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entities!$A$114:$O$115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9" i="42"/>
  <c r="I140" i="42"/>
  <c r="I141" i="42"/>
  <c r="I142" i="42"/>
  <c r="I138" i="42"/>
  <c r="G138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9" i="42"/>
  <c r="G140" i="42"/>
  <c r="G141" i="42"/>
  <c r="G142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Y14" i="33" l="1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<sst xmlns="http://schemas.openxmlformats.org/spreadsheetml/2006/main" count="3840" uniqueCount="1691">
  <si>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</si>
  <si>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</si>
  <si>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</si>
  <si>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</si>
  <si>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</si>
  <si>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</si>
  <si>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</si>
  <si>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</si>
  <si>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</si>
  <si>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</si>
  <si>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</si>
  <si>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</si>
  <si>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</si>
  <si>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</si>
  <si>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</si>
  <si>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</si>
  <si>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</si>
  <si>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</si>
  <si>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</si>
  <si>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</si>
  <si>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</si>
  <si>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</si>
  <si>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</si>
  <si>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</si>
  <si>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</si>
  <si>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</si>
  <si>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</si>
  <si>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</si>
  <si>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</si>
  <si>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</si>
  <si>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</si>
  <si>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</si>
  <si>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</si>
  <si>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</si>
  <si>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</si>
  <si>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</si>
  <si>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</si>
  <si>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</si>
  <si>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</si>
  <si>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</si>
  <si>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</si>
  <si>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</si>
  <si>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</si>
  <si>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</si>
  <si>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</si>
  <si>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</si>
  <si>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</si>
  <si>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</si>
  <si>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</si>
  <si>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</si>
  <si>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</si>
  <si>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</si>
  <si>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</si>
  <si>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</si>
  <si>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</si>
  <si>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</si>
  <si>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</si>
  <si>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</si>
  <si>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</si>
  <si>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</si>
  <si>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</si>
  <si>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</si>
  <si>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</si>
  <si>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</si>
  <si>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</si>
  <si>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</si>
  <si>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</si>
  <si>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</si>
  <si>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</si>
  <si>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</si>
  <si>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</si>
  <si>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</si>
  <si>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</si>
  <si>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</si>
  <si>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</si>
  <si>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</si>
  <si>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</si>
  <si>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</si>
  <si>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</si>
  <si>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</si>
  <si>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</si>
  <si>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</si>
  <si>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</si>
  <si>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</si>
  <si>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</si>
  <si>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</si>
  <si>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</si>
  <si>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</si>
  <si>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</si>
  <si>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</si>
  <si>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</si>
  <si>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</si>
  <si>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</si>
  <si>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</si>
  <si>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</si>
  <si>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</si>
  <si>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</si>
  <si>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</si>
  <si>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</si>
  <si>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</si>
  <si>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</si>
  <si>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</si>
  <si>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</si>
  <si>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</si>
  <si>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</si>
  <si>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</si>
  <si>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</si>
  <si>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</si>
  <si>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</si>
  <si>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</si>
  <si>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</si>
  <si>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</si>
  <si>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</si>
  <si>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</si>
  <si>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</si>
  <si>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</si>
  <si>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</si>
  <si>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</si>
  <si>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</si>
  <si>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</si>
  <si>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</si>
  <si>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</si>
  <si>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</si>
  <si>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</si>
  <si>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</si>
  <si>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</si>
  <si>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</si>
  <si>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</si>
  <si>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</si>
  <si>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</si>
  <si>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</si>
  <si>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</si>
  <si>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</si>
  <si>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</si>
  <si>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</si>
  <si>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</si>
  <si>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</si>
  <si>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</si>
  <si>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</si>
  <si>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</si>
  <si>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</si>
  <si>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</si>
  <si>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</si>
  <si>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</si>
  <si>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</si>
  <si>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</si>
  <si>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</si>
  <si>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</si>
  <si>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</si>
  <si>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</si>
  <si>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</si>
  <si>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</si>
  <si>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</si>
  <si>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</si>
  <si>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</si>
  <si>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</si>
  <si>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</si>
  <si>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</si>
  <si>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</si>
  <si>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</si>
  <si>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</si>
  <si>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</si>
  <si>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</si>
  <si>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</si>
  <si>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</si>
  <si>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</si>
  <si>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</si>
  <si>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</si>
  <si>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</si>
  <si>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</si>
  <si>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</si>
  <si>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</si>
  <si>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</si>
  <si>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</si>
  <si>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</si>
  <si>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</si>
  <si>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</si>
  <si>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</si>
  <si>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</si>
  <si>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</si>
  <si>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</si>
  <si>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</si>
  <si>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</si>
  <si>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</si>
  <si>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</si>
  <si>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</si>
  <si>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</si>
  <si>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</si>
  <si>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</si>
  <si>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</si>
  <si>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</si>
  <si>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</si>
  <si>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</si>
  <si>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</si>
  <si>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</si>
  <si>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</si>
  <si>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</si>
  <si>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</si>
  <si>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</si>
  <si>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</si>
  <si>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</si>
  <si>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</si>
  <si>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</si>
  <si>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</si>
  <si>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</si>
  <si>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</si>
  <si>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</si>
  <si>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</si>
  <si>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</si>
  <si>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</si>
  <si>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</si>
  <si>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</si>
  <si>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</si>
  <si>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</si>
  <si>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</si>
  <si>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</si>
  <si>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</si>
  <si>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</si>
  <si>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</si>
  <si>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</si>
  <si>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</si>
  <si>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</si>
  <si>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</si>
  <si>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</si>
  <si>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</si>
  <si>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</si>
  <si>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</si>
  <si>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</si>
  <si>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</si>
  <si>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</si>
  <si>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</si>
  <si>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</si>
  <si>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</si>
  <si>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</si>
  <si>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</si>
  <si>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</si>
  <si>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</si>
  <si>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</si>
  <si>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</si>
  <si>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</si>
  <si>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</si>
  <si>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</si>
  <si>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</si>
  <si>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</si>
  <si>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</si>
  <si>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</si>
  <si>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</si>
  <si>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</si>
  <si>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</si>
  <si>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</si>
  <si>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</si>
  <si>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</si>
  <si>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</si>
  <si>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</si>
  <si>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</si>
  <si>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</si>
  <si>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</si>
  <si>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</si>
  <si>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</si>
  <si>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</si>
  <si>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</si>
  <si>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</si>
  <si>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</si>
  <si>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</si>
  <si>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</si>
  <si>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</si>
  <si>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</si>
  <si>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</si>
  <si>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</si>
  <si>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</si>
  <si>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</si>
  <si>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</si>
  <si>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</si>
  <si>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</si>
  <si>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</si>
  <si>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</si>
  <si>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</si>
  <si>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</si>
  <si>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</si>
  <si>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</si>
  <si>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</si>
  <si>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</si>
  <si>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</si>
  <si>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</si>
  <si>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</si>
  <si>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</si>
  <si>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</si>
  <si>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</si>
  <si>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</si>
  <si>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</si>
  <si>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</si>
  <si>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</si>
  <si>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</si>
  <si>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</si>
  <si>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</si>
  <si>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</si>
  <si>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</si>
  <si>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</si>
  <si>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</si>
  <si>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</si>
  <si>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</si>
  <si>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</si>
  <si>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</si>
  <si>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</si>
  <si>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</si>
  <si>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</si>
  <si>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</si>
  <si>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</si>
  <si>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</si>
  <si>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</si>
  <si>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</si>
  <si>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</si>
  <si>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</si>
  <si>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</si>
  <si>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</si>
  <si>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</si>
  <si>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</si>
  <si>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</si>
  <si>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</si>
  <si>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</si>
  <si>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</si>
  <si>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</si>
  <si>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</si>
  <si>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</si>
  <si>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</si>
  <si>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</si>
  <si>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</si>
  <si>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</si>
  <si>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</si>
  <si>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</si>
  <si>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</si>
  <si>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</si>
  <si>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</si>
  <si>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</si>
  <si>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</si>
  <si>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</si>
  <si>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</si>
  <si>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</si>
  <si>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</si>
  <si>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</si>
  <si>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</si>
  <si>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</si>
  <si>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</si>
  <si>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</si>
  <si>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</si>
  <si>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</si>
  <si>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</si>
  <si>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</si>
  <si>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</si>
  <si>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</si>
  <si>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</si>
  <si>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</si>
  <si>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</si>
  <si>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</si>
  <si>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</si>
  <si>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</si>
  <si>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</si>
  <si>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</si>
  <si>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</si>
  <si>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</si>
  <si>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</si>
  <si>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</si>
  <si>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</si>
  <si>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</si>
  <si>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</si>
  <si>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</si>
  <si>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</si>
  <si>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</si>
  <si>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</si>
  <si>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</si>
  <si>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</si>
  <si>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</si>
  <si>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</si>
  <si>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</si>
  <si>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</si>
  <si>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</si>
  <si>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</si>
  <si>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</si>
  <si>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</si>
  <si>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</si>
  <si>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</si>
  <si>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</si>
  <si>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</si>
  <si>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</si>
  <si>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</si>
  <si>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</si>
  <si>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</si>
  <si>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</si>
  <si>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</si>
  <si>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</si>
  <si>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</si>
  <si>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</si>
  <si>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</si>
  <si>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</si>
  <si>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</si>
  <si>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</si>
  <si>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</si>
  <si>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</si>
  <si>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</si>
  <si>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</si>
  <si>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</si>
  <si>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</si>
  <si>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</si>
  <si>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</si>
  <si>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</si>
  <si>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</si>
  <si>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</si>
  <si>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</si>
  <si>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</si>
  <si>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</si>
  <si>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</si>
  <si>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</si>
  <si>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</si>
  <si>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</si>
  <si>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</si>
  <si>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</si>
  <si>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</si>
  <si>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</si>
  <si>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</si>
  <si>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</si>
  <si>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</si>
  <si>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</si>
  <si>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</si>
  <si>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</si>
  <si>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</si>
  <si>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</si>
  <si>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</si>
  <si>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</si>
  <si>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</si>
  <si>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</si>
  <si>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</si>
  <si>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</si>
  <si>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</si>
  <si>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</si>
  <si>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</si>
  <si>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</si>
  <si>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</si>
  <si>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</si>
  <si>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</si>
  <si>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</si>
  <si>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</si>
  <si>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</si>
  <si>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</si>
  <si>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</si>
  <si>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</si>
  <si>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</si>
  <si>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</si>
  <si>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</si>
  <si>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</si>
  <si>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</si>
  <si>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</si>
  <si>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</si>
  <si>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</si>
  <si>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</si>
  <si>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</si>
  <si>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</si>
  <si>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</si>
  <si>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</si>
  <si>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</si>
  <si>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</si>
  <si>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</si>
  <si>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</si>
  <si>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</si>
  <si>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</si>
  <si>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</si>
  <si>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</si>
  <si>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</si>
  <si>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</si>
  <si>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</si>
  <si>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</si>
  <si>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</si>
  <si>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</si>
  <si>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</si>
  <si>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</si>
  <si>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</si>
  <si>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</si>
  <si>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</si>
  <si>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</si>
  <si>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</si>
  <si>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</si>
  <si>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</si>
  <si>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</si>
  <si>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</si>
  <si>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</si>
  <si>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</si>
  <si>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</si>
  <si>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</si>
  <si>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</si>
  <si>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</si>
  <si>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</si>
  <si>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</si>
  <si>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</si>
  <si>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</si>
  <si>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</si>
  <si>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</si>
  <si>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</si>
  <si>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</si>
  <si>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</si>
  <si>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</si>
  <si>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</si>
  <si>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</si>
  <si>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</si>
  <si>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</si>
  <si>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</si>
  <si>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</si>
  <si>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</si>
  <si>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</si>
  <si>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</si>
  <si>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</si>
  <si>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</si>
  <si>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</si>
  <si>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</si>
  <si>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</si>
  <si>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</si>
  <si>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</si>
  <si>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</si>
  <si>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</si>
  <si>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</si>
  <si>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</si>
  <si>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</si>
  <si>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</si>
  <si>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</si>
  <si>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</si>
  <si>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</si>
  <si>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</si>
  <si>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</si>
  <si>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</si>
  <si>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</si>
  <si>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</si>
  <si>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</si>
  <si>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</si>
  <si>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</si>
  <si>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</si>
  <si>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</si>
  <si>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</si>
  <si>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</si>
  <si>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</si>
  <si>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</si>
  <si>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</si>
  <si>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</si>
  <si>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</si>
  <si>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</si>
  <si>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</si>
  <si>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</si>
  <si>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</si>
  <si>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</si>
  <si>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</si>
  <si>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</si>
  <si>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</si>
  <si>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</si>
  <si>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</si>
  <si>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</si>
  <si>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</si>
  <si>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</si>
  <si>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</si>
  <si>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</si>
  <si>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</si>
  <si>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</si>
  <si>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</si>
  <si>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</si>
  <si>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</si>
  <si>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</si>
  <si>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</si>
  <si>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</si>
  <si>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</si>
  <si>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</si>
  <si>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</si>
  <si>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</si>
  <si>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</si>
  <si>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</si>
  <si>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</si>
  <si>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</si>
  <si>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</si>
  <si>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</si>
  <si>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</si>
  <si>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</si>
  <si>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</si>
  <si>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</si>
  <si>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</si>
  <si>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</si>
  <si>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</si>
  <si>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</si>
  <si>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</si>
  <si>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</si>
  <si>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</si>
  <si>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</si>
  <si>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</si>
  <si>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</si>
  <si>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</si>
  <si>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</si>
  <si>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</si>
  <si>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</si>
  <si>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</si>
  <si>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</si>
  <si>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</si>
  <si>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</si>
  <si>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</si>
  <si>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</si>
  <si>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</si>
  <si>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</si>
  <si>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</si>
  <si>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</si>
  <si>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</si>
  <si>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</si>
  <si>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</si>
  <si>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</si>
  <si>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</si>
  <si>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</si>
  <si>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</si>
  <si>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</si>
  <si>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</si>
  <si>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</si>
  <si>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</si>
  <si>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</si>
  <si>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</si>
  <si>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</si>
  <si>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</si>
  <si>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</si>
  <si>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</si>
  <si>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</si>
  <si>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</si>
  <si>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</si>
  <si>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</si>
  <si>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</si>
  <si>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</si>
  <si>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</si>
  <si>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</si>
  <si>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</si>
  <si>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</si>
  <si>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</si>
  <si>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</si>
  <si>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</si>
  <si>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</si>
  <si>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</si>
  <si>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</si>
  <si>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</si>
  <si>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</si>
  <si>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</si>
  <si>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</si>
  <si>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</si>
  <si>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</si>
  <si>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</si>
  <si>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</si>
  <si>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</si>
  <si>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</si>
  <si>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</si>
  <si>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</si>
  <si>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</si>
  <si>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</si>
  <si>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</si>
  <si>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</si>
  <si>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</si>
  <si>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</si>
  <si>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</si>
  <si>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</si>
  <si>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</si>
  <si>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</si>
  <si>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</si>
  <si>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</si>
  <si>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</si>
  <si>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</si>
  <si>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</si>
  <si>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</si>
  <si>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</si>
  <si>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</si>
  <si>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</si>
  <si>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</si>
  <si>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</si>
  <si>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</si>
  <si>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</si>
  <si>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</si>
  <si>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</si>
  <si>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</si>
  <si>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</si>
  <si>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</si>
  <si>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</si>
  <si>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</si>
  <si>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</si>
  <si>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</si>
  <si>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</si>
  <si>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</si>
  <si>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</si>
  <si>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</si>
  <si>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</si>
  <si>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</si>
  <si>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</si>
  <si>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</si>
  <si>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</si>
  <si>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</si>
  <si>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</si>
  <si>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</si>
  <si>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</si>
  <si>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</si>
  <si>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</si>
  <si>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</si>
  <si>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</si>
  <si>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</si>
  <si>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</si>
  <si>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</si>
  <si>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</si>
  <si>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</si>
  <si>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</si>
  <si>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</si>
  <si>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</si>
  <si>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</si>
  <si>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</si>
  <si>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</si>
  <si>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</si>
  <si>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</si>
  <si>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</si>
  <si>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</si>
  <si>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</si>
  <si>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</si>
  <si>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</si>
  <si>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</si>
  <si>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</si>
  <si>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</si>
  <si>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</si>
  <si>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</si>
  <si>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</si>
  <si>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</si>
  <si>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</si>
  <si>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</si>
  <si>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</si>
  <si>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</si>
  <si>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</si>
  <si>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</si>
  <si>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</si>
  <si>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</si>
  <si>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</si>
  <si>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</si>
  <si>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</si>
  <si>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</si>
  <si>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</si>
  <si>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</si>
  <si>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</si>
  <si>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</si>
  <si>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</si>
  <si>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</si>
  <si>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</si>
  <si>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</si>
  <si>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</si>
  <si>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</si>
  <si>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</si>
  <si>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</si>
  <si>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</si>
  <si>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</si>
  <si>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</si>
  <si>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</si>
  <si>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</si>
  <si>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</si>
  <si>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</si>
  <si>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</si>
  <si>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</si>
  <si>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</si>
  <si>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</si>
  <si>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</si>
  <si>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</si>
  <si>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</si>
  <si>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</si>
  <si>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</si>
  <si>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</si>
  <si>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</si>
  <si>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</si>
  <si>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</si>
  <si>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</si>
  <si>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</si>
  <si>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</si>
  <si>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</si>
  <si>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</si>
  <si>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</si>
  <si>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</si>
  <si>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</si>
  <si>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</si>
  <si>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</si>
  <si>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</si>
  <si>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</si>
  <si>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</si>
  <si>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</si>
  <si>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</si>
  <si>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</si>
  <si>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</si>
  <si>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</si>
  <si>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</si>
  <si>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</si>
  <si>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</si>
  <si>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</si>
  <si>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</si>
  <si>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</si>
  <si>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</si>
  <si>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</si>
  <si>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</si>
  <si>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</si>
  <si>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</si>
  <si>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</si>
  <si>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</si>
  <si>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</si>
  <si>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</si>
  <si>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</si>
  <si>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</si>
  <si>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</si>
  <si>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</si>
  <si>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</si>
  <si>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</si>
  <si>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</si>
  <si>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</si>
  <si>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</si>
  <si>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</si>
  <si>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</si>
  <si>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</si>
  <si>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</si>
  <si>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</si>
  <si>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</si>
  <si>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</si>
  <si>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</si>
  <si>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</si>
  <si>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</si>
  <si>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</si>
  <si>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</si>
  <si>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</si>
  <si>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</si>
  <si>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</si>
  <si>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</si>
  <si>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</si>
  <si>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</si>
  <si>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</si>
  <si>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</si>
  <si>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</si>
  <si>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</si>
  <si>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</si>
  <si>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</si>
  <si>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</si>
  <si>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</si>
  <si>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</si>
  <si>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</si>
  <si>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</si>
  <si>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</si>
  <si>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</si>
  <si>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</si>
  <si>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</si>
  <si>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</si>
  <si>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</si>
  <si>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</si>
  <si>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</si>
  <si>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</si>
  <si>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</si>
  <si>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</si>
  <si>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</si>
  <si>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</si>
  <si>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</si>
  <si>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</si>
  <si>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</si>
  <si>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</si>
  <si>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</si>
  <si>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</si>
  <si>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</si>
  <si>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</si>
  <si>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</si>
  <si>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</si>
  <si>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</si>
  <si>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</si>
  <si>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</si>
  <si>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</si>
  <si>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</si>
  <si>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</si>
  <si>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</si>
  <si>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</si>
  <si>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</si>
  <si>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</si>
  <si>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</si>
  <si>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</si>
  <si>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</si>
  <si>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</si>
  <si>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</si>
  <si>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</si>
  <si>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</si>
  <si>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</si>
  <si>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</si>
  <si>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</si>
  <si>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</si>
  <si>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</si>
  <si>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</si>
  <si>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</si>
  <si>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</si>
  <si>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</si>
  <si>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</si>
  <si>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</si>
  <si>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</si>
  <si>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</si>
  <si>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</si>
  <si>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</si>
  <si>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</si>
  <si>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</si>
  <si>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</si>
  <si>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</si>
  <si>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</si>
  <si>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</si>
  <si>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</si>
  <si>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</si>
  <si>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</si>
  <si>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</si>
  <si>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</si>
  <si>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</si>
  <si>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</si>
  <si>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</si>
  <si>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</si>
  <si>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</si>
  <si>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</si>
  <si>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</si>
  <si>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</si>
  <si>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</si>
  <si>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</si>
  <si>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</si>
  <si>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</si>
  <si>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</si>
  <si>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</si>
  <si>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</si>
  <si>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</si>
  <si>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</si>
  <si>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</si>
  <si>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</si>
  <si>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</si>
  <si>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</si>
  <si>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</si>
  <si>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</si>
  <si>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</si>
  <si>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</si>
  <si>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</si>
  <si>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</si>
  <si>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</si>
  <si>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</si>
  <si>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</si>
  <si>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</si>
  <si>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</si>
  <si>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</si>
  <si>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</si>
  <si>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</si>
  <si>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</si>
  <si>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</si>
  <si>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</si>
  <si>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</si>
  <si>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</si>
  <si>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</si>
  <si>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</si>
  <si>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</si>
  <si>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</si>
  <si>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</si>
  <si>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</si>
  <si>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</si>
  <si>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</si>
  <si>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</si>
  <si>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</si>
  <si>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</si>
  <si>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</si>
  <si>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</si>
  <si>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</si>
  <si>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</si>
  <si>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</si>
  <si>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</si>
  <si>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</si>
  <si>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</si>
  <si>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</si>
  <si>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</si>
  <si>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</si>
  <si>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</si>
  <si>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</si>
  <si>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</si>
  <si>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</si>
  <si>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</si>
  <si>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</si>
  <si>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</si>
  <si>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</si>
  <si>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</si>
  <si>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</si>
  <si>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</si>
  <si>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</si>
  <si>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</si>
  <si>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</si>
  <si>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</si>
  <si>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</si>
  <si>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</si>
  <si>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</si>
  <si>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</si>
  <si>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</si>
  <si>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</si>
  <si>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</si>
  <si>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</si>
  <si>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</si>
  <si>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</si>
  <si>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</si>
  <si>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</si>
  <si>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</si>
  <si>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</si>
  <si>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</si>
  <si>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</si>
  <si>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</si>
  <si>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</si>
  <si>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</si>
  <si>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</si>
  <si>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</si>
  <si>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</si>
  <si>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</si>
  <si>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</si>
  <si>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</si>
  <si>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</si>
  <si>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</si>
  <si>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</si>
  <si>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</si>
  <si>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</si>
  <si>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</si>
  <si>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</si>
  <si>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</si>
  <si>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</si>
  <si>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</si>
  <si>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</si>
  <si>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</si>
  <si>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</si>
  <si>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</si>
  <si>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</si>
  <si>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</si>
  <si>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</si>
  <si>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</si>
  <si>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</si>
  <si>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</si>
  <si>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</si>
  <si>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</si>
  <si>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</si>
  <si>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</si>
  <si>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</si>
  <si>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</si>
  <si>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</si>
  <si>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</si>
  <si>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</si>
  <si>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</si>
  <si>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</si>
  <si>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</si>
  <si>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</si>
  <si>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</si>
  <si>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</si>
  <si>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</si>
  <si>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</si>
  <si>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</si>
  <si>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</si>
  <si>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</si>
  <si>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</si>
  <si>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</si>
  <si>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</si>
  <si>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</si>
  <si>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</si>
  <si>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</si>
  <si>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</si>
  <si>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</si>
  <si>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</si>
  <si>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</si>
  <si>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</si>
  <si>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</si>
  <si>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</si>
  <si>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</si>
  <si>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</si>
  <si>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</si>
  <si>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</si>
  <si>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</si>
  <si>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</si>
  <si>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</si>
  <si>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</si>
  <si>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</si>
  <si>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</si>
  <si>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</si>
  <si>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</si>
  <si>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</si>
  <si>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</si>
  <si>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</si>
  <si>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</si>
  <si>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</si>
  <si>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</si>
  <si>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</si>
  <si>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</si>
  <si>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</si>
  <si>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</si>
  <si>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</si>
  <si>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</si>
  <si>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</si>
  <si>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</si>
  <si>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</si>
  <si>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</si>
  <si>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</si>
  <si>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</si>
  <si>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</si>
  <si>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</si>
  <si>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</si>
  <si>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</si>
  <si>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</si>
  <si>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</si>
  <si>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</si>
  <si>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</si>
  <si>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</si>
  <si>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</si>
  <si>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</si>
  <si>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</si>
  <si>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</si>
  <si>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</si>
  <si>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</si>
  <si>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</si>
  <si>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</si>
  <si>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</si>
  <si>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</si>
  <si>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</si>
  <si>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</si>
  <si>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</si>
  <si>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</si>
  <si>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</si>
  <si>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</si>
  <si>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</si>
  <si>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</si>
  <si>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</si>
  <si>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</si>
  <si>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</si>
  <si>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</si>
  <si>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</si>
  <si>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</si>
  <si>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</si>
  <si>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</si>
  <si>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</si>
  <si>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</si>
  <si>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</si>
  <si>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</si>
  <si>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</si>
  <si>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</si>
  <si>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</si>
  <si>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</si>
  <si>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</si>
  <si>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</si>
  <si>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</si>
  <si>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</si>
  <si>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</si>
  <si>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</si>
  <si>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</si>
  <si>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</si>
  <si>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</si>
  <si>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</si>
  <si>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</si>
  <si>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</si>
  <si>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</si>
  <si>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</si>
  <si>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</si>
  <si>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</si>
  <si>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</si>
  <si>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</si>
  <si>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</si>
  <si>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</si>
  <si>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</si>
  <si>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</si>
  <si>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</si>
  <si>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</si>
  <si>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</si>
  <si>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</si>
  <si>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</si>
  <si>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</si>
  <si>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</si>
  <si>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</si>
  <si>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</si>
  <si>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</si>
  <si>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</si>
  <si>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</si>
  <si>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</si>
  <si>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</si>
  <si>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</si>
  <si>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</si>
  <si>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</si>
  <si>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</si>
  <si>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</si>
  <si>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</si>
  <si>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</si>
  <si>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</si>
  <si>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</si>
  <si>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</si>
  <si>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</si>
  <si>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</si>
  <si>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</si>
  <si>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</si>
  <si>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</si>
  <si>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</si>
  <si>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</si>
  <si>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</si>
  <si>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</si>
  <si>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</si>
  <si>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</si>
  <si>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</si>
  <si>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</si>
  <si>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</si>
  <si>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</si>
  <si>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</si>
  <si>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</si>
  <si>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</si>
  <si>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</si>
  <si>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</si>
  <si>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</si>
  <si>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</si>
  <si>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</si>
  <si>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</si>
  <si>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</si>
  <si>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</si>
  <si>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</si>
  <si>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</si>
  <si>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</si>
  <si>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</si>
  <si>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</si>
  <si>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</si>
  <si>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</si>
  <si>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</si>
  <si>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</si>
  <si>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</si>
  <si>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</si>
  <si>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</si>
  <si>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</si>
  <si>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</si>
  <si>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</si>
  <si>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</si>
  <si>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</si>
  <si>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</si>
  <si>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</si>
  <si>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</si>
  <si>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</si>
  <si>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</si>
  <si>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</si>
  <si>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</si>
  <si>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</si>
  <si>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</si>
  <si>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</si>
  <si>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</si>
  <si>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</si>
  <si>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</si>
  <si>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</si>
  <si>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</si>
  <si>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</si>
  <si>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</si>
  <si>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</si>
  <si>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</si>
  <si>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</si>
  <si>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</si>
  <si>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</si>
  <si>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</si>
  <si>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</si>
  <si>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</si>
  <si>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</si>
  <si>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</si>
  <si>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</si>
  <si>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</si>
  <si>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</si>
  <si>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</si>
  <si>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</si>
  <si>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</si>
  <si>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</si>
  <si>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</si>
  <si>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</si>
  <si>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</si>
  <si>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</si>
  <si>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</si>
  <si>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</si>
  <si>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</si>
  <si>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</si>
  <si>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</si>
  <si>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</si>
  <si>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</si>
  <si>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</si>
  <si>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</si>
  <si>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</si>
  <si>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</si>
  <si>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</si>
  <si>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</si>
  <si>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</si>
  <si>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</si>
  <si>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</si>
  <si>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</si>
  <si>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</si>
  <si>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</si>
  <si>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</si>
  <si>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</si>
  <si>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</si>
  <si>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</si>
  <si>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</si>
  <si>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</si>
  <si>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</si>
  <si>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</si>
  <si>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</si>
  <si>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</si>
  <si>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</si>
  <si>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</si>
  <si>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</si>
  <si>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</si>
  <si>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</si>
  <si>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</si>
  <si>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</si>
  <si>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</si>
  <si>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</si>
  <si>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</si>
  <si>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</si>
  <si>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</si>
  <si>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</si>
  <si>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</si>
  <si>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</si>
  <si>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</si>
  <si>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</si>
  <si>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</si>
  <si>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</si>
  <si>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</si>
  <si>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</si>
  <si>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</si>
  <si>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</si>
  <si>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</si>
  <si>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</si>
  <si>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</si>
  <si>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</si>
  <si>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</si>
  <si>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</si>
  <si>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</si>
  <si>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</si>
  <si>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</si>
  <si>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</si>
  <si>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</si>
  <si>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</si>
  <si>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</si>
  <si>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</si>
  <si>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</si>
  <si>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</si>
  <si>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</si>
  <si>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</si>
  <si>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</si>
  <si>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</si>
  <si>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</si>
  <si>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</si>
  <si>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</si>
  <si>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</si>
  <si>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</si>
  <si>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</si>
  <si>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</si>
  <si>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</si>
  <si>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</si>
  <si>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</si>
  <si>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</si>
  <si>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</si>
  <si>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</si>
  <si>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</si>
  <si>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</si>
  <si>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</si>
  <si>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</si>
  <si>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</si>
  <si>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</si>
  <si>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</si>
  <si>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</si>
  <si>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</si>
  <si>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</si>
  <si>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</si>
  <si>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</si>
  <si>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</si>
  <si>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</si>
  <si>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</si>
  <si>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</si>
  <si>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</si>
  <si>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</si>
  <si>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</si>
  <si>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</si>
  <si>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</si>
  <si>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</si>
  <si>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</si>
  <si>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</si>
  <si>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</si>
  <si>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</si>
  <si>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</si>
  <si>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</si>
  <si>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</si>
  <si>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</si>
  <si>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</si>
  <si>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</si>
  <si>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</si>
  <si>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</si>
  <si>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</si>
  <si>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</si>
  <si>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</si>
  <si>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</si>
  <si>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</si>
  <si>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</si>
  <si>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</si>
  <si>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</si>
  <si>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</si>
  <si>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</si>
  <si>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</si>
  <si>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</si>
  <si>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</si>
  <si>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</si>
  <si>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</si>
  <si>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</si>
  <si>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</si>
  <si>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</si>
  <si>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</si>
  <si>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</si>
  <si>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</si>
  <si>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</si>
  <si>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</si>
  <si>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</si>
  <si>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</si>
  <si>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</si>
  <si>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</si>
  <si>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</si>
  <si>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</si>
  <si>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</si>
  <si>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</si>
  <si>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</si>
  <si>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</si>
  <si>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</si>
  <si>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</si>
  <si>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</si>
  <si>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</si>
  <si>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</si>
  <si>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</si>
  <si>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</si>
  <si>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</si>
  <si>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</si>
  <si>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</si>
  <si>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</si>
  <si>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</si>
  <si>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</si>
  <si>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</si>
  <si>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</si>
  <si>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</si>
  <si>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</si>
  <si>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</si>
  <si>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</si>
  <si>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</si>
  <si>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</si>
  <si>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</si>
  <si>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</si>
  <si>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</si>
  <si>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</si>
  <si>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</si>
  <si>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</si>
  <si>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</si>
  <si>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</si>
  <si>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</si>
  <si>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</si>
  <si>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</si>
  <si>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</si>
  <si>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</si>
  <si>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</si>
  <si>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</si>
  <si>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</si>
  <si>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</si>
  <si>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</si>
  <si>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</si>
  <si>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</si>
  <si>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</si>
  <si>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</si>
  <si>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</si>
  <si>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</si>
  <si>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</si>
  <si>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</si>
  <si>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</si>
  <si>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</si>
  <si>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</si>
  <si>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</si>
  <si>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</si>
  <si>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</si>
  <si>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</si>
  <si>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</si>
  <si>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</si>
  <si>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</si>
  <si>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</si>
  <si>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</si>
  <si>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</si>
  <si>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</si>
  <si>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</si>
  <si>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</si>
  <si>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</si>
  <si>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</si>
  <si>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</si>
  <si>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</si>
  <si>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</si>
  <si>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</si>
  <si>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</si>
  <si>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</si>
  <si>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</si>
  <si>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</si>
  <si>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</si>
  <si>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</si>
  <si>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</si>
  <si>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</si>
  <si>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</si>
  <si>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</si>
  <si>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</si>
  <si>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</si>
  <si>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</si>
  <si>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</si>
  <si>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</si>
  <si>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</si>
  <si>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</si>
  <si>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</si>
  <si>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</si>
  <si>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</si>
  <si>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</si>
  <si>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</si>
  <si>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</si>
  <si>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</si>
  <si>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</si>
  <si>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</si>
  <si>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</si>
  <si>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</si>
  <si>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</si>
  <si>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</si>
  <si>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</si>
  <si>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</si>
  <si>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</si>
  <si>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</si>
  <si>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</si>
  <si>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</si>
  <si>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</si>
  <si>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</si>
  <si>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</si>
  <si>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</si>
  <si>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</si>
  <si>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</si>
  <si>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</si>
  <si>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</si>
  <si>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</si>
  <si>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</si>
  <si>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</si>
  <si>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</si>
  <si>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</si>
  <si>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</si>
  <si>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</si>
  <si>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</si>
  <si>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</si>
  <si>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</si>
  <si>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</si>
  <si>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</si>
  <si>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</si>
  <si>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</si>
  <si>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</si>
  <si>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</si>
  <si>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</si>
  <si>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</si>
  <si>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</si>
  <si>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</si>
  <si>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</si>
  <si>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</si>
  <si>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</si>
  <si>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</si>
  <si>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</si>
  <si>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</si>
  <si>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</si>
  <si>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</si>
  <si>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</si>
  <si>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</si>
  <si>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</si>
  <si>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</si>
  <si>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</si>
  <si>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</si>
  <si>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</si>
  <si>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</si>
  <si>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</si>
  <si>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</si>
  <si>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</si>
  <si>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</si>
  <si>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</si>
  <si>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</si>
  <si>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</si>
  <si>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</si>
  <si>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</si>
  <si>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</si>
  <si>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</si>
  <si>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</si>
  <si>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</si>
  <si>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</si>
  <si>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</si>
  <si>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</si>
  <si>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</si>
  <si>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</si>
  <si>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</si>
  <si>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</si>
  <si>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</si>
  <si>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</si>
  <si>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</si>
  <si>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</si>
  <si>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</si>
  <si>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</si>
  <si>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</si>
  <si>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</si>
  <si>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</si>
  <si>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</si>
  <si>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</si>
  <si>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</si>
  <si>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</si>
  <si>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</si>
  <si>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</si>
  <si>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</si>
  <si>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</si>
  <si>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</si>
  <si>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</si>
  <si>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</si>
  <si>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</si>
  <si>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</si>
  <si>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</si>
  <si>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</si>
  <si>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</si>
  <si>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</si>
  <si>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</si>
  <si>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</si>
  <si>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</si>
  <si>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</si>
  <si>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</si>
  <si>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</si>
  <si>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</si>
  <si>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</si>
  <si>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</si>
  <si>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</si>
  <si>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</si>
  <si>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</si>
  <si>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</si>
  <si>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</si>
  <si>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</si>
  <si>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</si>
  <si>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</si>
  <si>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</si>
  <si>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</si>
  <si>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</si>
  <si>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</si>
  <si>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</si>
  <si>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</si>
  <si>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</si>
  <si>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</si>
  <si>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</si>
  <si>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</si>
  <si>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</si>
  <si>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</si>
  <si>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</si>
  <si>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</si>
  <si>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</si>
  <si>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</si>
  <si>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</si>
  <si>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</si>
  <si>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</si>
  <si>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</si>
  <si>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</si>
  <si>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</si>
  <si>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</si>
  <si>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</si>
  <si>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</si>
  <si>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</si>
  <si>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</si>
  <si>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</si>
  <si>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</si>
  <si>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</si>
  <si>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</si>
  <si>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</si>
  <si>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</si>
  <si>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</si>
  <si>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</si>
  <si>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</si>
  <si>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</si>
  <si>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</si>
  <si>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</si>
  <si>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</si>
  <si>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</si>
  <si>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</si>
  <si>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</si>
  <si>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</si>
  <si>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</si>
  <si>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</si>
  <si>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</si>
  <si>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</si>
  <si>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</si>
  <si>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</si>
  <si>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</si>
  <si>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</si>
  <si>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</si>
  <si>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</si>
  <si>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</si>
  <si>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</si>
  <si>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</si>
  <si>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</si>
  <si>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</si>
  <si>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</si>
  <si>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</si>
  <si>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</si>
  <si>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</si>
  <si>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</si>
  <si>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</si>
  <si>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</si>
  <si>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</si>
  <si>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</si>
  <si>
    <t>[resultsPrefab]</t>
  </si>
  <si>
    <t>PF_DragonReptileResults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</si>
</sst>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  <xf numFmtId="0" fontId="6" fillId="0" borderId="0" xfId="0" applyFont="1" applyAlignment="1">
      <alignment wrapText="1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5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8" headerRowBorderDxfId="447" tableBorderDxfId="446" totalsRowBorderDxfId="445">
  <autoFilter ref="B4:P5"/>
  <tableColumns count="15">
    <tableColumn id="1" name="{gameSettings}" dataDxfId="444"/>
    <tableColumn id="2" name="[sku]" dataDxfId="443"/>
    <tableColumn id="3" name="[timeToPCCoefA]" dataDxfId="442"/>
    <tableColumn id="4" name="[timeToPCCoefB]" dataDxfId="441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2" tableBorderDxfId="301" totalsRowBorderDxfId="300">
  <autoFilter ref="B78:F85"/>
  <sortState ref="B78:F84">
    <sortCondition ref="D77:D84"/>
  </sortState>
  <tableColumns count="5">
    <tableColumn id="1" name="{petCategoryDefinitions}" dataDxfId="299"/>
    <tableColumn id="2" name="[sku]" dataDxfId="298"/>
    <tableColumn id="3" name="[order]" dataDxfId="297"/>
    <tableColumn id="4" name="[icon]" dataDxfId="296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10" totalsRowShown="0" headerRowDxfId="295" dataDxfId="293" headerRowBorderDxfId="294" tableBorderDxfId="292" totalsRowBorderDxfId="291">
  <autoFilter ref="A22:AE110"/>
  <sortState ref="A23:AE109">
    <sortCondition ref="B22:B109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4:O125" totalsRowShown="0">
  <autoFilter ref="A114:O125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2" tableBorderDxfId="191">
  <autoFilter ref="B37:K40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1" dataDxfId="179" headerRowBorderDxfId="180" tableBorderDxfId="178" totalsRowBorderDxfId="177">
  <autoFilter ref="B45:E55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2" dataDxfId="170" headerRowBorderDxfId="171" tableBorderDxfId="169" totalsRowBorderDxfId="168">
  <autoFilter ref="B59:D62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4" dataDxfId="162" headerRowBorderDxfId="163" tableBorderDxfId="161" totalsRowBorderDxfId="160">
  <autoFilter ref="B66:D67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6" dataDxfId="154" headerRowBorderDxfId="155" tableBorderDxfId="153" totalsRowBorderDxfId="152">
  <autoFilter ref="B25:H33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40" headerRowBorderDxfId="439" tableBorderDxfId="438" totalsRowBorderDxfId="437">
  <autoFilter ref="B10:F11"/>
  <tableColumns count="5">
    <tableColumn id="1" name="{initialSettings}" dataDxfId="436"/>
    <tableColumn id="2" name="[sku]" dataDxfId="435"/>
    <tableColumn id="3" name="[softCurrency]" dataDxfId="434"/>
    <tableColumn id="4" name="[hardCurrency]" dataDxfId="433"/>
    <tableColumn id="6" name="[initialDragonSKU]" dataDxfId="43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4" dataDxfId="142" headerRowBorderDxfId="143" tableBorderDxfId="141" totalsRowBorderDxfId="140">
  <autoFilter ref="B4:L21"/>
  <tableColumns count="11">
    <tableColumn id="1" name="{missionsDefinitions}" dataDxfId="139"/>
    <tableColumn id="2" name="[sku]" dataDxfId="138"/>
    <tableColumn id="7" name="[type]" dataDxfId="137"/>
    <tableColumn id="8" name="[weight]" dataDxfId="136"/>
    <tableColumn id="11" name="[minTierToUnlock]" dataDxfId="135"/>
    <tableColumn id="6" name="[params]" dataDxfId="134"/>
    <tableColumn id="3" name="[objectiveBaseQuantityMin]" dataDxfId="133"/>
    <tableColumn id="9" name="[objectiveBaseQuantityMax]" dataDxfId="132"/>
    <tableColumn id="4" name="[icon]" dataDxfId="131"/>
    <tableColumn id="5" name="[tidObjective]" dataDxfId="130"/>
    <tableColumn id="10" name="[trackingSku]" dataDxfId="129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20" headerRowBorderDxfId="119" tableBorderDxfId="118" totalsRowBorderDxfId="117">
  <autoFilter ref="B4:I8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10" headerRowBorderDxfId="109" tableBorderDxfId="108" totalsRowBorderDxfId="107">
  <autoFilter ref="B19:I23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99" headerRowBorderDxfId="98" tableBorderDxfId="97" totalsRowBorderDxfId="96">
  <autoFilter ref="B27:E31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92" headerRowBorderDxfId="91" tableBorderDxfId="90" totalsRowBorderDxfId="89">
  <autoFilter ref="B12:E15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30" headerRowBorderDxfId="429" tableBorderDxfId="428" totalsRowBorderDxfId="427">
  <autoFilter ref="B4:J14"/>
  <tableColumns count="9">
    <tableColumn id="1" name="{localizationDefinitions}" dataDxfId="426"/>
    <tableColumn id="8" name="[sku]" dataDxfId="425"/>
    <tableColumn id="3" name="[order]" dataDxfId="424"/>
    <tableColumn id="4" name="[isoCode]" dataDxfId="423"/>
    <tableColumn id="11" name="[android]" dataDxfId="422"/>
    <tableColumn id="12" name="[iOS]" dataDxfId="421"/>
    <tableColumn id="5" name="[txtFilename]" dataDxfId="420"/>
    <tableColumn id="2" name="[icon]" dataDxfId="419"/>
    <tableColumn id="9" name="[tidName]" dataDxfId="418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I25" totalsRowShown="0" headerRowDxfId="415" dataDxfId="413" headerRowBorderDxfId="414" tableBorderDxfId="412" totalsRowBorderDxfId="411">
  <autoFilter ref="B15:BI25"/>
  <tableColumns count="60">
    <tableColumn id="1" name="{dragonDefinitions}" dataDxfId="410"/>
    <tableColumn id="2" name="[sku]" dataDxfId="409"/>
    <tableColumn id="9" name="[tier]" dataDxfId="408"/>
    <tableColumn id="3" name="[order]" dataDxfId="407"/>
    <tableColumn id="40" name="[previousDragonSku]" dataDxfId="406"/>
    <tableColumn id="4" name="[unlockPriceCoins]" dataDxfId="405"/>
    <tableColumn id="5" name="[unlockPricePC]" dataDxfId="404"/>
    <tableColumn id="11" name="[cameraDefaultZoom]" dataDxfId="403"/>
    <tableColumn id="16" name="[cameraFarZoom]" dataDxfId="402"/>
    <tableColumn id="39" name="[defaultSize]" dataDxfId="401"/>
    <tableColumn id="38" name="[cameraFrameWidthModifier]" dataDxfId="400"/>
    <tableColumn id="17" name="[healthMin]" dataDxfId="399"/>
    <tableColumn id="18" name="[healthMax]" dataDxfId="398"/>
    <tableColumn id="21" name="[healthDrain]" dataDxfId="397"/>
    <tableColumn id="52" name="[healthDrainSpacePlus]" dataDxfId="396"/>
    <tableColumn id="32" name="[healthDrainAmpPerSecond]" dataDxfId="395"/>
    <tableColumn id="31" name="[sessionStartHealthDrainTime]" dataDxfId="394"/>
    <tableColumn id="30" name="[sessionStartHealthDrainModifier]" dataDxfId="393"/>
    <tableColumn id="19" name="[scaleMin]" dataDxfId="392"/>
    <tableColumn id="20" name="[scaleMax]" dataDxfId="391"/>
    <tableColumn id="42" name="[speedBase]" dataDxfId="390"/>
    <tableColumn id="22" name="[boostMultiplier]" dataDxfId="389"/>
    <tableColumn id="41" name="[energyBase]" dataDxfId="388"/>
    <tableColumn id="23" name="[energyDrain]" dataDxfId="387"/>
    <tableColumn id="24" name="[energyRefillRate]" dataDxfId="386"/>
    <tableColumn id="29" name="[furyBaseDamage]" dataDxfId="385"/>
    <tableColumn id="33" name="[furyBaseLength]" dataDxfId="384"/>
    <tableColumn id="12" name="[furyScoreMultiplier]" dataDxfId="383"/>
    <tableColumn id="26" name="[furyBaseDuration]" dataDxfId="382"/>
    <tableColumn id="25" name="[furyMax]" dataDxfId="381"/>
    <tableColumn id="54" name="[scoreTextThresholdMultiplier]" dataDxfId="380"/>
    <tableColumn id="14" name="[eatSpeedFactor]" dataDxfId="379"/>
    <tableColumn id="15" name="[maxAlcohol]" dataDxfId="378"/>
    <tableColumn id="13" name="[alcoholDrain]" dataDxfId="377"/>
    <tableColumn id="6" name="[gamePrefab]" dataDxfId="376"/>
    <tableColumn id="10" name="[menuPrefab]" dataDxfId="375"/>
    <tableColumn id="60" name="[resultsPrefab]" dataDxfId="374"/>
    <tableColumn id="57" name="[shadowFromDragon]" dataDxfId="373"/>
    <tableColumn id="56" name="[revealFromDragon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  <tableColumn id="55" name="[damageAnimationThreshold]" dataDxfId="353"/>
    <tableColumn id="58" name="[dotAnimationThreshold]" dataDxfId="352"/>
    <tableColumn id="59" name="[trackingSku]" dataDxfId="35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0" headerRowBorderDxfId="349" tableBorderDxfId="348" totalsRowBorderDxfId="347">
  <autoFilter ref="B4:G9"/>
  <tableColumns count="6">
    <tableColumn id="1" name="{dragonTierDefinitions}" dataDxfId="346"/>
    <tableColumn id="2" name="[sku]"/>
    <tableColumn id="9" name="[order]"/>
    <tableColumn id="10" name="[icon]" dataDxfId="345"/>
    <tableColumn id="3" name="[maxPetEquipped]" dataDxfId="344"/>
    <tableColumn id="7" name="[tidName]" dataDxfId="34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2" headerRowBorderDxfId="341" tableBorderDxfId="340" totalsRowBorderDxfId="339">
  <autoFilter ref="B31:I32"/>
  <tableColumns count="8">
    <tableColumn id="1" name="{dragonSettings}" dataDxfId="338"/>
    <tableColumn id="2" name="[sku]" dataDxfId="33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6" headerRowBorderDxfId="335" tableBorderDxfId="334" totalsRowBorderDxfId="33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2" headerRowBorderDxfId="331" tableBorderDxfId="330" totalsRowBorderDxfId="329">
  <autoFilter ref="B36:F39"/>
  <tableColumns count="5">
    <tableColumn id="1" name="{dragonHealthModifiersDefinitions}" dataDxfId="328"/>
    <tableColumn id="2" name="[sku]" dataDxfId="327"/>
    <tableColumn id="7" name="[threshold]"/>
    <tableColumn id="8" name="[modifier]" dataDxfId="326"/>
    <tableColumn id="9" name="[tid]" dataDxfId="3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4" dataDxfId="322" headerRowBorderDxfId="323" tableBorderDxfId="321" totalsRowBorderDxfId="320">
  <autoFilter ref="B4:R64"/>
  <sortState ref="B5:O64">
    <sortCondition ref="H4:H64"/>
  </sortState>
  <tableColumns count="17">
    <tableColumn id="1" name="{petDefinitions}" dataDxfId="319"/>
    <tableColumn id="2" name="[sku]" dataDxfId="318"/>
    <tableColumn id="3" name="[rarity]" dataDxfId="317"/>
    <tableColumn id="6" name="[category]" dataDxfId="316"/>
    <tableColumn id="7" name="[order]" dataDxfId="315"/>
    <tableColumn id="13" name="[startingPool]" dataDxfId="314"/>
    <tableColumn id="14" name="[loadingTeasing]" dataDxfId="313"/>
    <tableColumn id="16" name="[hidden]" dataDxfId="312"/>
    <tableColumn id="15" name="[eventOnly]" dataDxfId="311"/>
    <tableColumn id="8" name="[gamePrefab]" dataDxfId="310"/>
    <tableColumn id="9" name="[menuPrefab]" dataDxfId="309"/>
    <tableColumn id="11" name="[icon]" dataDxfId="308"/>
    <tableColumn id="4" name="[powerup]" dataDxfId="307"/>
    <tableColumn id="5" name="[tidName]" dataDxfId="306"/>
    <tableColumn id="10" name="[tidDesc]" dataDxfId="305">
      <calculatedColumnFormula>CONCATENATE(LEFT(petDefinitions[[#This Row],['[tidName']]],10),"_DESC")</calculatedColumnFormula>
    </tableColumn>
    <tableColumn id="12" name="id" dataDxfId="304"/>
    <tableColumn id="17" name="[trackingName]" dataDxfId="30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J5" sqref="J5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1456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462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479</v>
      </c>
    </row>
    <row r="7" spans="2:25" s="67" customFormat="1">
      <c r="B7" s="134" t="s">
        <v>4</v>
      </c>
      <c r="C7" s="254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919</v>
      </c>
    </row>
    <row r="8" spans="2:25" s="67" customFormat="1">
      <c r="B8" s="136" t="s">
        <v>4</v>
      </c>
      <c r="C8" s="254" t="s">
        <v>1667</v>
      </c>
      <c r="D8" s="633">
        <v>0</v>
      </c>
      <c r="E8" s="139">
        <v>0</v>
      </c>
      <c r="F8" s="236" t="s">
        <v>643</v>
      </c>
      <c r="G8" s="634" t="s">
        <v>1417</v>
      </c>
      <c r="H8" s="22" t="s">
        <v>1419</v>
      </c>
      <c r="I8" s="22" t="s">
        <v>1667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921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922</v>
      </c>
      <c r="C12" s="141" t="s">
        <v>5</v>
      </c>
      <c r="D12" s="143" t="s">
        <v>186</v>
      </c>
      <c r="E12" s="143" t="s">
        <v>926</v>
      </c>
      <c r="F12"/>
      <c r="G12"/>
    </row>
    <row r="13" spans="2:25">
      <c r="B13" s="134" t="s">
        <v>4</v>
      </c>
      <c r="C13" s="155" t="s">
        <v>923</v>
      </c>
      <c r="D13" s="132">
        <v>0</v>
      </c>
      <c r="E13" s="132">
        <v>50</v>
      </c>
    </row>
    <row r="14" spans="2:25">
      <c r="B14" s="134" t="s">
        <v>4</v>
      </c>
      <c r="C14" s="155" t="s">
        <v>924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925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932</v>
      </c>
      <c r="H18" s="5" t="s">
        <v>931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929</v>
      </c>
      <c r="H19" s="157" t="s">
        <v>930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927</v>
      </c>
      <c r="D23" s="132" t="s">
        <v>205</v>
      </c>
      <c r="E23" s="132" t="s">
        <v>804</v>
      </c>
      <c r="F23" s="14">
        <v>0</v>
      </c>
      <c r="G23" s="255">
        <v>0</v>
      </c>
      <c r="H23" s="255">
        <v>0</v>
      </c>
      <c r="I23" s="135" t="s">
        <v>928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805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804</v>
      </c>
      <c r="D31" s="246">
        <v>3</v>
      </c>
      <c r="E31" s="135" t="s">
        <v>935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128" priority="19"/>
  </conditionalFormatting>
  <conditionalFormatting sqref="C20">
    <cfRule type="duplicateValues" dxfId="127" priority="6"/>
  </conditionalFormatting>
  <conditionalFormatting sqref="C21:C23">
    <cfRule type="duplicateValues" dxfId="126" priority="21"/>
  </conditionalFormatting>
  <conditionalFormatting sqref="C28:D28">
    <cfRule type="duplicateValues" dxfId="125" priority="4"/>
  </conditionalFormatting>
  <conditionalFormatting sqref="C29:D30">
    <cfRule type="duplicateValues" dxfId="124" priority="5"/>
  </conditionalFormatting>
  <conditionalFormatting sqref="C31:D31">
    <cfRule type="duplicateValues" dxfId="123" priority="3"/>
  </conditionalFormatting>
  <conditionalFormatting sqref="C13:C15">
    <cfRule type="duplicateValues" dxfId="122" priority="2"/>
  </conditionalFormatting>
  <conditionalFormatting sqref="C8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60"/>
      <c r="G3" s="66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6" workbookViewId="0">
      <selection activeCell="N30" sqref="N3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1456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6" t="s">
        <v>917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806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1042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917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6" t="s">
        <v>917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810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1625</v>
      </c>
      <c r="O8" s="519" t="str">
        <f t="shared" si="0"/>
        <v>TID_SKIN_CROCODILE_1_NAME</v>
      </c>
      <c r="P8" s="520" t="str">
        <f t="shared" si="1"/>
        <v>TID_DRAGON_CROCODILE_1_DESC</v>
      </c>
      <c r="Q8" s="506" t="s">
        <v>917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892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1398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917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6" t="s">
        <v>917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780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1276</v>
      </c>
      <c r="O11" s="519" t="str">
        <f t="shared" si="0"/>
        <v>TID_SKIN_REPTILE_1_NAME</v>
      </c>
      <c r="P11" s="520" t="str">
        <f t="shared" si="1"/>
        <v>TID_DRAGON_REPTILE_1_DESC</v>
      </c>
      <c r="Q11" s="506" t="s">
        <v>917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781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1278</v>
      </c>
      <c r="O12" s="527" t="str">
        <f t="shared" si="0"/>
        <v>TID_SKIN_REPTILE_2_NAME</v>
      </c>
      <c r="P12" s="528" t="str">
        <f t="shared" si="1"/>
        <v>TID_DRAGON_REPTILE_2_DESC</v>
      </c>
      <c r="Q12" s="506" t="s">
        <v>917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06" t="s">
        <v>917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818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1449</v>
      </c>
      <c r="O14" s="519" t="str">
        <f t="shared" si="0"/>
        <v>TID_SKIN_FAT_1_NAME</v>
      </c>
      <c r="P14" s="520" t="str">
        <f t="shared" si="1"/>
        <v>TID_DRAGON_FAT_1_DESC</v>
      </c>
      <c r="Q14" s="506" t="s">
        <v>917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781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1485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917</v>
      </c>
      <c r="R15" s="311">
        <v>12</v>
      </c>
    </row>
    <row r="16" spans="1:18" s="67" customFormat="1" ht="15.75" thickBot="1">
      <c r="B16" s="507" t="s">
        <v>4</v>
      </c>
      <c r="C16" s="311" t="s">
        <v>1275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1275</v>
      </c>
      <c r="L16" s="511"/>
      <c r="M16" s="511"/>
      <c r="N16" s="511" t="s">
        <v>1484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917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6" t="s">
        <v>917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779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1575</v>
      </c>
      <c r="O18" s="519" t="str">
        <f t="shared" si="0"/>
        <v>TID_SKIN_BUG_1_NAME</v>
      </c>
      <c r="P18" s="520" t="str">
        <f t="shared" si="1"/>
        <v>TID_DRAGON_BUG_1_DESC</v>
      </c>
      <c r="Q18" s="506" t="s">
        <v>917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1557</v>
      </c>
      <c r="O19" s="519" t="str">
        <f t="shared" si="0"/>
        <v>TID_SKIN_BUG_2_NAME</v>
      </c>
      <c r="P19" s="520" t="str">
        <f t="shared" si="1"/>
        <v>TID_DRAGON_BUG_2_DESC</v>
      </c>
      <c r="Q19" s="506" t="s">
        <v>917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780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1627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917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1048</v>
      </c>
      <c r="O21" s="504" t="str">
        <f t="shared" si="0"/>
        <v>TID_SKIN_CHINESE_0_NAME</v>
      </c>
      <c r="P21" s="505" t="str">
        <f t="shared" si="1"/>
        <v>TID_DRAGON_CHINESE_0_DESC</v>
      </c>
      <c r="Q21" s="506" t="s">
        <v>917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818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1049</v>
      </c>
      <c r="O22" s="519" t="str">
        <f t="shared" si="0"/>
        <v>TID_SKIN_CHINESE_1_NAME</v>
      </c>
      <c r="P22" s="520" t="str">
        <f t="shared" si="1"/>
        <v>TID_DRAGON_CHINESE_1_DESC</v>
      </c>
      <c r="Q22" s="506" t="s">
        <v>917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779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1277</v>
      </c>
      <c r="O23" s="519" t="str">
        <f t="shared" si="0"/>
        <v>TID_SKIN_CHINESE_2_NAME</v>
      </c>
      <c r="P23" s="520" t="str">
        <f t="shared" si="1"/>
        <v>TID_DRAGON_CHINESE_2_DESC</v>
      </c>
      <c r="Q23" s="506" t="s">
        <v>917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781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1211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917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6" t="s">
        <v>917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809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1378</v>
      </c>
      <c r="O26" s="519" t="str">
        <f t="shared" si="0"/>
        <v>TID_SKIN_CLASSIC_1_NAME</v>
      </c>
      <c r="P26" s="520" t="str">
        <f t="shared" si="1"/>
        <v>TID_DRAGON_CLASSIC_1_DESC</v>
      </c>
      <c r="Q26" s="506" t="s">
        <v>917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779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1280</v>
      </c>
      <c r="O27" s="519" t="str">
        <f t="shared" si="0"/>
        <v>TID_SKIN_CLASSIC_2_NAME</v>
      </c>
      <c r="P27" s="520" t="str">
        <f t="shared" si="1"/>
        <v>TID_DRAGON_CLASSIC_2_DESC</v>
      </c>
      <c r="Q27" s="506" t="s">
        <v>917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1279</v>
      </c>
      <c r="O28" s="519" t="str">
        <f t="shared" si="0"/>
        <v>TID_SKIN_CLASSIC_3_NAME</v>
      </c>
      <c r="P28" s="520" t="str">
        <f t="shared" si="1"/>
        <v>TID_DRAGON_CLASSIC_3_DESC</v>
      </c>
      <c r="Q28" s="506" t="s">
        <v>917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813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1579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917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1686</v>
      </c>
      <c r="O30" s="504" t="str">
        <f t="shared" si="0"/>
        <v>TID_SKIN_DEVIL_0_NAME</v>
      </c>
      <c r="P30" s="505" t="str">
        <f t="shared" si="1"/>
        <v>TID_DRAGON_DEVIL_0_DESC</v>
      </c>
      <c r="Q30" s="506" t="s">
        <v>917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806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1574</v>
      </c>
      <c r="O31" s="519" t="str">
        <f t="shared" si="0"/>
        <v>TID_SKIN_DEVIL_1_NAME</v>
      </c>
      <c r="P31" s="520" t="str">
        <f t="shared" si="1"/>
        <v>TID_DRAGON_DEVIL_1_DESC</v>
      </c>
      <c r="Q31" s="506" t="s">
        <v>917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809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1630</v>
      </c>
      <c r="O32" s="519" t="str">
        <f t="shared" si="0"/>
        <v>TID_SKIN_DEVIL_2_NAME</v>
      </c>
      <c r="P32" s="520" t="str">
        <f t="shared" si="1"/>
        <v>TID_DRAGON_DEVIL_2_DESC</v>
      </c>
      <c r="Q32" s="506" t="s">
        <v>917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1584</v>
      </c>
      <c r="O33" s="519" t="str">
        <f t="shared" si="0"/>
        <v>TID_SKIN_DEVIL_3_NAME</v>
      </c>
      <c r="P33" s="520" t="str">
        <f t="shared" si="1"/>
        <v>TID_DRAGON_DEVIL_3_DESC</v>
      </c>
      <c r="Q33" s="506" t="s">
        <v>917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892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1634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917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6" t="s">
        <v>917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818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1647</v>
      </c>
      <c r="L36" s="518"/>
      <c r="M36" s="518"/>
      <c r="N36" s="511" t="s">
        <v>1648</v>
      </c>
      <c r="O36" s="519" t="str">
        <f t="shared" si="0"/>
        <v>TID_SKIN_BALROG_1_NAME</v>
      </c>
      <c r="P36" s="520" t="str">
        <f t="shared" si="1"/>
        <v>TID_DRAGON_BALROG_1_DESC</v>
      </c>
      <c r="Q36" s="506" t="s">
        <v>917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809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1644</v>
      </c>
      <c r="O37" s="519" t="str">
        <f t="shared" si="0"/>
        <v>TID_SKIN_BALROG_2_NAME</v>
      </c>
      <c r="P37" s="520" t="str">
        <f t="shared" si="1"/>
        <v>TID_DRAGON_BALROG_2_DESC</v>
      </c>
      <c r="Q37" s="506" t="s">
        <v>917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814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1645</v>
      </c>
      <c r="O38" s="519" t="str">
        <f t="shared" si="0"/>
        <v>TID_SKIN_BALROG_3_NAME</v>
      </c>
      <c r="P38" s="520" t="str">
        <f t="shared" si="1"/>
        <v>TID_DRAGON_BALROG_3_DESC</v>
      </c>
      <c r="Q38" s="506" t="s">
        <v>917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1646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917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6" t="s">
        <v>917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814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1635</v>
      </c>
      <c r="O41" s="519" t="str">
        <f t="shared" si="0"/>
        <v>TID_SKIN_TITAN_1_NAME</v>
      </c>
      <c r="P41" s="520" t="str">
        <f t="shared" si="1"/>
        <v>TID_DRAGON_TITAN_1_DESC</v>
      </c>
      <c r="Q41" s="506" t="s">
        <v>917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892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1636</v>
      </c>
      <c r="O42" s="519" t="str">
        <f t="shared" si="0"/>
        <v>TID_SKIN_TITAN_2_NAME</v>
      </c>
      <c r="P42" s="520" t="str">
        <f t="shared" si="1"/>
        <v>TID_DRAGON_TITAN_2_DESC</v>
      </c>
      <c r="Q42" s="506" t="s">
        <v>917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780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1628</v>
      </c>
      <c r="O43" s="519" t="str">
        <f t="shared" si="0"/>
        <v>TID_SKIN_TITAN_3_NAME</v>
      </c>
      <c r="P43" s="520" t="str">
        <f t="shared" si="1"/>
        <v>TID_DRAGON_TITAN_3_DESC</v>
      </c>
      <c r="Q43" s="506" t="s">
        <v>917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813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1633</v>
      </c>
      <c r="O44" s="519" t="str">
        <f t="shared" si="0"/>
        <v>TID_SKIN_TITAN_4_NAME</v>
      </c>
      <c r="P44" s="520" t="str">
        <f t="shared" si="1"/>
        <v>TID_DRAGON_TITAN_4_DESC</v>
      </c>
      <c r="Q44" s="506" t="s">
        <v>917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883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782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884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783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884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781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1273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816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1272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1268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1268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821</v>
      </c>
      <c r="F10" s="459" t="s">
        <v>822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885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823</v>
      </c>
      <c r="F11" s="459" t="s">
        <v>822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885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1550</v>
      </c>
      <c r="F12" s="469" t="s">
        <v>822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885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824</v>
      </c>
      <c r="F13" s="465" t="s">
        <v>824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884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886</v>
      </c>
      <c r="F14" s="459" t="s">
        <v>886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887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806</v>
      </c>
      <c r="F15" s="459" t="s">
        <v>807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1271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784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1268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888</v>
      </c>
      <c r="F17" s="459" t="s">
        <v>888</v>
      </c>
      <c r="G17" s="460">
        <v>1</v>
      </c>
      <c r="H17" s="460"/>
      <c r="I17" s="467" t="s">
        <v>889</v>
      </c>
      <c r="J17" s="467" t="s">
        <v>1268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779</v>
      </c>
      <c r="F18" s="459" t="s">
        <v>779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887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818</v>
      </c>
      <c r="F19" s="459" t="s">
        <v>819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887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780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1271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811</v>
      </c>
      <c r="F21" s="459" t="s">
        <v>808</v>
      </c>
      <c r="G21" s="460" t="s">
        <v>812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884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809</v>
      </c>
      <c r="F22" s="459" t="s">
        <v>808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884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810</v>
      </c>
      <c r="F23" s="459" t="s">
        <v>808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884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891</v>
      </c>
      <c r="F24" s="459" t="s">
        <v>891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1268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892</v>
      </c>
      <c r="F25" s="459" t="s">
        <v>892</v>
      </c>
      <c r="G25" s="460">
        <v>5</v>
      </c>
      <c r="H25" s="460"/>
      <c r="I25" s="467" t="s">
        <v>934</v>
      </c>
      <c r="J25" s="315" t="s">
        <v>1272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825</v>
      </c>
      <c r="F26" s="459" t="s">
        <v>825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1268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813</v>
      </c>
      <c r="F27" s="459" t="s">
        <v>813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884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817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1272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814</v>
      </c>
      <c r="F29" s="459" t="s">
        <v>815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1273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890</v>
      </c>
      <c r="F30" s="478" t="s">
        <v>890</v>
      </c>
      <c r="G30" s="473">
        <v>100</v>
      </c>
      <c r="H30" s="473"/>
      <c r="I30" s="467" t="s">
        <v>918</v>
      </c>
      <c r="J30" s="467" t="s">
        <v>885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954</v>
      </c>
      <c r="F31" s="459" t="s">
        <v>954</v>
      </c>
      <c r="G31" s="473">
        <v>0</v>
      </c>
      <c r="H31" s="473"/>
      <c r="I31" s="467" t="s">
        <v>955</v>
      </c>
      <c r="J31" s="467" t="s">
        <v>1268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1220</v>
      </c>
      <c r="F32" s="459" t="s">
        <v>1220</v>
      </c>
      <c r="G32" s="460">
        <v>0</v>
      </c>
      <c r="H32" s="460"/>
      <c r="I32" s="467" t="s">
        <v>1451</v>
      </c>
      <c r="J32" s="315" t="s">
        <v>1268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1314</v>
      </c>
      <c r="F33" s="459" t="s">
        <v>1314</v>
      </c>
      <c r="G33" s="460" t="s">
        <v>1020</v>
      </c>
      <c r="H33" s="460"/>
      <c r="I33" s="467" t="s">
        <v>955</v>
      </c>
      <c r="J33" s="315" t="s">
        <v>884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1434</v>
      </c>
      <c r="F34" s="481" t="s">
        <v>1323</v>
      </c>
      <c r="G34" s="323" t="s">
        <v>1320</v>
      </c>
      <c r="H34" s="323">
        <v>30</v>
      </c>
      <c r="I34" s="482" t="s">
        <v>1436</v>
      </c>
      <c r="J34" s="483" t="s">
        <v>885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1316</v>
      </c>
      <c r="F35" s="481" t="s">
        <v>1323</v>
      </c>
      <c r="G35" s="323" t="s">
        <v>1109</v>
      </c>
      <c r="H35" s="323">
        <v>30</v>
      </c>
      <c r="I35" s="467" t="s">
        <v>1436</v>
      </c>
      <c r="J35" s="315" t="s">
        <v>885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1317</v>
      </c>
      <c r="F36" s="481" t="s">
        <v>1323</v>
      </c>
      <c r="G36" s="323" t="s">
        <v>1321</v>
      </c>
      <c r="H36" s="323">
        <v>30</v>
      </c>
      <c r="I36" s="467" t="s">
        <v>1436</v>
      </c>
      <c r="J36" s="315" t="s">
        <v>885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1318</v>
      </c>
      <c r="F37" s="481" t="s">
        <v>1323</v>
      </c>
      <c r="G37" s="460" t="s">
        <v>1322</v>
      </c>
      <c r="H37" s="323">
        <v>30</v>
      </c>
      <c r="I37" s="467" t="s">
        <v>1436</v>
      </c>
      <c r="J37" s="315" t="s">
        <v>885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1315</v>
      </c>
      <c r="F38" s="459" t="s">
        <v>1383</v>
      </c>
      <c r="G38" s="460"/>
      <c r="H38" s="460"/>
      <c r="I38" s="467" t="s">
        <v>1450</v>
      </c>
      <c r="J38" s="315" t="s">
        <v>884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1319</v>
      </c>
      <c r="F39" s="459" t="s">
        <v>1319</v>
      </c>
      <c r="G39" s="460"/>
      <c r="H39" s="460"/>
      <c r="I39" s="467" t="s">
        <v>1452</v>
      </c>
      <c r="J39" s="315" t="s">
        <v>884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1376</v>
      </c>
      <c r="F40" s="459" t="s">
        <v>1376</v>
      </c>
      <c r="G40" s="460"/>
      <c r="H40" s="460"/>
      <c r="I40" s="467" t="s">
        <v>955</v>
      </c>
      <c r="J40" s="467" t="s">
        <v>1268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1426</v>
      </c>
      <c r="F41" s="459" t="s">
        <v>1426</v>
      </c>
      <c r="G41" s="460">
        <v>100</v>
      </c>
      <c r="H41" s="460"/>
      <c r="I41" s="467" t="s">
        <v>1427</v>
      </c>
      <c r="J41" s="467" t="s">
        <v>1273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1428</v>
      </c>
      <c r="F42" s="459" t="s">
        <v>1428</v>
      </c>
      <c r="G42" s="460"/>
      <c r="H42" s="460"/>
      <c r="I42" s="467" t="s">
        <v>1427</v>
      </c>
      <c r="J42" s="467" t="s">
        <v>1273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1432</v>
      </c>
      <c r="F43" s="459" t="s">
        <v>1430</v>
      </c>
      <c r="G43" s="460"/>
      <c r="H43" s="460"/>
      <c r="I43" s="467" t="s">
        <v>955</v>
      </c>
      <c r="J43" s="467" t="s">
        <v>1268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1431</v>
      </c>
      <c r="F44" s="459" t="s">
        <v>1430</v>
      </c>
      <c r="G44" s="460"/>
      <c r="H44" s="460"/>
      <c r="I44" s="467" t="s">
        <v>955</v>
      </c>
      <c r="J44" s="467" t="s">
        <v>1268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1433</v>
      </c>
      <c r="F45" s="459" t="s">
        <v>1430</v>
      </c>
      <c r="G45" s="460"/>
      <c r="H45" s="460"/>
      <c r="I45" s="467" t="s">
        <v>955</v>
      </c>
      <c r="J45" s="467" t="s">
        <v>1268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1435</v>
      </c>
      <c r="F46" s="469" t="s">
        <v>1511</v>
      </c>
      <c r="G46" s="470" t="s">
        <v>1109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884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1581</v>
      </c>
      <c r="F47" s="469" t="s">
        <v>1581</v>
      </c>
      <c r="G47" s="470"/>
      <c r="H47" s="470"/>
      <c r="I47" s="590" t="s">
        <v>1583</v>
      </c>
      <c r="J47" s="590" t="s">
        <v>1583</v>
      </c>
      <c r="K47" s="489" t="s">
        <v>1582</v>
      </c>
      <c r="L47" s="490" t="s">
        <v>1582</v>
      </c>
      <c r="M47" s="491" t="s">
        <v>1582</v>
      </c>
    </row>
    <row r="48" spans="4:13" s="67" customFormat="1">
      <c r="D48" s="487" t="s">
        <v>4</v>
      </c>
      <c r="E48" s="468" t="s">
        <v>1600</v>
      </c>
      <c r="F48" s="469" t="s">
        <v>1600</v>
      </c>
      <c r="G48" s="470">
        <v>1</v>
      </c>
      <c r="H48" s="470">
        <v>1</v>
      </c>
      <c r="I48" s="590" t="s">
        <v>1629</v>
      </c>
      <c r="J48" s="488" t="s">
        <v>885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48" t="s">
        <v>904</v>
      </c>
      <c r="G52" s="249" t="s">
        <v>903</v>
      </c>
      <c r="H52" s="249" t="s">
        <v>902</v>
      </c>
    </row>
    <row r="53" spans="1:16384">
      <c r="D53" s="250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31" workbookViewId="0">
      <selection activeCell="R9" sqref="R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5" width="11.42578125" style="67"/>
    <col min="16" max="16" width="40.28515625" style="67" bestFit="1" customWidth="1"/>
    <col min="17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948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949</v>
      </c>
      <c r="H4" s="6">
        <v>600</v>
      </c>
    </row>
    <row r="5" spans="2:23" ht="114.75">
      <c r="B5" s="141" t="s">
        <v>937</v>
      </c>
      <c r="C5" s="141" t="s">
        <v>5</v>
      </c>
      <c r="D5" s="141" t="s">
        <v>204</v>
      </c>
      <c r="E5" s="257" t="s">
        <v>186</v>
      </c>
      <c r="F5" s="144" t="s">
        <v>1559</v>
      </c>
      <c r="G5" s="145" t="s">
        <v>1558</v>
      </c>
      <c r="H5" s="260" t="s">
        <v>951</v>
      </c>
      <c r="I5" s="159" t="s">
        <v>940</v>
      </c>
      <c r="J5" s="159" t="s">
        <v>496</v>
      </c>
      <c r="K5" s="260" t="s">
        <v>950</v>
      </c>
      <c r="L5" s="159" t="s">
        <v>938</v>
      </c>
      <c r="M5" s="146" t="s">
        <v>23</v>
      </c>
      <c r="N5" s="261" t="s">
        <v>622</v>
      </c>
      <c r="O5" s="261" t="s">
        <v>956</v>
      </c>
      <c r="P5" s="261" t="s">
        <v>1456</v>
      </c>
    </row>
    <row r="6" spans="2:23">
      <c r="B6" s="409" t="s">
        <v>4</v>
      </c>
      <c r="C6" s="529" t="s">
        <v>957</v>
      </c>
      <c r="D6" s="529" t="s">
        <v>939</v>
      </c>
      <c r="E6" s="530">
        <v>0</v>
      </c>
      <c r="F6" s="412">
        <v>0.99</v>
      </c>
      <c r="G6" s="353" t="s">
        <v>1560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1050</v>
      </c>
      <c r="N6" s="532"/>
      <c r="O6" s="532"/>
      <c r="P6" s="533" t="s">
        <v>957</v>
      </c>
    </row>
    <row r="7" spans="2:23">
      <c r="B7" s="409" t="s">
        <v>4</v>
      </c>
      <c r="C7" s="529" t="s">
        <v>958</v>
      </c>
      <c r="D7" s="534" t="s">
        <v>939</v>
      </c>
      <c r="E7" s="530">
        <v>1</v>
      </c>
      <c r="F7" s="412">
        <v>4.99</v>
      </c>
      <c r="G7" s="353" t="s">
        <v>1560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1051</v>
      </c>
      <c r="N7" s="532"/>
      <c r="O7" s="532"/>
      <c r="P7" s="533" t="s">
        <v>958</v>
      </c>
    </row>
    <row r="8" spans="2:23">
      <c r="B8" s="409" t="s">
        <v>4</v>
      </c>
      <c r="C8" s="529" t="s">
        <v>959</v>
      </c>
      <c r="D8" s="534" t="s">
        <v>939</v>
      </c>
      <c r="E8" s="530">
        <v>2</v>
      </c>
      <c r="F8" s="412">
        <v>9.99</v>
      </c>
      <c r="G8" s="353" t="s">
        <v>1560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1052</v>
      </c>
      <c r="N8" s="360"/>
      <c r="O8" s="360"/>
      <c r="P8" s="533" t="s">
        <v>959</v>
      </c>
    </row>
    <row r="9" spans="2:23">
      <c r="B9" s="433" t="s">
        <v>4</v>
      </c>
      <c r="C9" s="535" t="s">
        <v>960</v>
      </c>
      <c r="D9" s="534" t="s">
        <v>939</v>
      </c>
      <c r="E9" s="530">
        <v>3</v>
      </c>
      <c r="F9" s="412">
        <v>19.989999999999998</v>
      </c>
      <c r="G9" s="353" t="s">
        <v>1560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1053</v>
      </c>
      <c r="N9" s="537"/>
      <c r="O9" s="537"/>
      <c r="P9" s="533" t="s">
        <v>960</v>
      </c>
    </row>
    <row r="10" spans="2:23">
      <c r="B10" s="433" t="s">
        <v>4</v>
      </c>
      <c r="C10" s="535" t="s">
        <v>961</v>
      </c>
      <c r="D10" s="534" t="s">
        <v>939</v>
      </c>
      <c r="E10" s="530">
        <v>4</v>
      </c>
      <c r="F10" s="435">
        <v>39.99</v>
      </c>
      <c r="G10" s="353" t="s">
        <v>1560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1054</v>
      </c>
      <c r="N10" s="537"/>
      <c r="O10" s="537"/>
      <c r="P10" s="533" t="s">
        <v>961</v>
      </c>
    </row>
    <row r="11" spans="2:23" ht="15.75" thickBot="1">
      <c r="B11" s="433" t="s">
        <v>4</v>
      </c>
      <c r="C11" s="535" t="s">
        <v>962</v>
      </c>
      <c r="D11" s="534" t="s">
        <v>939</v>
      </c>
      <c r="E11" s="539">
        <v>5</v>
      </c>
      <c r="F11" s="435">
        <v>79.989999999999995</v>
      </c>
      <c r="G11" s="353" t="s">
        <v>1560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1055</v>
      </c>
      <c r="N11" s="537"/>
      <c r="O11" s="537"/>
      <c r="P11" s="538" t="s">
        <v>962</v>
      </c>
    </row>
    <row r="12" spans="2:23">
      <c r="B12" s="540" t="s">
        <v>4</v>
      </c>
      <c r="C12" s="541" t="s">
        <v>947</v>
      </c>
      <c r="D12" s="542" t="s">
        <v>945</v>
      </c>
      <c r="E12" s="543">
        <v>0</v>
      </c>
      <c r="F12" s="544">
        <v>5</v>
      </c>
      <c r="G12" s="545" t="s">
        <v>939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1056</v>
      </c>
      <c r="N12" s="550"/>
      <c r="O12" s="550"/>
      <c r="P12" s="551" t="s">
        <v>947</v>
      </c>
    </row>
    <row r="13" spans="2:23">
      <c r="B13" s="409" t="s">
        <v>4</v>
      </c>
      <c r="C13" s="529" t="s">
        <v>941</v>
      </c>
      <c r="D13" s="534" t="s">
        <v>945</v>
      </c>
      <c r="E13" s="530">
        <v>1</v>
      </c>
      <c r="F13" s="412">
        <v>20</v>
      </c>
      <c r="G13" s="353" t="s">
        <v>939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1057</v>
      </c>
      <c r="N13" s="360"/>
      <c r="O13" s="360"/>
      <c r="P13" s="533" t="s">
        <v>941</v>
      </c>
    </row>
    <row r="14" spans="2:23">
      <c r="B14" s="409" t="s">
        <v>4</v>
      </c>
      <c r="C14" s="529" t="s">
        <v>942</v>
      </c>
      <c r="D14" s="534" t="s">
        <v>945</v>
      </c>
      <c r="E14" s="530">
        <v>2</v>
      </c>
      <c r="F14" s="412">
        <v>50</v>
      </c>
      <c r="G14" s="353" t="s">
        <v>939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1058</v>
      </c>
      <c r="N14" s="360"/>
      <c r="O14" s="360"/>
      <c r="P14" s="533" t="s">
        <v>942</v>
      </c>
    </row>
    <row r="15" spans="2:23">
      <c r="B15" s="409" t="s">
        <v>4</v>
      </c>
      <c r="C15" s="529" t="s">
        <v>943</v>
      </c>
      <c r="D15" s="534" t="s">
        <v>945</v>
      </c>
      <c r="E15" s="530">
        <v>3</v>
      </c>
      <c r="F15" s="412">
        <v>250</v>
      </c>
      <c r="G15" s="353" t="s">
        <v>939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1059</v>
      </c>
      <c r="N15" s="360"/>
      <c r="O15" s="360"/>
      <c r="P15" s="533" t="s">
        <v>943</v>
      </c>
    </row>
    <row r="16" spans="2:23">
      <c r="B16" s="409" t="s">
        <v>4</v>
      </c>
      <c r="C16" s="529" t="s">
        <v>944</v>
      </c>
      <c r="D16" s="534" t="s">
        <v>945</v>
      </c>
      <c r="E16" s="530">
        <v>4</v>
      </c>
      <c r="F16" s="412">
        <v>400</v>
      </c>
      <c r="G16" s="353" t="s">
        <v>939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1060</v>
      </c>
      <c r="N16" s="360"/>
      <c r="O16" s="360"/>
      <c r="P16" s="533" t="s">
        <v>944</v>
      </c>
    </row>
    <row r="17" spans="2:16" ht="15.75" thickBot="1">
      <c r="B17" s="409" t="s">
        <v>4</v>
      </c>
      <c r="C17" s="529" t="s">
        <v>946</v>
      </c>
      <c r="D17" s="534" t="s">
        <v>945</v>
      </c>
      <c r="E17" s="539">
        <v>5</v>
      </c>
      <c r="F17" s="412">
        <v>1000</v>
      </c>
      <c r="G17" s="353" t="s">
        <v>939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1061</v>
      </c>
      <c r="N17" s="360"/>
      <c r="O17" s="360"/>
      <c r="P17" s="533" t="s">
        <v>946</v>
      </c>
    </row>
    <row r="18" spans="2:16">
      <c r="B18" s="540" t="s">
        <v>4</v>
      </c>
      <c r="C18" s="541" t="s">
        <v>1513</v>
      </c>
      <c r="D18" s="542" t="s">
        <v>1512</v>
      </c>
      <c r="E18" s="543">
        <v>0</v>
      </c>
      <c r="F18" s="544">
        <v>5</v>
      </c>
      <c r="G18" s="545" t="s">
        <v>939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1516</v>
      </c>
      <c r="N18" s="550"/>
      <c r="O18" s="550"/>
      <c r="P18" s="551" t="s">
        <v>1513</v>
      </c>
    </row>
    <row r="19" spans="2:16">
      <c r="B19" s="409"/>
      <c r="C19" s="576" t="s">
        <v>1514</v>
      </c>
      <c r="D19" s="576" t="s">
        <v>1512</v>
      </c>
      <c r="E19" s="577">
        <v>1</v>
      </c>
      <c r="F19" s="578">
        <v>20</v>
      </c>
      <c r="G19" s="579" t="s">
        <v>939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1517</v>
      </c>
      <c r="N19" s="579"/>
      <c r="O19" s="579"/>
      <c r="P19" s="580" t="s">
        <v>1514</v>
      </c>
    </row>
    <row r="20" spans="2:16">
      <c r="B20" s="409"/>
      <c r="C20" s="581" t="s">
        <v>1515</v>
      </c>
      <c r="D20" s="576" t="s">
        <v>1512</v>
      </c>
      <c r="E20" s="577">
        <v>2</v>
      </c>
      <c r="F20" s="578">
        <v>50</v>
      </c>
      <c r="G20" s="579" t="s">
        <v>939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1518</v>
      </c>
      <c r="N20" s="579"/>
      <c r="O20" s="579"/>
      <c r="P20" s="580" t="s">
        <v>1515</v>
      </c>
    </row>
    <row r="22" spans="2:16" ht="15.75" thickBot="1"/>
    <row r="23" spans="2:16" ht="23.25">
      <c r="B23" s="12" t="s">
        <v>1671</v>
      </c>
      <c r="C23" s="12"/>
      <c r="D23" s="12"/>
      <c r="E23" s="12"/>
      <c r="F23" s="12"/>
      <c r="G23"/>
      <c r="H23"/>
      <c r="I23"/>
    </row>
    <row r="25" spans="2:16" ht="171">
      <c r="B25" s="173" t="s">
        <v>1670</v>
      </c>
      <c r="C25" s="635" t="s">
        <v>5</v>
      </c>
      <c r="D25" s="635" t="s">
        <v>190</v>
      </c>
      <c r="E25" s="635" t="s">
        <v>1669</v>
      </c>
    </row>
    <row r="26" spans="2:16">
      <c r="B26" s="636" t="s">
        <v>4</v>
      </c>
      <c r="C26" s="409" t="s">
        <v>1679</v>
      </c>
      <c r="D26" s="529">
        <v>1</v>
      </c>
      <c r="E26" s="529">
        <v>0</v>
      </c>
    </row>
    <row r="27" spans="2:16">
      <c r="B27" s="636" t="s">
        <v>4</v>
      </c>
      <c r="C27" s="409" t="s">
        <v>1680</v>
      </c>
      <c r="D27" s="529">
        <v>2</v>
      </c>
      <c r="E27" s="529">
        <v>50000</v>
      </c>
    </row>
    <row r="28" spans="2:16">
      <c r="B28" s="636" t="s">
        <v>4</v>
      </c>
      <c r="C28" s="409" t="s">
        <v>1681</v>
      </c>
      <c r="D28" s="529">
        <v>3</v>
      </c>
      <c r="E28" s="529">
        <v>100000</v>
      </c>
    </row>
    <row r="29" spans="2:16">
      <c r="B29" s="636" t="s">
        <v>4</v>
      </c>
      <c r="C29" s="409" t="s">
        <v>1682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1672</v>
      </c>
      <c r="C31" s="12"/>
      <c r="D31" s="12"/>
      <c r="E31" s="12"/>
      <c r="F31" s="12"/>
    </row>
    <row r="33" spans="2:6" ht="189.75">
      <c r="B33" s="173" t="s">
        <v>1673</v>
      </c>
      <c r="C33" s="635" t="s">
        <v>5</v>
      </c>
      <c r="D33" s="635" t="s">
        <v>1674</v>
      </c>
      <c r="E33" s="635" t="s">
        <v>1675</v>
      </c>
      <c r="F33" s="635" t="s">
        <v>1676</v>
      </c>
    </row>
    <row r="34" spans="2:6">
      <c r="B34" s="636" t="s">
        <v>4</v>
      </c>
      <c r="C34" s="409" t="s">
        <v>1678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60"/>
      <c r="G3" s="66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1045</v>
      </c>
      <c r="E35" s="263" t="s">
        <v>1046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49" t="s">
        <v>906</v>
      </c>
      <c r="F49" s="249" t="s">
        <v>907</v>
      </c>
      <c r="G49" s="249" t="s">
        <v>908</v>
      </c>
      <c r="H49" s="249" t="s">
        <v>909</v>
      </c>
    </row>
    <row r="50" spans="2:8">
      <c r="B50" s="252" t="s">
        <v>4</v>
      </c>
      <c r="C50" s="247" t="s">
        <v>899</v>
      </c>
      <c r="D50" s="247" t="s">
        <v>1072</v>
      </c>
      <c r="E50" s="251" t="s">
        <v>900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1641</v>
      </c>
      <c r="I4" s="142" t="s">
        <v>1640</v>
      </c>
      <c r="J4" s="142" t="s">
        <v>1043</v>
      </c>
      <c r="K4" s="142" t="s">
        <v>1044</v>
      </c>
      <c r="L4" s="270" t="s">
        <v>1047</v>
      </c>
      <c r="M4" s="290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1541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1542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1543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1544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1545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1546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1547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1548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1549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3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abSelected="1" topLeftCell="AA13" workbookViewId="0">
      <selection activeCell="AL28" sqref="AL28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24.42578125" style="67" customWidth="1"/>
    <col min="39" max="39" width="18.85546875" style="67" customWidth="1"/>
    <col min="40" max="40" width="23.7109375" style="67" customWidth="1"/>
    <col min="41" max="44" width="10.85546875" style="67" bestFit="1" customWidth="1"/>
    <col min="45" max="46" width="10.85546875" style="67"/>
    <col min="47" max="47" width="30.85546875" style="67" bestFit="1" customWidth="1"/>
    <col min="48" max="48" width="29.85546875" style="67" bestFit="1" customWidth="1"/>
    <col min="49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L14" s="646"/>
      <c r="AO14" s="648"/>
      <c r="AP14" s="648"/>
      <c r="AQ14" s="648"/>
      <c r="AR14" s="648"/>
    </row>
    <row r="15" spans="2:62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1024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1386</v>
      </c>
      <c r="AG15" s="400" t="s">
        <v>311</v>
      </c>
      <c r="AH15" s="400" t="s">
        <v>881</v>
      </c>
      <c r="AI15" s="400" t="s">
        <v>882</v>
      </c>
      <c r="AJ15" s="403" t="s">
        <v>191</v>
      </c>
      <c r="AK15" s="404" t="s">
        <v>192</v>
      </c>
      <c r="AL15" s="404" t="s">
        <v>1689</v>
      </c>
      <c r="AM15" s="404" t="s">
        <v>1623</v>
      </c>
      <c r="AN15" s="404" t="s">
        <v>1624</v>
      </c>
      <c r="AO15" s="404" t="s">
        <v>910</v>
      </c>
      <c r="AP15" s="405" t="s">
        <v>911</v>
      </c>
      <c r="AQ15" s="404" t="s">
        <v>912</v>
      </c>
      <c r="AR15" s="404" t="s">
        <v>913</v>
      </c>
      <c r="AS15" s="404" t="s">
        <v>914</v>
      </c>
      <c r="AT15" s="404" t="s">
        <v>915</v>
      </c>
      <c r="AU15" s="404" t="s">
        <v>916</v>
      </c>
      <c r="AV15" s="404" t="s">
        <v>1221</v>
      </c>
      <c r="AW15" s="301" t="s">
        <v>38</v>
      </c>
      <c r="AX15" s="406" t="s">
        <v>177</v>
      </c>
      <c r="AY15" s="407" t="s">
        <v>392</v>
      </c>
      <c r="AZ15" s="393" t="s">
        <v>393</v>
      </c>
      <c r="BA15" s="408" t="s">
        <v>592</v>
      </c>
      <c r="BB15" s="263" t="s">
        <v>466</v>
      </c>
      <c r="BC15" s="263" t="s">
        <v>467</v>
      </c>
      <c r="BD15" s="263" t="s">
        <v>468</v>
      </c>
      <c r="BE15" s="262" t="s">
        <v>893</v>
      </c>
      <c r="BF15" s="262" t="s">
        <v>894</v>
      </c>
      <c r="BG15" s="632" t="s">
        <v>1665</v>
      </c>
      <c r="BH15" s="393" t="s">
        <v>1666</v>
      </c>
      <c r="BI15" s="262" t="s">
        <v>1456</v>
      </c>
      <c r="BJ15"/>
    </row>
    <row r="16" spans="2:62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6">
        <v>2</v>
      </c>
      <c r="X16" s="417">
        <v>40</v>
      </c>
      <c r="Y16" s="417">
        <v>20</v>
      </c>
      <c r="Z16" s="417">
        <v>11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 t="s">
        <v>654</v>
      </c>
      <c r="AM16" s="422"/>
      <c r="AN16" s="422"/>
      <c r="AO16" s="422">
        <v>4.0999999999999996</v>
      </c>
      <c r="AP16" s="422">
        <v>2</v>
      </c>
      <c r="AQ16" s="422">
        <v>2</v>
      </c>
      <c r="AR16" s="422" t="b">
        <v>1</v>
      </c>
      <c r="AS16" s="422" t="b">
        <v>1</v>
      </c>
      <c r="AT16" s="422" t="b">
        <v>1</v>
      </c>
      <c r="AU16" s="422">
        <v>10</v>
      </c>
      <c r="AV16" s="422">
        <v>0.55999999999999994</v>
      </c>
      <c r="AW16" s="423" t="s">
        <v>1141</v>
      </c>
      <c r="AX16" s="424" t="s">
        <v>1151</v>
      </c>
      <c r="AY16" s="425">
        <v>3.0000000000000001E-3</v>
      </c>
      <c r="AZ16" s="426">
        <v>5.0000000000000001E-3</v>
      </c>
      <c r="BA16" s="350">
        <v>175</v>
      </c>
      <c r="BB16" s="410">
        <v>2</v>
      </c>
      <c r="BC16" s="410">
        <v>9.5</v>
      </c>
      <c r="BD16" s="410">
        <v>1</v>
      </c>
      <c r="BE16" s="427">
        <v>0.9</v>
      </c>
      <c r="BF16" s="427">
        <v>1.4</v>
      </c>
      <c r="BG16" s="427">
        <v>0</v>
      </c>
      <c r="BH16" s="427">
        <v>6</v>
      </c>
      <c r="BI16" s="427"/>
      <c r="BJ16"/>
    </row>
    <row r="17" spans="2:62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6">
        <v>2</v>
      </c>
      <c r="X17" s="417">
        <v>45</v>
      </c>
      <c r="Y17" s="417">
        <v>20</v>
      </c>
      <c r="Z17" s="417">
        <v>12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 t="s">
        <v>656</v>
      </c>
      <c r="AM17" s="422"/>
      <c r="AN17" s="422"/>
      <c r="AO17" s="422">
        <v>2.2999999999999998</v>
      </c>
      <c r="AP17" s="422">
        <v>2</v>
      </c>
      <c r="AQ17" s="422">
        <v>2</v>
      </c>
      <c r="AR17" s="422" t="b">
        <v>1</v>
      </c>
      <c r="AS17" s="422" t="b">
        <v>1</v>
      </c>
      <c r="AT17" s="422" t="b">
        <v>1</v>
      </c>
      <c r="AU17" s="422">
        <v>10</v>
      </c>
      <c r="AV17" s="422">
        <v>0.7</v>
      </c>
      <c r="AW17" s="423" t="s">
        <v>1142</v>
      </c>
      <c r="AX17" s="424" t="s">
        <v>1152</v>
      </c>
      <c r="AY17" s="425">
        <v>2.3E-3</v>
      </c>
      <c r="AZ17" s="426">
        <v>5.0000000000000001E-3</v>
      </c>
      <c r="BA17" s="350">
        <v>210</v>
      </c>
      <c r="BB17" s="410">
        <v>2.1</v>
      </c>
      <c r="BC17" s="410">
        <v>9.5</v>
      </c>
      <c r="BD17" s="410">
        <v>1.7</v>
      </c>
      <c r="BE17" s="410">
        <v>0.9</v>
      </c>
      <c r="BF17" s="410">
        <v>1.5</v>
      </c>
      <c r="BG17" s="410">
        <v>0</v>
      </c>
      <c r="BH17" s="410">
        <v>6</v>
      </c>
      <c r="BI17" s="410"/>
      <c r="BJ17"/>
    </row>
    <row r="18" spans="2:62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29">
        <v>1.9</v>
      </c>
      <c r="X18" s="417">
        <v>60</v>
      </c>
      <c r="Y18" s="417">
        <v>25</v>
      </c>
      <c r="Z18" s="417">
        <v>17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 t="s">
        <v>1690</v>
      </c>
      <c r="AM18" s="422"/>
      <c r="AN18" s="422"/>
      <c r="AO18" s="422">
        <v>2.1</v>
      </c>
      <c r="AP18" s="422">
        <v>2</v>
      </c>
      <c r="AQ18" s="422">
        <v>2</v>
      </c>
      <c r="AR18" s="422" t="b">
        <v>1</v>
      </c>
      <c r="AS18" s="422" t="b">
        <v>1</v>
      </c>
      <c r="AT18" s="422" t="b">
        <v>1</v>
      </c>
      <c r="AU18" s="422">
        <v>10</v>
      </c>
      <c r="AV18" s="422">
        <v>0.7</v>
      </c>
      <c r="AW18" s="443" t="s">
        <v>1143</v>
      </c>
      <c r="AX18" s="444" t="s">
        <v>1153</v>
      </c>
      <c r="AY18" s="425">
        <v>2E-3</v>
      </c>
      <c r="AZ18" s="426">
        <v>5.0000000000000001E-3</v>
      </c>
      <c r="BA18" s="350">
        <v>240</v>
      </c>
      <c r="BB18" s="410">
        <v>2.2000000000000002</v>
      </c>
      <c r="BC18" s="410">
        <v>9.5</v>
      </c>
      <c r="BD18" s="410">
        <v>1.7</v>
      </c>
      <c r="BE18" s="410">
        <v>0.9</v>
      </c>
      <c r="BF18" s="410">
        <v>1.7</v>
      </c>
      <c r="BG18" s="410">
        <v>0</v>
      </c>
      <c r="BH18" s="410">
        <v>6</v>
      </c>
      <c r="BI18" s="410"/>
      <c r="BJ18"/>
    </row>
    <row r="19" spans="2:62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6">
        <v>1.9</v>
      </c>
      <c r="X19" s="417">
        <v>75</v>
      </c>
      <c r="Y19" s="417">
        <v>30</v>
      </c>
      <c r="Z19" s="430">
        <v>20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 t="s">
        <v>655</v>
      </c>
      <c r="AM19" s="422"/>
      <c r="AN19" s="422"/>
      <c r="AO19" s="422">
        <v>2.1</v>
      </c>
      <c r="AP19" s="422">
        <v>2</v>
      </c>
      <c r="AQ19" s="422">
        <v>2</v>
      </c>
      <c r="AR19" s="422" t="b">
        <v>1</v>
      </c>
      <c r="AS19" s="422" t="b">
        <v>1</v>
      </c>
      <c r="AT19" s="422" t="b">
        <v>1</v>
      </c>
      <c r="AU19" s="422">
        <v>10</v>
      </c>
      <c r="AV19" s="422">
        <v>0.7</v>
      </c>
      <c r="AW19" s="443" t="s">
        <v>1144</v>
      </c>
      <c r="AX19" s="444" t="s">
        <v>1154</v>
      </c>
      <c r="AY19" s="425">
        <v>2E-3</v>
      </c>
      <c r="AZ19" s="426">
        <v>5.0000000000000001E-3</v>
      </c>
      <c r="BA19" s="350">
        <v>360</v>
      </c>
      <c r="BB19" s="410">
        <v>4.5</v>
      </c>
      <c r="BC19" s="410">
        <v>6.3</v>
      </c>
      <c r="BD19" s="410">
        <v>0.5</v>
      </c>
      <c r="BE19" s="410">
        <v>0.9</v>
      </c>
      <c r="BF19" s="410">
        <v>0.8</v>
      </c>
      <c r="BG19" s="410">
        <v>0</v>
      </c>
      <c r="BH19" s="410">
        <v>6</v>
      </c>
      <c r="BI19" s="410"/>
      <c r="BJ19"/>
    </row>
    <row r="20" spans="2:62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6">
        <v>1.8</v>
      </c>
      <c r="X20" s="417">
        <v>90</v>
      </c>
      <c r="Y20" s="417">
        <v>32</v>
      </c>
      <c r="Z20" s="417">
        <v>21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 t="s">
        <v>657</v>
      </c>
      <c r="AM20" s="422"/>
      <c r="AN20" s="422"/>
      <c r="AO20" s="422">
        <v>2.1</v>
      </c>
      <c r="AP20" s="422">
        <v>2</v>
      </c>
      <c r="AQ20" s="422">
        <v>2</v>
      </c>
      <c r="AR20" s="422" t="b">
        <v>1</v>
      </c>
      <c r="AS20" s="422" t="b">
        <v>1</v>
      </c>
      <c r="AT20" s="422" t="b">
        <v>1</v>
      </c>
      <c r="AU20" s="422">
        <v>10</v>
      </c>
      <c r="AV20" s="422">
        <v>0.7</v>
      </c>
      <c r="AW20" s="443" t="s">
        <v>1145</v>
      </c>
      <c r="AX20" s="444" t="s">
        <v>1155</v>
      </c>
      <c r="AY20" s="425">
        <v>1.9E-3</v>
      </c>
      <c r="AZ20" s="426">
        <v>5.0000000000000001E-3</v>
      </c>
      <c r="BA20" s="350">
        <v>300</v>
      </c>
      <c r="BB20" s="410">
        <v>2.4</v>
      </c>
      <c r="BC20" s="410">
        <v>9.5</v>
      </c>
      <c r="BD20" s="410">
        <v>1.7</v>
      </c>
      <c r="BE20" s="410">
        <v>0.5</v>
      </c>
      <c r="BF20" s="410">
        <v>1.6</v>
      </c>
      <c r="BG20" s="410">
        <v>9</v>
      </c>
      <c r="BH20" s="410">
        <v>6</v>
      </c>
      <c r="BI20" s="410"/>
      <c r="BJ20"/>
    </row>
    <row r="21" spans="2:62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6">
        <v>1.8</v>
      </c>
      <c r="X21" s="417">
        <v>105</v>
      </c>
      <c r="Y21" s="417">
        <v>32</v>
      </c>
      <c r="Z21" s="417">
        <v>18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 t="s">
        <v>658</v>
      </c>
      <c r="AM21" s="422"/>
      <c r="AN21" s="422"/>
      <c r="AO21" s="422">
        <v>2</v>
      </c>
      <c r="AP21" s="422">
        <v>2</v>
      </c>
      <c r="AQ21" s="422">
        <v>2</v>
      </c>
      <c r="AR21" s="422" t="b">
        <v>1</v>
      </c>
      <c r="AS21" s="422" t="b">
        <v>1</v>
      </c>
      <c r="AT21" s="422" t="b">
        <v>1</v>
      </c>
      <c r="AU21" s="422">
        <v>10</v>
      </c>
      <c r="AV21" s="422">
        <v>0.7</v>
      </c>
      <c r="AW21" s="443" t="s">
        <v>1146</v>
      </c>
      <c r="AX21" s="444" t="s">
        <v>1160</v>
      </c>
      <c r="AY21" s="425">
        <v>1.8E-3</v>
      </c>
      <c r="AZ21" s="426">
        <v>5.0000000000000001E-3</v>
      </c>
      <c r="BA21" s="350">
        <v>322</v>
      </c>
      <c r="BB21" s="410">
        <v>2.5</v>
      </c>
      <c r="BC21" s="410">
        <v>9.5</v>
      </c>
      <c r="BD21" s="410">
        <v>1.7</v>
      </c>
      <c r="BE21" s="410">
        <v>0.5</v>
      </c>
      <c r="BF21" s="410">
        <v>1.9</v>
      </c>
      <c r="BG21" s="410">
        <v>9</v>
      </c>
      <c r="BH21" s="410">
        <v>6</v>
      </c>
      <c r="BI21" s="410"/>
      <c r="BJ21"/>
    </row>
    <row r="22" spans="2:62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6">
        <v>1.8</v>
      </c>
      <c r="X22" s="417">
        <v>120</v>
      </c>
      <c r="Y22" s="417">
        <v>36</v>
      </c>
      <c r="Z22" s="417">
        <v>20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 t="s">
        <v>660</v>
      </c>
      <c r="AM22" s="422"/>
      <c r="AN22" s="422"/>
      <c r="AO22" s="422">
        <v>1.6</v>
      </c>
      <c r="AP22" s="422">
        <v>2</v>
      </c>
      <c r="AQ22" s="422">
        <v>2</v>
      </c>
      <c r="AR22" s="422" t="b">
        <v>1</v>
      </c>
      <c r="AS22" s="422" t="b">
        <v>1</v>
      </c>
      <c r="AT22" s="422" t="b">
        <v>1</v>
      </c>
      <c r="AU22" s="422">
        <v>10</v>
      </c>
      <c r="AV22" s="422">
        <v>0.7</v>
      </c>
      <c r="AW22" s="443" t="s">
        <v>1147</v>
      </c>
      <c r="AX22" s="444" t="s">
        <v>1156</v>
      </c>
      <c r="AY22" s="425">
        <v>1.6999999999999999E-3</v>
      </c>
      <c r="AZ22" s="426">
        <v>5.0000000000000001E-3</v>
      </c>
      <c r="BA22" s="350">
        <v>343</v>
      </c>
      <c r="BB22" s="410">
        <v>2.6</v>
      </c>
      <c r="BC22" s="410">
        <v>9.5</v>
      </c>
      <c r="BD22" s="410">
        <v>1.7</v>
      </c>
      <c r="BE22" s="410">
        <v>0.5</v>
      </c>
      <c r="BF22" s="410">
        <v>2</v>
      </c>
      <c r="BG22" s="410">
        <v>9</v>
      </c>
      <c r="BH22" s="410">
        <v>6</v>
      </c>
      <c r="BI22" s="410"/>
      <c r="BJ22"/>
    </row>
    <row r="23" spans="2:62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29">
        <v>1.8</v>
      </c>
      <c r="X23" s="417">
        <v>155</v>
      </c>
      <c r="Y23" s="417">
        <v>42</v>
      </c>
      <c r="Z23" s="417">
        <v>28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661</v>
      </c>
      <c r="AM23" s="422" t="s">
        <v>407</v>
      </c>
      <c r="AN23" s="422" t="s">
        <v>410</v>
      </c>
      <c r="AO23" s="422">
        <v>1.4</v>
      </c>
      <c r="AP23" s="422">
        <v>2</v>
      </c>
      <c r="AQ23" s="422">
        <v>2</v>
      </c>
      <c r="AR23" s="422" t="b">
        <v>1</v>
      </c>
      <c r="AS23" s="422" t="b">
        <v>1</v>
      </c>
      <c r="AT23" s="422" t="b">
        <v>1</v>
      </c>
      <c r="AU23" s="422">
        <v>10</v>
      </c>
      <c r="AV23" s="422">
        <v>0.7</v>
      </c>
      <c r="AW23" s="443" t="s">
        <v>1148</v>
      </c>
      <c r="AX23" s="444" t="s">
        <v>1157</v>
      </c>
      <c r="AY23" s="425">
        <v>1.6000000000000001E-3</v>
      </c>
      <c r="AZ23" s="426">
        <v>5.0000000000000001E-3</v>
      </c>
      <c r="BA23" s="350">
        <v>425</v>
      </c>
      <c r="BB23" s="410">
        <v>3.2</v>
      </c>
      <c r="BC23" s="410">
        <v>9.5</v>
      </c>
      <c r="BD23" s="410">
        <v>1.7</v>
      </c>
      <c r="BE23" s="410">
        <v>0.3</v>
      </c>
      <c r="BF23" s="410">
        <v>1.2</v>
      </c>
      <c r="BG23" s="410">
        <v>45</v>
      </c>
      <c r="BH23" s="410">
        <v>15</v>
      </c>
      <c r="BI23" s="410"/>
      <c r="BJ23"/>
    </row>
    <row r="24" spans="2:62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29">
        <v>1.8</v>
      </c>
      <c r="X24" s="417">
        <v>160</v>
      </c>
      <c r="Y24" s="417">
        <v>43</v>
      </c>
      <c r="Z24" s="430">
        <v>25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662</v>
      </c>
      <c r="AM24" s="422" t="s">
        <v>410</v>
      </c>
      <c r="AN24" s="422" t="s">
        <v>411</v>
      </c>
      <c r="AO24" s="422">
        <v>1.2</v>
      </c>
      <c r="AP24" s="422">
        <v>2</v>
      </c>
      <c r="AQ24" s="422">
        <v>2</v>
      </c>
      <c r="AR24" s="422" t="b">
        <v>1</v>
      </c>
      <c r="AS24" s="422" t="b">
        <v>1</v>
      </c>
      <c r="AT24" s="422" t="b">
        <v>1</v>
      </c>
      <c r="AU24" s="422">
        <v>10</v>
      </c>
      <c r="AV24" s="422">
        <v>0.7</v>
      </c>
      <c r="AW24" s="443" t="s">
        <v>1149</v>
      </c>
      <c r="AX24" s="444" t="s">
        <v>1158</v>
      </c>
      <c r="AY24" s="425">
        <v>1.6000000000000001E-3</v>
      </c>
      <c r="AZ24" s="426">
        <v>5.0000000000000001E-3</v>
      </c>
      <c r="BA24" s="350">
        <v>540</v>
      </c>
      <c r="BB24" s="410">
        <v>3.9</v>
      </c>
      <c r="BC24" s="410">
        <v>9.5</v>
      </c>
      <c r="BD24" s="410">
        <v>1.7</v>
      </c>
      <c r="BE24" s="410">
        <v>0.3</v>
      </c>
      <c r="BF24" s="410">
        <v>1.1000000000000001</v>
      </c>
      <c r="BG24" s="410">
        <v>45</v>
      </c>
      <c r="BH24" s="410">
        <v>15</v>
      </c>
      <c r="BI24" s="410"/>
      <c r="BJ24"/>
    </row>
    <row r="25" spans="2:62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29">
        <v>1.8</v>
      </c>
      <c r="X25" s="430">
        <v>165</v>
      </c>
      <c r="Y25" s="430">
        <v>41</v>
      </c>
      <c r="Z25" s="430">
        <v>24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663</v>
      </c>
      <c r="AM25" s="422" t="s">
        <v>411</v>
      </c>
      <c r="AN25" s="422" t="s">
        <v>412</v>
      </c>
      <c r="AO25" s="422">
        <v>1.1000000000000001</v>
      </c>
      <c r="AP25" s="422">
        <v>2</v>
      </c>
      <c r="AQ25" s="422">
        <v>2</v>
      </c>
      <c r="AR25" s="422" t="b">
        <v>1</v>
      </c>
      <c r="AS25" s="422" t="b">
        <v>1</v>
      </c>
      <c r="AT25" s="422" t="b">
        <v>1</v>
      </c>
      <c r="AU25" s="422">
        <v>10</v>
      </c>
      <c r="AV25" s="422">
        <v>0.75</v>
      </c>
      <c r="AW25" s="450" t="s">
        <v>1150</v>
      </c>
      <c r="AX25" s="451" t="s">
        <v>1159</v>
      </c>
      <c r="AY25" s="425">
        <v>1.5E-3</v>
      </c>
      <c r="AZ25" s="426">
        <v>5.0000000000000001E-3</v>
      </c>
      <c r="BA25" s="350">
        <v>680</v>
      </c>
      <c r="BB25" s="452">
        <v>4.7</v>
      </c>
      <c r="BC25" s="452">
        <v>9.5</v>
      </c>
      <c r="BD25" s="452">
        <v>1.7</v>
      </c>
      <c r="BE25" s="452">
        <v>0.2</v>
      </c>
      <c r="BF25" s="452">
        <v>0.8</v>
      </c>
      <c r="BG25" s="452">
        <v>59</v>
      </c>
      <c r="BH25" s="452">
        <v>15</v>
      </c>
      <c r="BI25" s="452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49" t="s">
        <v>514</v>
      </c>
      <c r="J26" s="650"/>
      <c r="K26" s="650"/>
      <c r="L26" s="651"/>
      <c r="M26" s="267"/>
      <c r="N26" s="655" t="s">
        <v>515</v>
      </c>
      <c r="O26" s="655"/>
      <c r="P26" s="655"/>
      <c r="Q26" s="655"/>
      <c r="R26" s="655"/>
      <c r="S26" s="656"/>
      <c r="T26" s="654" t="s">
        <v>516</v>
      </c>
      <c r="U26" s="654"/>
      <c r="V26" s="266" t="s">
        <v>521</v>
      </c>
      <c r="W26" s="652" t="s">
        <v>520</v>
      </c>
      <c r="X26" s="652"/>
      <c r="Y26" s="652"/>
      <c r="Z26" s="653"/>
      <c r="AA26" s="657" t="s">
        <v>517</v>
      </c>
      <c r="AB26" s="658"/>
      <c r="AC26" s="658"/>
      <c r="AD26" s="658"/>
      <c r="AE26" s="658"/>
      <c r="AF26" s="659"/>
      <c r="AG26" s="265" t="s">
        <v>518</v>
      </c>
      <c r="AH26" s="201"/>
      <c r="AI26" s="201"/>
      <c r="BA26" s="647" t="s">
        <v>522</v>
      </c>
      <c r="BB26" s="647"/>
      <c r="BC26" s="647"/>
      <c r="BD26" s="647"/>
      <c r="BE26" s="647"/>
      <c r="BF26" s="647"/>
      <c r="BH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765</v>
      </c>
      <c r="E35" s="244" t="s">
        <v>776</v>
      </c>
      <c r="F35" s="244"/>
      <c r="G35" s="244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7" priority="3"/>
  </conditionalFormatting>
  <conditionalFormatting sqref="C5:C9">
    <cfRule type="duplicateValues" dxfId="41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I1" workbookViewId="0">
      <selection activeCell="O10" sqref="O1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1090</v>
      </c>
      <c r="H4" s="274" t="s">
        <v>1289</v>
      </c>
      <c r="I4" s="274" t="s">
        <v>1573</v>
      </c>
      <c r="J4" s="274" t="s">
        <v>1631</v>
      </c>
      <c r="K4" s="275" t="s">
        <v>191</v>
      </c>
      <c r="L4" s="275" t="s">
        <v>192</v>
      </c>
      <c r="M4" s="275" t="s">
        <v>23</v>
      </c>
      <c r="N4" s="276" t="s">
        <v>778</v>
      </c>
      <c r="O4" s="277" t="s">
        <v>38</v>
      </c>
      <c r="P4" s="277" t="s">
        <v>177</v>
      </c>
      <c r="Q4" s="278" t="s">
        <v>917</v>
      </c>
      <c r="R4" s="273" t="s">
        <v>1677</v>
      </c>
    </row>
    <row r="5" spans="1:20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2" t="s">
        <v>1463</v>
      </c>
      <c r="L5" s="282" t="s">
        <v>1464</v>
      </c>
      <c r="M5" s="282" t="s">
        <v>1509</v>
      </c>
      <c r="N5" s="283" t="s">
        <v>315</v>
      </c>
      <c r="O5" s="278" t="s">
        <v>820</v>
      </c>
      <c r="P5" s="278" t="str">
        <f>CONCATENATE(LEFT(petDefinitions[[#This Row],['[tidName']]],10),"_DESC")</f>
        <v>TID_PET_00_DESC</v>
      </c>
      <c r="Q5" s="278">
        <v>0</v>
      </c>
      <c r="R5" s="589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2" t="s">
        <v>1472</v>
      </c>
      <c r="L6" s="282" t="s">
        <v>1473</v>
      </c>
      <c r="M6" s="282" t="s">
        <v>1510</v>
      </c>
      <c r="N6" s="283" t="s">
        <v>291</v>
      </c>
      <c r="O6" s="278" t="s">
        <v>845</v>
      </c>
      <c r="P6" s="278" t="str">
        <f>CONCATENATE(LEFT(petDefinitions[[#This Row],['[tidName']]],10),"_DESC")</f>
        <v>TID_PET_01_DESC</v>
      </c>
      <c r="Q6" s="284">
        <v>1</v>
      </c>
      <c r="R6" s="589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5" t="s">
        <v>4</v>
      </c>
      <c r="C7" s="286" t="s">
        <v>638</v>
      </c>
      <c r="D7" s="287" t="s">
        <v>633</v>
      </c>
      <c r="E7" s="281" t="s">
        <v>1274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2" t="s">
        <v>1388</v>
      </c>
      <c r="L7" s="282" t="s">
        <v>1389</v>
      </c>
      <c r="M7" s="282" t="s">
        <v>1411</v>
      </c>
      <c r="N7" s="283" t="s">
        <v>806</v>
      </c>
      <c r="O7" s="278" t="s">
        <v>846</v>
      </c>
      <c r="P7" s="284" t="str">
        <f>CONCATENATE(LEFT(petDefinitions[[#This Row],['[tidName']]],10),"_DESC")</f>
        <v>TID_PET_02_DESC</v>
      </c>
      <c r="Q7" s="278">
        <v>2</v>
      </c>
      <c r="R7" s="589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5" t="s">
        <v>4</v>
      </c>
      <c r="C8" s="286" t="s">
        <v>786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2" t="s">
        <v>1218</v>
      </c>
      <c r="L8" s="282" t="s">
        <v>1198</v>
      </c>
      <c r="M8" s="282" t="s">
        <v>1199</v>
      </c>
      <c r="N8" s="283" t="s">
        <v>315</v>
      </c>
      <c r="O8" s="278" t="s">
        <v>847</v>
      </c>
      <c r="P8" s="278" t="str">
        <f>CONCATENATE(LEFT(petDefinitions[[#This Row],['[tidName']]],10),"_DESC")</f>
        <v>TID_PET_03_DESC</v>
      </c>
      <c r="Q8" s="284">
        <v>3</v>
      </c>
      <c r="R8" s="589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5" t="s">
        <v>4</v>
      </c>
      <c r="C9" s="286" t="s">
        <v>787</v>
      </c>
      <c r="D9" s="287" t="s">
        <v>633</v>
      </c>
      <c r="E9" s="281" t="s">
        <v>1274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2" t="s">
        <v>1075</v>
      </c>
      <c r="L9" s="282" t="s">
        <v>1083</v>
      </c>
      <c r="M9" s="288" t="s">
        <v>1213</v>
      </c>
      <c r="N9" s="283" t="s">
        <v>806</v>
      </c>
      <c r="O9" s="278" t="s">
        <v>848</v>
      </c>
      <c r="P9" s="284" t="str">
        <f>CONCATENATE(LEFT(petDefinitions[[#This Row],['[tidName']]],10),"_DESC")</f>
        <v>TID_PET_04_DESC</v>
      </c>
      <c r="Q9" s="278">
        <v>4</v>
      </c>
      <c r="R9" s="589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5" t="s">
        <v>4</v>
      </c>
      <c r="C10" s="286" t="s">
        <v>788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2" t="s">
        <v>1390</v>
      </c>
      <c r="L10" s="282" t="s">
        <v>1391</v>
      </c>
      <c r="M10" s="282" t="s">
        <v>1412</v>
      </c>
      <c r="N10" s="283" t="s">
        <v>291</v>
      </c>
      <c r="O10" s="278" t="s">
        <v>849</v>
      </c>
      <c r="P10" s="278" t="str">
        <f>CONCATENATE(LEFT(petDefinitions[[#This Row],['[tidName']]],10),"_DESC")</f>
        <v>TID_PET_05_DESC</v>
      </c>
      <c r="Q10" s="278">
        <v>5</v>
      </c>
      <c r="R10" s="589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5" t="s">
        <v>4</v>
      </c>
      <c r="C11" s="286" t="s">
        <v>789</v>
      </c>
      <c r="D11" s="287" t="s">
        <v>633</v>
      </c>
      <c r="E11" s="281" t="s">
        <v>1274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2" t="s">
        <v>1457</v>
      </c>
      <c r="L11" s="282" t="s">
        <v>1458</v>
      </c>
      <c r="M11" s="282" t="s">
        <v>1521</v>
      </c>
      <c r="N11" s="283" t="s">
        <v>806</v>
      </c>
      <c r="O11" s="278" t="s">
        <v>850</v>
      </c>
      <c r="P11" s="278" t="str">
        <f>CONCATENATE(LEFT(petDefinitions[[#This Row],['[tidName']]],10),"_DESC")</f>
        <v>TID_PET_06_DESC</v>
      </c>
      <c r="Q11" s="278">
        <v>6</v>
      </c>
      <c r="R11" s="589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5" t="s">
        <v>4</v>
      </c>
      <c r="C12" s="286" t="s">
        <v>790</v>
      </c>
      <c r="D12" s="287" t="s">
        <v>633</v>
      </c>
      <c r="E12" s="281" t="s">
        <v>1274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2" t="s">
        <v>1662</v>
      </c>
      <c r="L12" s="282" t="s">
        <v>1663</v>
      </c>
      <c r="M12" s="282" t="s">
        <v>1664</v>
      </c>
      <c r="N12" s="283" t="s">
        <v>780</v>
      </c>
      <c r="O12" s="278" t="s">
        <v>851</v>
      </c>
      <c r="P12" s="278" t="str">
        <f>CONCATENATE(LEFT(petDefinitions[[#This Row],['[tidName']]],10),"_DESC")</f>
        <v>TID_PET_07_DESC</v>
      </c>
      <c r="Q12" s="278">
        <v>7</v>
      </c>
      <c r="R12" s="589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5" t="s">
        <v>4</v>
      </c>
      <c r="C13" s="286" t="s">
        <v>791</v>
      </c>
      <c r="D13" s="287" t="s">
        <v>633</v>
      </c>
      <c r="E13" s="281" t="s">
        <v>1270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2" t="s">
        <v>1392</v>
      </c>
      <c r="L13" s="282" t="s">
        <v>1393</v>
      </c>
      <c r="M13" s="282" t="s">
        <v>1413</v>
      </c>
      <c r="N13" s="283" t="s">
        <v>782</v>
      </c>
      <c r="O13" s="278" t="s">
        <v>852</v>
      </c>
      <c r="P13" s="278" t="str">
        <f>CONCATENATE(LEFT(petDefinitions[[#This Row],['[tidName']]],10),"_DESC")</f>
        <v>TID_PET_08_DESC</v>
      </c>
      <c r="Q13" s="278">
        <v>8</v>
      </c>
      <c r="R13" s="589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5" t="s">
        <v>4</v>
      </c>
      <c r="C14" s="286" t="s">
        <v>792</v>
      </c>
      <c r="D14" s="287" t="s">
        <v>633</v>
      </c>
      <c r="E14" s="281" t="s">
        <v>814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2" t="s">
        <v>1474</v>
      </c>
      <c r="L14" s="288" t="s">
        <v>1481</v>
      </c>
      <c r="M14" s="282" t="s">
        <v>1526</v>
      </c>
      <c r="N14" s="283" t="s">
        <v>814</v>
      </c>
      <c r="O14" s="278" t="s">
        <v>853</v>
      </c>
      <c r="P14" s="278" t="str">
        <f>CONCATENATE(LEFT(petDefinitions[[#This Row],['[tidName']]],10),"_DESC")</f>
        <v>TID_PET_09_DESC</v>
      </c>
      <c r="Q14" s="278">
        <v>9</v>
      </c>
      <c r="R14" s="589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5" t="s">
        <v>4</v>
      </c>
      <c r="C15" s="286" t="s">
        <v>793</v>
      </c>
      <c r="D15" s="287" t="s">
        <v>633</v>
      </c>
      <c r="E15" s="281" t="s">
        <v>814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2" t="s">
        <v>1219</v>
      </c>
      <c r="L15" s="282" t="s">
        <v>1201</v>
      </c>
      <c r="M15" s="282" t="s">
        <v>1209</v>
      </c>
      <c r="N15" s="283" t="s">
        <v>781</v>
      </c>
      <c r="O15" s="278" t="s">
        <v>1080</v>
      </c>
      <c r="P15" s="278" t="str">
        <f>CONCATENATE(LEFT(petDefinitions[[#This Row],['[tidName']]],10),"_DESC")</f>
        <v>TID_PET_10_DESC</v>
      </c>
      <c r="Q15" s="278">
        <v>10</v>
      </c>
      <c r="R15" s="589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5" t="s">
        <v>4</v>
      </c>
      <c r="C16" s="286" t="s">
        <v>794</v>
      </c>
      <c r="D16" s="287" t="s">
        <v>633</v>
      </c>
      <c r="E16" s="281" t="s">
        <v>1269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2" t="s">
        <v>1394</v>
      </c>
      <c r="L16" s="282" t="s">
        <v>1395</v>
      </c>
      <c r="M16" s="282" t="s">
        <v>1414</v>
      </c>
      <c r="N16" s="283" t="s">
        <v>818</v>
      </c>
      <c r="O16" s="278" t="s">
        <v>1081</v>
      </c>
      <c r="P16" s="278" t="str">
        <f>CONCATENATE(LEFT(petDefinitions[[#This Row],['[tidName']]],10),"_DESC")</f>
        <v>TID_PET_11_DESC</v>
      </c>
      <c r="Q16" s="278">
        <v>11</v>
      </c>
      <c r="R16" s="589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5" t="s">
        <v>4</v>
      </c>
      <c r="C17" s="286" t="s">
        <v>795</v>
      </c>
      <c r="D17" s="287" t="s">
        <v>633</v>
      </c>
      <c r="E17" s="281" t="s">
        <v>1269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2" t="s">
        <v>1475</v>
      </c>
      <c r="L17" s="282" t="s">
        <v>1476</v>
      </c>
      <c r="M17" s="282" t="s">
        <v>1527</v>
      </c>
      <c r="N17" s="283" t="s">
        <v>779</v>
      </c>
      <c r="O17" s="278" t="s">
        <v>1082</v>
      </c>
      <c r="P17" s="278" t="str">
        <f>CONCATENATE(LEFT(petDefinitions[[#This Row],['[tidName']]],10),"_DESC")</f>
        <v>TID_PET_12_DESC</v>
      </c>
      <c r="Q17" s="278">
        <v>12</v>
      </c>
      <c r="R17" s="589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5" t="s">
        <v>4</v>
      </c>
      <c r="C18" s="286" t="s">
        <v>796</v>
      </c>
      <c r="D18" s="287" t="s">
        <v>633</v>
      </c>
      <c r="E18" s="281" t="s">
        <v>1274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2" t="s">
        <v>1079</v>
      </c>
      <c r="L18" s="282" t="s">
        <v>1084</v>
      </c>
      <c r="M18" s="288" t="s">
        <v>1214</v>
      </c>
      <c r="N18" s="283" t="s">
        <v>780</v>
      </c>
      <c r="O18" s="278" t="s">
        <v>854</v>
      </c>
      <c r="P18" s="278" t="str">
        <f>CONCATENATE(LEFT(petDefinitions[[#This Row],['[tidName']]],10),"_DESC")</f>
        <v>TID_PET_13_DESC</v>
      </c>
      <c r="Q18" s="278">
        <v>13</v>
      </c>
      <c r="R18" s="589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5" t="s">
        <v>4</v>
      </c>
      <c r="C19" s="286" t="s">
        <v>797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2" t="s">
        <v>1076</v>
      </c>
      <c r="L19" s="282" t="s">
        <v>1085</v>
      </c>
      <c r="M19" s="282" t="s">
        <v>1215</v>
      </c>
      <c r="N19" s="283" t="s">
        <v>892</v>
      </c>
      <c r="O19" s="278" t="s">
        <v>855</v>
      </c>
      <c r="P19" s="278" t="str">
        <f>CONCATENATE(LEFT(petDefinitions[[#This Row],['[tidName']]],10),"_DESC")</f>
        <v>TID_PET_14_DESC</v>
      </c>
      <c r="Q19" s="278">
        <v>14</v>
      </c>
      <c r="R19" s="589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5" t="s">
        <v>4</v>
      </c>
      <c r="C20" s="286" t="s">
        <v>798</v>
      </c>
      <c r="D20" s="287" t="s">
        <v>633</v>
      </c>
      <c r="E20" s="281" t="s">
        <v>1270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2" t="s">
        <v>1465</v>
      </c>
      <c r="L20" s="282" t="s">
        <v>1466</v>
      </c>
      <c r="M20" s="282" t="s">
        <v>1523</v>
      </c>
      <c r="N20" s="283" t="s">
        <v>813</v>
      </c>
      <c r="O20" s="278" t="s">
        <v>856</v>
      </c>
      <c r="P20" s="278" t="str">
        <f>CONCATENATE(LEFT(petDefinitions[[#This Row],['[tidName']]],10),"_DESC")</f>
        <v>TID_PET_15_DESC</v>
      </c>
      <c r="Q20" s="278">
        <v>15</v>
      </c>
      <c r="R20" s="589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5" t="s">
        <v>4</v>
      </c>
      <c r="C21" s="286" t="s">
        <v>799</v>
      </c>
      <c r="D21" s="287" t="s">
        <v>633</v>
      </c>
      <c r="E21" s="281" t="s">
        <v>814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2" t="s">
        <v>1203</v>
      </c>
      <c r="L21" s="282" t="s">
        <v>1202</v>
      </c>
      <c r="M21" s="282" t="s">
        <v>1200</v>
      </c>
      <c r="N21" s="283" t="s">
        <v>814</v>
      </c>
      <c r="O21" s="278" t="s">
        <v>857</v>
      </c>
      <c r="P21" s="278" t="str">
        <f>CONCATENATE(LEFT(petDefinitions[[#This Row],['[tidName']]],10),"_DESC")</f>
        <v>TID_PET_16_DESC</v>
      </c>
      <c r="Q21" s="278">
        <v>16</v>
      </c>
      <c r="R21" s="589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5" t="s">
        <v>4</v>
      </c>
      <c r="C22" s="286" t="s">
        <v>800</v>
      </c>
      <c r="D22" s="287" t="s">
        <v>633</v>
      </c>
      <c r="E22" s="281" t="s">
        <v>814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2" t="s">
        <v>1477</v>
      </c>
      <c r="L22" s="288" t="s">
        <v>1478</v>
      </c>
      <c r="M22" s="288" t="s">
        <v>1528</v>
      </c>
      <c r="N22" s="283" t="s">
        <v>781</v>
      </c>
      <c r="O22" s="278" t="s">
        <v>858</v>
      </c>
      <c r="P22" s="278" t="str">
        <f>CONCATENATE(LEFT(petDefinitions[[#This Row],['[tidName']]],10),"_DESC")</f>
        <v>TID_PET_17_DESC</v>
      </c>
      <c r="Q22" s="278">
        <v>17</v>
      </c>
      <c r="R22" s="589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5" t="s">
        <v>4</v>
      </c>
      <c r="C23" s="286" t="s">
        <v>801</v>
      </c>
      <c r="D23" s="287" t="s">
        <v>633</v>
      </c>
      <c r="E23" s="281" t="s">
        <v>1269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2" t="s">
        <v>1437</v>
      </c>
      <c r="L23" s="282" t="s">
        <v>1442</v>
      </c>
      <c r="M23" s="282" t="s">
        <v>1447</v>
      </c>
      <c r="N23" s="283" t="s">
        <v>818</v>
      </c>
      <c r="O23" s="278" t="s">
        <v>859</v>
      </c>
      <c r="P23" s="278" t="str">
        <f>CONCATENATE(LEFT(petDefinitions[[#This Row],['[tidName']]],10),"_DESC")</f>
        <v>TID_PET_18_DESC</v>
      </c>
      <c r="Q23" s="278">
        <v>18</v>
      </c>
      <c r="R23" s="589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5" t="s">
        <v>4</v>
      </c>
      <c r="C24" s="286" t="s">
        <v>802</v>
      </c>
      <c r="D24" s="287" t="s">
        <v>633</v>
      </c>
      <c r="E24" s="281" t="s">
        <v>1269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2" t="s">
        <v>1077</v>
      </c>
      <c r="L24" s="282" t="s">
        <v>1086</v>
      </c>
      <c r="M24" s="282" t="s">
        <v>1216</v>
      </c>
      <c r="N24" s="283" t="s">
        <v>779</v>
      </c>
      <c r="O24" s="278" t="s">
        <v>860</v>
      </c>
      <c r="P24" s="278" t="str">
        <f>CONCATENATE(LEFT(petDefinitions[[#This Row],['[tidName']]],10),"_DESC")</f>
        <v>TID_PET_19_DESC</v>
      </c>
      <c r="Q24" s="278">
        <v>19</v>
      </c>
      <c r="R24" s="589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5" t="s">
        <v>4</v>
      </c>
      <c r="C25" s="286" t="s">
        <v>803</v>
      </c>
      <c r="D25" s="287" t="s">
        <v>633</v>
      </c>
      <c r="E25" s="281" t="s">
        <v>1270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2" t="s">
        <v>1461</v>
      </c>
      <c r="L25" s="288" t="s">
        <v>1462</v>
      </c>
      <c r="M25" s="288" t="s">
        <v>1522</v>
      </c>
      <c r="N25" s="289" t="s">
        <v>810</v>
      </c>
      <c r="O25" s="278" t="s">
        <v>861</v>
      </c>
      <c r="P25" s="278" t="str">
        <f>CONCATENATE(LEFT(petDefinitions[[#This Row],['[tidName']]],10),"_DESC")</f>
        <v>TID_PET_20_DESC</v>
      </c>
      <c r="Q25" s="278">
        <v>20</v>
      </c>
      <c r="R25" s="589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79" t="s">
        <v>4</v>
      </c>
      <c r="C26" s="280" t="s">
        <v>826</v>
      </c>
      <c r="D26" s="281" t="s">
        <v>633</v>
      </c>
      <c r="E26" s="281" t="s">
        <v>1270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2" t="s">
        <v>1459</v>
      </c>
      <c r="L26" s="282" t="s">
        <v>1460</v>
      </c>
      <c r="M26" s="282" t="s">
        <v>1520</v>
      </c>
      <c r="N26" s="283" t="s">
        <v>811</v>
      </c>
      <c r="O26" s="278" t="s">
        <v>862</v>
      </c>
      <c r="P26" s="278" t="str">
        <f>CONCATENATE(LEFT(petDefinitions[[#This Row],['[tidName']]],10),"_DESC")</f>
        <v>TID_PET_21_DESC</v>
      </c>
      <c r="Q26" s="278">
        <v>21</v>
      </c>
      <c r="R26" s="589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79" t="s">
        <v>4</v>
      </c>
      <c r="C27" s="280" t="s">
        <v>827</v>
      </c>
      <c r="D27" s="281" t="s">
        <v>633</v>
      </c>
      <c r="E27" s="281" t="s">
        <v>1270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2" t="s">
        <v>1479</v>
      </c>
      <c r="L27" s="282" t="s">
        <v>1480</v>
      </c>
      <c r="M27" s="282" t="s">
        <v>1529</v>
      </c>
      <c r="N27" s="283" t="s">
        <v>810</v>
      </c>
      <c r="O27" s="278" t="s">
        <v>863</v>
      </c>
      <c r="P27" s="278" t="str">
        <f>CONCATENATE(LEFT(petDefinitions[[#This Row],['[tidName']]],10),"_DESC")</f>
        <v>TID_PET_22_DESC</v>
      </c>
      <c r="Q27" s="284">
        <v>22</v>
      </c>
      <c r="R27" s="589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5" t="s">
        <v>4</v>
      </c>
      <c r="C28" s="286" t="s">
        <v>828</v>
      </c>
      <c r="D28" s="287" t="s">
        <v>633</v>
      </c>
      <c r="E28" s="281" t="s">
        <v>1270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2" t="s">
        <v>1078</v>
      </c>
      <c r="L28" s="282" t="s">
        <v>1087</v>
      </c>
      <c r="M28" s="282" t="s">
        <v>1217</v>
      </c>
      <c r="N28" s="283" t="s">
        <v>809</v>
      </c>
      <c r="O28" s="278" t="s">
        <v>864</v>
      </c>
      <c r="P28" s="284" t="str">
        <f>CONCATENATE(LEFT(petDefinitions[[#This Row],['[tidName']]],10),"_DESC")</f>
        <v>TID_PET_23_DESC</v>
      </c>
      <c r="Q28" s="278">
        <v>23</v>
      </c>
      <c r="R28" s="589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5" t="s">
        <v>4</v>
      </c>
      <c r="C29" s="286" t="s">
        <v>829</v>
      </c>
      <c r="D29" s="287" t="s">
        <v>634</v>
      </c>
      <c r="E29" s="281" t="s">
        <v>291</v>
      </c>
      <c r="F29" s="281">
        <v>5</v>
      </c>
      <c r="G29" s="281" t="b">
        <v>0</v>
      </c>
      <c r="H29" s="281" t="b">
        <v>0</v>
      </c>
      <c r="I29" s="281" t="b">
        <v>0</v>
      </c>
      <c r="J29" s="281" t="b">
        <v>0</v>
      </c>
      <c r="K29" s="282" t="s">
        <v>1443</v>
      </c>
      <c r="L29" s="282" t="s">
        <v>1444</v>
      </c>
      <c r="M29" s="282" t="s">
        <v>1455</v>
      </c>
      <c r="N29" s="283" t="s">
        <v>892</v>
      </c>
      <c r="O29" s="278" t="s">
        <v>865</v>
      </c>
      <c r="P29" s="278" t="str">
        <f>CONCATENATE(LEFT(petDefinitions[[#This Row],['[tidName']]],10),"_DESC")</f>
        <v>TID_PET_24_DESC</v>
      </c>
      <c r="Q29" s="284">
        <v>24</v>
      </c>
      <c r="R29" s="589" t="str">
        <f>CONCATENATE(RIGHT(petDefinitions[[#This Row],['[gamePrefab']]],LEN(petDefinitions[[#This Row],['[gamePrefab']]])-6),"_",petDefinitions[[#This Row],['[powerup']]])</f>
        <v>GodzillaBasic_24_more_xp</v>
      </c>
      <c r="T29" s="67"/>
    </row>
    <row r="30" spans="1:20">
      <c r="A30" s="67"/>
      <c r="B30" s="285" t="s">
        <v>4</v>
      </c>
      <c r="C30" s="286" t="s">
        <v>830</v>
      </c>
      <c r="D30" s="287" t="s">
        <v>633</v>
      </c>
      <c r="E30" s="281" t="s">
        <v>804</v>
      </c>
      <c r="F30" s="281">
        <v>0</v>
      </c>
      <c r="G30" s="281" t="b">
        <v>1</v>
      </c>
      <c r="H30" s="281" t="b">
        <v>0</v>
      </c>
      <c r="I30" s="281" t="b">
        <v>1</v>
      </c>
      <c r="J30" s="281" t="b">
        <v>0</v>
      </c>
      <c r="K30" s="282" t="s">
        <v>1204</v>
      </c>
      <c r="L30" s="288" t="s">
        <v>1205</v>
      </c>
      <c r="M30" s="288" t="s">
        <v>1199</v>
      </c>
      <c r="N30" s="283" t="s">
        <v>1581</v>
      </c>
      <c r="O30" s="278" t="s">
        <v>16</v>
      </c>
      <c r="P30" s="278" t="s">
        <v>16</v>
      </c>
      <c r="Q30" s="278">
        <v>25</v>
      </c>
      <c r="R30" s="589" t="str">
        <f>CONCATENATE(RIGHT(petDefinitions[[#This Row],['[gamePrefab']]],LEN(petDefinitions[[#This Row],['[gamePrefab']]])-6),"_",petDefinitions[[#This Row],['[powerup']]])</f>
        <v>FreddyDivingGoggles_25_wip</v>
      </c>
      <c r="T30" s="67"/>
    </row>
    <row r="31" spans="1:20">
      <c r="A31" s="67"/>
      <c r="B31" s="285" t="s">
        <v>4</v>
      </c>
      <c r="C31" s="286" t="s">
        <v>831</v>
      </c>
      <c r="D31" s="287" t="s">
        <v>633</v>
      </c>
      <c r="E31" s="281" t="s">
        <v>1274</v>
      </c>
      <c r="F31" s="287">
        <v>5</v>
      </c>
      <c r="G31" s="281" t="b">
        <v>1</v>
      </c>
      <c r="H31" s="281" t="b">
        <v>0</v>
      </c>
      <c r="I31" s="281" t="b">
        <v>0</v>
      </c>
      <c r="J31" s="281" t="b">
        <v>0</v>
      </c>
      <c r="K31" s="282" t="s">
        <v>1396</v>
      </c>
      <c r="L31" s="282" t="s">
        <v>1397</v>
      </c>
      <c r="M31" s="282" t="s">
        <v>1415</v>
      </c>
      <c r="N31" s="283" t="s">
        <v>780</v>
      </c>
      <c r="O31" s="278" t="s">
        <v>866</v>
      </c>
      <c r="P31" s="278" t="str">
        <f>CONCATENATE(LEFT(petDefinitions[[#This Row],['[tidName']]],10),"_DESC")</f>
        <v>TID_PET_26_DESC</v>
      </c>
      <c r="Q31" s="278">
        <v>26</v>
      </c>
      <c r="R31" s="589" t="str">
        <f>CONCATENATE(RIGHT(petDefinitions[[#This Row],['[gamePrefab']]],LEN(petDefinitions[[#This Row],['[gamePrefab']]])-6),"_",petDefinitions[[#This Row],['[powerup']]])</f>
        <v>ChamMorylin_26_hp</v>
      </c>
      <c r="S31" s="67"/>
      <c r="T31" s="67"/>
    </row>
    <row r="32" spans="1:20">
      <c r="A32" s="67"/>
      <c r="B32" s="285" t="s">
        <v>4</v>
      </c>
      <c r="C32" s="286" t="s">
        <v>832</v>
      </c>
      <c r="D32" s="287" t="s">
        <v>633</v>
      </c>
      <c r="E32" s="281" t="s">
        <v>1270</v>
      </c>
      <c r="F32" s="287">
        <v>6</v>
      </c>
      <c r="G32" s="281" t="b">
        <v>1</v>
      </c>
      <c r="H32" s="281" t="b">
        <v>0</v>
      </c>
      <c r="I32" s="281" t="b">
        <v>0</v>
      </c>
      <c r="J32" s="281" t="b">
        <v>0</v>
      </c>
      <c r="K32" s="282" t="s">
        <v>1206</v>
      </c>
      <c r="L32" s="282" t="s">
        <v>1207</v>
      </c>
      <c r="M32" s="282" t="s">
        <v>1208</v>
      </c>
      <c r="N32" s="283" t="s">
        <v>783</v>
      </c>
      <c r="O32" s="278" t="s">
        <v>867</v>
      </c>
      <c r="P32" s="278" t="str">
        <f>CONCATENATE(LEFT(petDefinitions[[#This Row],['[tidName']]],10),"_DESC")</f>
        <v>TID_PET_27_DESC</v>
      </c>
      <c r="Q32" s="278">
        <v>27</v>
      </c>
      <c r="R32" s="589" t="str">
        <f>CONCATENATE(RIGHT(petDefinitions[[#This Row],['[gamePrefab']]],LEN(petDefinitions[[#This Row],['[gamePrefab']]])-6),"_",petDefinitions[[#This Row],['[powerup']]])</f>
        <v>FreddyHiperToad_27_avoid_poison</v>
      </c>
      <c r="T32" s="67"/>
    </row>
    <row r="33" spans="1:20">
      <c r="A33" s="67"/>
      <c r="B33" s="285" t="s">
        <v>4</v>
      </c>
      <c r="C33" s="286" t="s">
        <v>833</v>
      </c>
      <c r="D33" s="287" t="s">
        <v>634</v>
      </c>
      <c r="E33" s="281" t="s">
        <v>822</v>
      </c>
      <c r="F33" s="287">
        <v>5</v>
      </c>
      <c r="G33" s="281" t="b">
        <v>0</v>
      </c>
      <c r="H33" s="281" t="b">
        <v>0</v>
      </c>
      <c r="I33" s="281" t="b">
        <v>0</v>
      </c>
      <c r="J33" s="281" t="b">
        <v>0</v>
      </c>
      <c r="K33" s="282" t="s">
        <v>1467</v>
      </c>
      <c r="L33" s="282" t="s">
        <v>1468</v>
      </c>
      <c r="M33" s="282" t="s">
        <v>1525</v>
      </c>
      <c r="N33" s="283" t="s">
        <v>821</v>
      </c>
      <c r="O33" s="278" t="s">
        <v>868</v>
      </c>
      <c r="P33" s="278" t="str">
        <f>CONCATENATE(LEFT(petDefinitions[[#This Row],['[tidName']]],10),"_DESC")</f>
        <v>TID_PET_28_DESC</v>
      </c>
      <c r="Q33" s="278">
        <v>28</v>
      </c>
      <c r="R33" s="589" t="str">
        <f>CONCATENATE(RIGHT(petDefinitions[[#This Row],['[gamePrefab']]],LEN(petDefinitions[[#This Row],['[gamePrefab']]])-6),"_",petDefinitions[[#This Row],['[powerup']]])</f>
        <v>GhostEater_28_eat_ghost</v>
      </c>
      <c r="T33" s="67"/>
    </row>
    <row r="34" spans="1:20">
      <c r="A34" s="67"/>
      <c r="B34" s="285" t="s">
        <v>4</v>
      </c>
      <c r="C34" s="286" t="s">
        <v>834</v>
      </c>
      <c r="D34" s="287" t="s">
        <v>634</v>
      </c>
      <c r="E34" s="281" t="s">
        <v>822</v>
      </c>
      <c r="F34" s="287">
        <v>6</v>
      </c>
      <c r="G34" s="281" t="b">
        <v>0</v>
      </c>
      <c r="H34" s="281" t="b">
        <v>0</v>
      </c>
      <c r="I34" s="281" t="b">
        <v>0</v>
      </c>
      <c r="J34" s="281" t="b">
        <v>0</v>
      </c>
      <c r="K34" s="282" t="s">
        <v>1469</v>
      </c>
      <c r="L34" s="282" t="s">
        <v>1470</v>
      </c>
      <c r="M34" s="282" t="s">
        <v>1519</v>
      </c>
      <c r="N34" s="283" t="s">
        <v>823</v>
      </c>
      <c r="O34" s="278" t="s">
        <v>869</v>
      </c>
      <c r="P34" s="278" t="str">
        <f>CONCATENATE(LEFT(petDefinitions[[#This Row],['[tidName']]],10),"_DESC")</f>
        <v>TID_PET_29_DESC</v>
      </c>
      <c r="Q34" s="278">
        <v>29</v>
      </c>
      <c r="R34" s="589" t="str">
        <f>CONCATENATE(RIGHT(petDefinitions[[#This Row],['[gamePrefab']]],LEN(petDefinitions[[#This Row],['[gamePrefab']]])-6),"_",petDefinitions[[#This Row],['[powerup']]])</f>
        <v>MineEater_29_eat_mine</v>
      </c>
      <c r="T34" s="67"/>
    </row>
    <row r="35" spans="1:20">
      <c r="A35" s="67"/>
      <c r="B35" s="285" t="s">
        <v>4</v>
      </c>
      <c r="C35" s="286" t="s">
        <v>835</v>
      </c>
      <c r="D35" s="287" t="s">
        <v>634</v>
      </c>
      <c r="E35" s="281" t="s">
        <v>1270</v>
      </c>
      <c r="F35" s="287">
        <v>7</v>
      </c>
      <c r="G35" s="281" t="b">
        <v>1</v>
      </c>
      <c r="H35" s="281" t="b">
        <v>0</v>
      </c>
      <c r="I35" s="281" t="b">
        <v>0</v>
      </c>
      <c r="J35" s="287" t="b">
        <v>1</v>
      </c>
      <c r="K35" s="288" t="s">
        <v>1657</v>
      </c>
      <c r="L35" s="288" t="s">
        <v>1658</v>
      </c>
      <c r="M35" s="288" t="s">
        <v>1210</v>
      </c>
      <c r="N35" s="283" t="s">
        <v>824</v>
      </c>
      <c r="O35" s="278" t="s">
        <v>870</v>
      </c>
      <c r="P35" s="278" t="str">
        <f>CONCATENATE(LEFT(petDefinitions[[#This Row],['[tidName']]],10),"_DESC")</f>
        <v>TID_PET_30_DESC</v>
      </c>
      <c r="Q35" s="278">
        <v>30</v>
      </c>
      <c r="R35" s="589" t="str">
        <f>CONCATENATE(RIGHT(petDefinitions[[#This Row],['[gamePrefab']]],LEN(petDefinitions[[#This Row],['[gamePrefab']]])-6),"_",petDefinitions[[#This Row],['[powerup']]])</f>
        <v>Morly_30_explode_mine</v>
      </c>
      <c r="T35" s="67"/>
    </row>
    <row r="36" spans="1:20">
      <c r="A36" s="67"/>
      <c r="B36" s="285" t="s">
        <v>4</v>
      </c>
      <c r="C36" s="286" t="s">
        <v>836</v>
      </c>
      <c r="D36" s="287" t="s">
        <v>634</v>
      </c>
      <c r="E36" s="281" t="s">
        <v>822</v>
      </c>
      <c r="F36" s="287">
        <v>7</v>
      </c>
      <c r="G36" s="281" t="b">
        <v>0</v>
      </c>
      <c r="H36" s="281" t="b">
        <v>0</v>
      </c>
      <c r="I36" s="281" t="b">
        <v>0</v>
      </c>
      <c r="J36" s="281" t="b">
        <v>1</v>
      </c>
      <c r="K36" s="282" t="s">
        <v>1286</v>
      </c>
      <c r="L36" s="282" t="s">
        <v>1287</v>
      </c>
      <c r="M36" s="282" t="s">
        <v>1307</v>
      </c>
      <c r="N36" s="283" t="s">
        <v>890</v>
      </c>
      <c r="O36" s="278" t="s">
        <v>871</v>
      </c>
      <c r="P36" s="278" t="str">
        <f>CONCATENATE(LEFT(petDefinitions[[#This Row],['[tidName']]],10),"_DESC")</f>
        <v>TID_PET_31_DESC</v>
      </c>
      <c r="Q36" s="278">
        <v>31</v>
      </c>
      <c r="R36" s="589" t="str">
        <f>CONCATENATE(RIGHT(petDefinitions[[#This Row],['[gamePrefab']]],LEN(petDefinitions[[#This Row],['[gamePrefab']]])-6),"_",petDefinitions[[#This Row],['[powerup']]])</f>
        <v>Cthulu_31_vacuum</v>
      </c>
      <c r="T36" s="67"/>
    </row>
    <row r="37" spans="1:20">
      <c r="A37" s="67"/>
      <c r="B37" s="285" t="s">
        <v>4</v>
      </c>
      <c r="C37" s="286" t="s">
        <v>837</v>
      </c>
      <c r="D37" s="287" t="s">
        <v>634</v>
      </c>
      <c r="E37" s="281" t="s">
        <v>804</v>
      </c>
      <c r="F37" s="287">
        <v>2</v>
      </c>
      <c r="G37" s="281" t="b">
        <v>0</v>
      </c>
      <c r="H37" s="281" t="b">
        <v>0</v>
      </c>
      <c r="I37" s="281" t="b">
        <v>0</v>
      </c>
      <c r="J37" s="281" t="b">
        <v>0</v>
      </c>
      <c r="K37" s="282" t="s">
        <v>1445</v>
      </c>
      <c r="L37" s="282" t="s">
        <v>1446</v>
      </c>
      <c r="M37" s="282" t="s">
        <v>1454</v>
      </c>
      <c r="N37" s="283" t="s">
        <v>380</v>
      </c>
      <c r="O37" s="278" t="s">
        <v>872</v>
      </c>
      <c r="P37" s="278" t="str">
        <f>CONCATENATE(LEFT(petDefinitions[[#This Row],['[tidName']]],10),"_DESC")</f>
        <v>TID_PET_32_DESC</v>
      </c>
      <c r="Q37" s="278">
        <v>32</v>
      </c>
      <c r="R37" s="589" t="str">
        <f>CONCATENATE(RIGHT(petDefinitions[[#This Row],['[gamePrefab']]],LEN(petDefinitions[[#This Row],['[gamePrefab']]])-6),"_",petDefinitions[[#This Row],['[powerup']]])</f>
        <v>GodzillaHelmet_32_dragonram</v>
      </c>
      <c r="T37" s="67"/>
    </row>
    <row r="38" spans="1:20">
      <c r="A38" s="67"/>
      <c r="B38" s="285" t="s">
        <v>4</v>
      </c>
      <c r="C38" s="286" t="s">
        <v>838</v>
      </c>
      <c r="D38" s="287" t="s">
        <v>635</v>
      </c>
      <c r="E38" s="281" t="s">
        <v>804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2" t="s">
        <v>1290</v>
      </c>
      <c r="L38" s="282" t="s">
        <v>1291</v>
      </c>
      <c r="M38" s="282" t="s">
        <v>1308</v>
      </c>
      <c r="N38" s="283" t="s">
        <v>825</v>
      </c>
      <c r="O38" s="278" t="s">
        <v>873</v>
      </c>
      <c r="P38" s="278" t="str">
        <f>CONCATENATE(LEFT(petDefinitions[[#This Row],['[tidName']]],10),"_DESC")</f>
        <v>TID_PET_33_DESC</v>
      </c>
      <c r="Q38" s="278">
        <v>33</v>
      </c>
      <c r="R38" s="589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5" t="s">
        <v>4</v>
      </c>
      <c r="C39" s="286" t="s">
        <v>839</v>
      </c>
      <c r="D39" s="287" t="s">
        <v>635</v>
      </c>
      <c r="E39" s="281" t="s">
        <v>804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8" t="s">
        <v>1551</v>
      </c>
      <c r="L39" s="288" t="s">
        <v>1552</v>
      </c>
      <c r="M39" s="288" t="s">
        <v>1553</v>
      </c>
      <c r="N39" s="283" t="s">
        <v>888</v>
      </c>
      <c r="O39" s="278" t="s">
        <v>874</v>
      </c>
      <c r="P39" s="278" t="str">
        <f>CONCATENATE(LEFT(petDefinitions[[#This Row],['[tidName']]],10),"_DESC")</f>
        <v>TID_PET_34_DESC</v>
      </c>
      <c r="Q39" s="278">
        <v>34</v>
      </c>
      <c r="R39" s="589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5" t="s">
        <v>4</v>
      </c>
      <c r="C40" s="286" t="s">
        <v>840</v>
      </c>
      <c r="D40" s="287" t="s">
        <v>635</v>
      </c>
      <c r="E40" s="281" t="s">
        <v>804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2" t="s">
        <v>1288</v>
      </c>
      <c r="L40" s="282" t="s">
        <v>1285</v>
      </c>
      <c r="M40" s="282" t="s">
        <v>1306</v>
      </c>
      <c r="N40" s="283" t="s">
        <v>784</v>
      </c>
      <c r="O40" s="278" t="s">
        <v>875</v>
      </c>
      <c r="P40" s="278" t="str">
        <f>CONCATENATE(LEFT(petDefinitions[[#This Row],['[tidName']]],10),"_DESC")</f>
        <v>TID_PET_35_DESC</v>
      </c>
      <c r="Q40" s="278">
        <v>35</v>
      </c>
      <c r="R40" s="589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5" t="s">
        <v>4</v>
      </c>
      <c r="C41" s="286" t="s">
        <v>841</v>
      </c>
      <c r="D41" s="287" t="s">
        <v>635</v>
      </c>
      <c r="E41" s="281" t="s">
        <v>1269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2" t="s">
        <v>1482</v>
      </c>
      <c r="L41" s="282" t="s">
        <v>1483</v>
      </c>
      <c r="M41" s="282" t="s">
        <v>1524</v>
      </c>
      <c r="N41" s="283" t="s">
        <v>886</v>
      </c>
      <c r="O41" s="278" t="s">
        <v>876</v>
      </c>
      <c r="P41" s="278" t="str">
        <f>CONCATENATE(LEFT(petDefinitions[[#This Row],['[tidName']]],10),"_DESC")</f>
        <v>TID_PET_36_DESC</v>
      </c>
      <c r="Q41" s="278">
        <v>36</v>
      </c>
      <c r="R41" s="589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5" t="s">
        <v>4</v>
      </c>
      <c r="C42" s="286" t="s">
        <v>842</v>
      </c>
      <c r="D42" s="287" t="s">
        <v>804</v>
      </c>
      <c r="E42" s="281" t="s">
        <v>804</v>
      </c>
      <c r="F42" s="287">
        <v>12</v>
      </c>
      <c r="G42" s="281" t="b">
        <v>0</v>
      </c>
      <c r="H42" s="281" t="b">
        <v>1</v>
      </c>
      <c r="I42" s="281" t="b">
        <v>0</v>
      </c>
      <c r="J42" s="281" t="b">
        <v>0</v>
      </c>
      <c r="K42" s="282" t="s">
        <v>1554</v>
      </c>
      <c r="L42" s="282" t="s">
        <v>1555</v>
      </c>
      <c r="M42" s="282" t="s">
        <v>1556</v>
      </c>
      <c r="N42" s="283" t="s">
        <v>1220</v>
      </c>
      <c r="O42" s="278" t="s">
        <v>877</v>
      </c>
      <c r="P42" s="278" t="str">
        <f>CONCATENATE(LEFT(petDefinitions[[#This Row],['[tidName']]],10),"_DESC")</f>
        <v>TID_PET_37_DESC</v>
      </c>
      <c r="Q42" s="278">
        <v>37</v>
      </c>
      <c r="R42" s="589" t="str">
        <f>CONCATENATE(RIGHT(petDefinitions[[#This Row],['[gamePrefab']]],LEN(petDefinitions[[#This Row],['[gamePrefab']]])-6),"_",petDefinitions[[#This Row],['[powerup']]])</f>
        <v>Bomb_37_bomb</v>
      </c>
      <c r="T42" s="67"/>
    </row>
    <row r="43" spans="1:20">
      <c r="A43" s="67"/>
      <c r="B43" s="285" t="s">
        <v>4</v>
      </c>
      <c r="C43" s="286" t="s">
        <v>843</v>
      </c>
      <c r="D43" s="287" t="s">
        <v>804</v>
      </c>
      <c r="E43" s="281" t="s">
        <v>804</v>
      </c>
      <c r="F43" s="287">
        <v>13</v>
      </c>
      <c r="G43" s="281" t="b">
        <v>0</v>
      </c>
      <c r="H43" s="281" t="b">
        <v>1</v>
      </c>
      <c r="I43" s="281" t="b">
        <v>0</v>
      </c>
      <c r="J43" s="287" t="b">
        <v>0</v>
      </c>
      <c r="K43" s="288" t="s">
        <v>1283</v>
      </c>
      <c r="L43" s="288" t="s">
        <v>1284</v>
      </c>
      <c r="M43" s="282" t="s">
        <v>1305</v>
      </c>
      <c r="N43" s="283" t="s">
        <v>891</v>
      </c>
      <c r="O43" s="278" t="s">
        <v>878</v>
      </c>
      <c r="P43" s="278" t="str">
        <f>CONCATENATE(LEFT(petDefinitions[[#This Row],['[tidName']]],10),"_DESC")</f>
        <v>TID_PET_38_DESC</v>
      </c>
      <c r="Q43" s="278">
        <v>38</v>
      </c>
      <c r="R43" s="589" t="str">
        <f>CONCATENATE(RIGHT(petDefinitions[[#This Row],['[gamePrefab']]],LEN(petDefinitions[[#This Row],['[gamePrefab']]])-6),"_",petDefinitions[[#This Row],['[powerup']]])</f>
        <v>Neutrin_38_magnet</v>
      </c>
      <c r="T43" s="67"/>
    </row>
    <row r="44" spans="1:20">
      <c r="A44" s="67"/>
      <c r="B44" s="285" t="s">
        <v>4</v>
      </c>
      <c r="C44" s="286" t="s">
        <v>844</v>
      </c>
      <c r="D44" s="287" t="s">
        <v>804</v>
      </c>
      <c r="E44" s="281" t="s">
        <v>804</v>
      </c>
      <c r="F44" s="287">
        <v>14</v>
      </c>
      <c r="G44" s="281" t="b">
        <v>0</v>
      </c>
      <c r="H44" s="281" t="b">
        <v>1</v>
      </c>
      <c r="I44" s="281" t="b">
        <v>0</v>
      </c>
      <c r="J44" s="281" t="b">
        <v>0</v>
      </c>
      <c r="K44" s="282" t="s">
        <v>1486</v>
      </c>
      <c r="L44" s="282" t="s">
        <v>1487</v>
      </c>
      <c r="M44" s="282" t="s">
        <v>1488</v>
      </c>
      <c r="N44" s="283" t="s">
        <v>954</v>
      </c>
      <c r="O44" s="278" t="s">
        <v>879</v>
      </c>
      <c r="P44" s="278" t="str">
        <f>CONCATENATE(LEFT(petDefinitions[[#This Row],['[tidName']]],10),"_DESC")</f>
        <v>TID_PET_39_DESC</v>
      </c>
      <c r="Q44" s="278">
        <v>39</v>
      </c>
      <c r="R44" s="589" t="str">
        <f>CONCATENATE(RIGHT(petDefinitions[[#This Row],['[gamePrefab']]],LEN(petDefinitions[[#This Row],['[gamePrefab']]])-6),"_",petDefinitions[[#This Row],['[powerup']]])</f>
        <v>Dog_39_dog</v>
      </c>
      <c r="T44" s="67"/>
    </row>
    <row r="45" spans="1:20" s="67" customFormat="1">
      <c r="B45" s="285" t="s">
        <v>4</v>
      </c>
      <c r="C45" s="286" t="s">
        <v>1324</v>
      </c>
      <c r="D45" s="287" t="s">
        <v>633</v>
      </c>
      <c r="E45" s="281" t="s">
        <v>1270</v>
      </c>
      <c r="F45" s="287">
        <v>8</v>
      </c>
      <c r="G45" s="281" t="b">
        <v>1</v>
      </c>
      <c r="H45" s="287" t="b">
        <v>0</v>
      </c>
      <c r="I45" s="281" t="b">
        <v>0</v>
      </c>
      <c r="J45" s="287" t="b">
        <v>0</v>
      </c>
      <c r="K45" s="282" t="s">
        <v>1659</v>
      </c>
      <c r="L45" s="282" t="s">
        <v>1660</v>
      </c>
      <c r="M45" s="282" t="s">
        <v>1661</v>
      </c>
      <c r="N45" s="283" t="s">
        <v>1315</v>
      </c>
      <c r="O45" s="278" t="s">
        <v>1344</v>
      </c>
      <c r="P45" s="324" t="s">
        <v>1345</v>
      </c>
      <c r="Q45" s="278">
        <v>40</v>
      </c>
      <c r="R45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1:20" s="67" customFormat="1">
      <c r="B46" s="285" t="s">
        <v>4</v>
      </c>
      <c r="C46" s="286" t="s">
        <v>1325</v>
      </c>
      <c r="D46" s="287" t="s">
        <v>633</v>
      </c>
      <c r="E46" s="281" t="s">
        <v>1270</v>
      </c>
      <c r="F46" s="287">
        <v>9</v>
      </c>
      <c r="G46" s="281" t="b">
        <v>1</v>
      </c>
      <c r="H46" s="287" t="b">
        <v>0</v>
      </c>
      <c r="I46" s="281" t="b">
        <v>0</v>
      </c>
      <c r="J46" s="287" t="b">
        <v>0</v>
      </c>
      <c r="K46" s="282" t="s">
        <v>1440</v>
      </c>
      <c r="L46" s="282" t="s">
        <v>1441</v>
      </c>
      <c r="M46" s="282" t="s">
        <v>1453</v>
      </c>
      <c r="N46" s="283" t="s">
        <v>1319</v>
      </c>
      <c r="O46" s="278" t="s">
        <v>1346</v>
      </c>
      <c r="P46" s="278" t="s">
        <v>1347</v>
      </c>
      <c r="Q46" s="278">
        <v>41</v>
      </c>
      <c r="R46" s="589" t="str">
        <f>CONCATENATE(RIGHT(petDefinitions[[#This Row],['[gamePrefab']]],LEN(petDefinitions[[#This Row],['[gamePrefab']]])-6),"_",petDefinitions[[#This Row],['[powerup']]])</f>
        <v>BallFootball_41_cage_breaker</v>
      </c>
    </row>
    <row r="47" spans="1:20" s="67" customFormat="1">
      <c r="B47" s="285" t="s">
        <v>4</v>
      </c>
      <c r="C47" s="286" t="s">
        <v>1326</v>
      </c>
      <c r="D47" s="287" t="s">
        <v>633</v>
      </c>
      <c r="E47" s="281" t="s">
        <v>1270</v>
      </c>
      <c r="F47" s="287">
        <v>10</v>
      </c>
      <c r="G47" s="281" t="b">
        <v>1</v>
      </c>
      <c r="H47" s="287" t="b">
        <v>0</v>
      </c>
      <c r="I47" s="281" t="b">
        <v>0</v>
      </c>
      <c r="J47" s="287" t="b">
        <v>0</v>
      </c>
      <c r="K47" s="282" t="s">
        <v>1438</v>
      </c>
      <c r="L47" s="282" t="s">
        <v>1439</v>
      </c>
      <c r="M47" s="282" t="s">
        <v>1448</v>
      </c>
      <c r="N47" s="283" t="s">
        <v>1435</v>
      </c>
      <c r="O47" s="278" t="s">
        <v>1348</v>
      </c>
      <c r="P47" s="278" t="s">
        <v>1349</v>
      </c>
      <c r="Q47" s="278">
        <v>42</v>
      </c>
      <c r="R47" s="589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1:20" s="67" customFormat="1">
      <c r="B48" s="285" t="s">
        <v>4</v>
      </c>
      <c r="C48" s="286" t="s">
        <v>1327</v>
      </c>
      <c r="D48" s="287" t="s">
        <v>633</v>
      </c>
      <c r="E48" s="281" t="s">
        <v>1270</v>
      </c>
      <c r="F48" s="287">
        <v>11</v>
      </c>
      <c r="G48" s="281" t="b">
        <v>1</v>
      </c>
      <c r="H48" s="287" t="b">
        <v>0</v>
      </c>
      <c r="I48" s="287" t="b">
        <v>1</v>
      </c>
      <c r="J48" s="287" t="b">
        <v>0</v>
      </c>
      <c r="K48" s="282" t="s">
        <v>639</v>
      </c>
      <c r="L48" s="282" t="s">
        <v>640</v>
      </c>
      <c r="M48" s="282" t="s">
        <v>933</v>
      </c>
      <c r="N48" s="283" t="s">
        <v>1435</v>
      </c>
      <c r="O48" s="278" t="s">
        <v>1350</v>
      </c>
      <c r="P48" s="278" t="s">
        <v>1351</v>
      </c>
      <c r="Q48" s="278">
        <v>43</v>
      </c>
      <c r="R48" s="589" t="str">
        <f>CONCATENATE(RIGHT(petDefinitions[[#This Row],['[gamePrefab']]],LEN(petDefinitions[[#This Row],['[gamePrefab']]])-6),"_",petDefinitions[[#This Row],['[powerup']]])</f>
        <v>Froggy_lower_damage_dragon</v>
      </c>
    </row>
    <row r="49" spans="2:18" s="67" customFormat="1">
      <c r="B49" s="285" t="s">
        <v>4</v>
      </c>
      <c r="C49" s="286" t="s">
        <v>1328</v>
      </c>
      <c r="D49" s="287" t="s">
        <v>633</v>
      </c>
      <c r="E49" s="281" t="s">
        <v>822</v>
      </c>
      <c r="F49" s="287">
        <v>0</v>
      </c>
      <c r="G49" s="281" t="b">
        <v>1</v>
      </c>
      <c r="H49" s="287" t="b">
        <v>0</v>
      </c>
      <c r="I49" s="287" t="b">
        <v>1</v>
      </c>
      <c r="J49" s="287" t="b">
        <v>0</v>
      </c>
      <c r="K49" s="282" t="s">
        <v>639</v>
      </c>
      <c r="L49" s="282" t="s">
        <v>640</v>
      </c>
      <c r="M49" s="282" t="s">
        <v>933</v>
      </c>
      <c r="N49" s="283" t="s">
        <v>1581</v>
      </c>
      <c r="O49" s="278" t="s">
        <v>16</v>
      </c>
      <c r="P49" s="278" t="s">
        <v>16</v>
      </c>
      <c r="Q49" s="278">
        <v>44</v>
      </c>
      <c r="R49" s="589" t="str">
        <f>CONCATENATE(RIGHT(petDefinitions[[#This Row],['[gamePrefab']]],LEN(petDefinitions[[#This Row],['[gamePrefab']]])-6),"_",petDefinitions[[#This Row],['[powerup']]])</f>
        <v>Froggy_wip</v>
      </c>
    </row>
    <row r="50" spans="2:18" s="67" customFormat="1">
      <c r="B50" s="285" t="s">
        <v>4</v>
      </c>
      <c r="C50" s="286" t="s">
        <v>1329</v>
      </c>
      <c r="D50" s="287" t="s">
        <v>633</v>
      </c>
      <c r="E50" s="281" t="s">
        <v>1270</v>
      </c>
      <c r="F50" s="287">
        <v>12</v>
      </c>
      <c r="G50" s="281" t="b">
        <v>1</v>
      </c>
      <c r="H50" s="287" t="b">
        <v>0</v>
      </c>
      <c r="I50" s="287" t="b">
        <v>1</v>
      </c>
      <c r="J50" s="287" t="b">
        <v>0</v>
      </c>
      <c r="K50" s="282" t="s">
        <v>639</v>
      </c>
      <c r="L50" s="282" t="s">
        <v>640</v>
      </c>
      <c r="M50" s="282" t="s">
        <v>933</v>
      </c>
      <c r="N50" s="283" t="s">
        <v>1314</v>
      </c>
      <c r="O50" s="278" t="s">
        <v>1352</v>
      </c>
      <c r="P50" s="278" t="s">
        <v>1353</v>
      </c>
      <c r="Q50" s="278">
        <v>45</v>
      </c>
      <c r="R50" s="589" t="str">
        <f>CONCATENATE(RIGHT(petDefinitions[[#This Row],['[gamePrefab']]],LEN(petDefinitions[[#This Row],['[gamePrefab']]])-6),"_",petDefinitions[[#This Row],['[powerup']]])</f>
        <v>Froggy_immune_trash</v>
      </c>
    </row>
    <row r="51" spans="2:18" s="67" customFormat="1">
      <c r="B51" s="285" t="s">
        <v>4</v>
      </c>
      <c r="C51" s="286" t="s">
        <v>1330</v>
      </c>
      <c r="D51" s="287" t="s">
        <v>633</v>
      </c>
      <c r="E51" s="281" t="s">
        <v>804</v>
      </c>
      <c r="F51" s="287">
        <v>1</v>
      </c>
      <c r="G51" s="281" t="b">
        <v>1</v>
      </c>
      <c r="H51" s="287" t="b">
        <v>0</v>
      </c>
      <c r="I51" s="287" t="b">
        <v>1</v>
      </c>
      <c r="J51" s="287" t="b">
        <v>0</v>
      </c>
      <c r="K51" s="282" t="s">
        <v>639</v>
      </c>
      <c r="L51" s="282" t="s">
        <v>640</v>
      </c>
      <c r="M51" s="282" t="s">
        <v>933</v>
      </c>
      <c r="N51" s="283" t="s">
        <v>1581</v>
      </c>
      <c r="O51" s="278" t="s">
        <v>16</v>
      </c>
      <c r="P51" s="278" t="s">
        <v>16</v>
      </c>
      <c r="Q51" s="278">
        <v>46</v>
      </c>
      <c r="R51" s="589" t="str">
        <f>CONCATENATE(RIGHT(petDefinitions[[#This Row],['[gamePrefab']]],LEN(petDefinitions[[#This Row],['[gamePrefab']]])-6),"_",petDefinitions[[#This Row],['[powerup']]])</f>
        <v>Froggy_wip</v>
      </c>
    </row>
    <row r="52" spans="2:18" s="67" customFormat="1">
      <c r="B52" s="285" t="s">
        <v>4</v>
      </c>
      <c r="C52" s="286" t="s">
        <v>1331</v>
      </c>
      <c r="D52" s="287" t="s">
        <v>633</v>
      </c>
      <c r="E52" s="281" t="s">
        <v>822</v>
      </c>
      <c r="F52" s="287">
        <v>1</v>
      </c>
      <c r="G52" s="281" t="b">
        <v>1</v>
      </c>
      <c r="H52" s="287" t="b">
        <v>0</v>
      </c>
      <c r="I52" s="287" t="b">
        <v>1</v>
      </c>
      <c r="J52" s="287" t="b">
        <v>0</v>
      </c>
      <c r="K52" s="282" t="s">
        <v>639</v>
      </c>
      <c r="L52" s="282" t="s">
        <v>640</v>
      </c>
      <c r="M52" s="282" t="s">
        <v>933</v>
      </c>
      <c r="N52" s="283" t="s">
        <v>1434</v>
      </c>
      <c r="O52" s="278" t="s">
        <v>1354</v>
      </c>
      <c r="P52" s="278" t="s">
        <v>1355</v>
      </c>
      <c r="Q52" s="278">
        <v>47</v>
      </c>
      <c r="R52" s="589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8" s="67" customFormat="1">
      <c r="B53" s="285" t="s">
        <v>4</v>
      </c>
      <c r="C53" s="286" t="s">
        <v>1332</v>
      </c>
      <c r="D53" s="287" t="s">
        <v>633</v>
      </c>
      <c r="E53" s="281" t="s">
        <v>822</v>
      </c>
      <c r="F53" s="287">
        <v>2</v>
      </c>
      <c r="G53" s="281" t="b">
        <v>1</v>
      </c>
      <c r="H53" s="287" t="b">
        <v>0</v>
      </c>
      <c r="I53" s="281" t="b">
        <v>0</v>
      </c>
      <c r="J53" s="287" t="b">
        <v>0</v>
      </c>
      <c r="K53" s="282" t="s">
        <v>1585</v>
      </c>
      <c r="L53" s="282" t="s">
        <v>1590</v>
      </c>
      <c r="M53" s="282" t="s">
        <v>1595</v>
      </c>
      <c r="N53" s="283" t="s">
        <v>1316</v>
      </c>
      <c r="O53" s="278" t="s">
        <v>1356</v>
      </c>
      <c r="P53" s="278" t="s">
        <v>1357</v>
      </c>
      <c r="Q53" s="278">
        <v>48</v>
      </c>
      <c r="R53" s="589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8" s="67" customFormat="1">
      <c r="B54" s="285" t="s">
        <v>4</v>
      </c>
      <c r="C54" s="286" t="s">
        <v>1333</v>
      </c>
      <c r="D54" s="287" t="s">
        <v>633</v>
      </c>
      <c r="E54" s="281" t="s">
        <v>822</v>
      </c>
      <c r="F54" s="287">
        <v>3</v>
      </c>
      <c r="G54" s="281" t="b">
        <v>1</v>
      </c>
      <c r="H54" s="287" t="b">
        <v>0</v>
      </c>
      <c r="I54" s="281" t="b">
        <v>0</v>
      </c>
      <c r="J54" s="287" t="b">
        <v>0</v>
      </c>
      <c r="K54" s="282" t="s">
        <v>1586</v>
      </c>
      <c r="L54" s="282" t="s">
        <v>1591</v>
      </c>
      <c r="M54" s="282" t="s">
        <v>1596</v>
      </c>
      <c r="N54" s="283" t="s">
        <v>1318</v>
      </c>
      <c r="O54" s="278" t="s">
        <v>1358</v>
      </c>
      <c r="P54" s="278" t="s">
        <v>1359</v>
      </c>
      <c r="Q54" s="278">
        <v>49</v>
      </c>
      <c r="R54" s="589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8" s="67" customFormat="1">
      <c r="B55" s="285" t="s">
        <v>4</v>
      </c>
      <c r="C55" s="286" t="s">
        <v>1334</v>
      </c>
      <c r="D55" s="287" t="s">
        <v>633</v>
      </c>
      <c r="E55" s="281" t="s">
        <v>1270</v>
      </c>
      <c r="F55" s="287">
        <v>13</v>
      </c>
      <c r="G55" s="281" t="b">
        <v>1</v>
      </c>
      <c r="H55" s="287" t="b">
        <v>0</v>
      </c>
      <c r="I55" s="281" t="b">
        <v>1</v>
      </c>
      <c r="J55" s="287" t="b">
        <v>0</v>
      </c>
      <c r="K55" s="282" t="s">
        <v>1587</v>
      </c>
      <c r="L55" s="282" t="s">
        <v>1592</v>
      </c>
      <c r="M55" s="282" t="s">
        <v>1597</v>
      </c>
      <c r="N55" s="283" t="s">
        <v>1581</v>
      </c>
      <c r="O55" s="278" t="s">
        <v>1639</v>
      </c>
      <c r="P55" s="278" t="s">
        <v>1638</v>
      </c>
      <c r="Q55" s="278">
        <v>50</v>
      </c>
      <c r="R55" s="589" t="str">
        <f>CONCATENATE(RIGHT(petDefinitions[[#This Row],['[gamePrefab']]],LEN(petDefinitions[[#This Row],['[gamePrefab']]])-6),"_",petDefinitions[[#This Row],['[powerup']]])</f>
        <v>Bruce_50_wip</v>
      </c>
    </row>
    <row r="56" spans="2:18" s="67" customFormat="1">
      <c r="B56" s="285" t="s">
        <v>4</v>
      </c>
      <c r="C56" s="286" t="s">
        <v>1335</v>
      </c>
      <c r="D56" s="287" t="s">
        <v>633</v>
      </c>
      <c r="E56" s="281" t="s">
        <v>1270</v>
      </c>
      <c r="F56" s="287">
        <v>14</v>
      </c>
      <c r="G56" s="281" t="b">
        <v>1</v>
      </c>
      <c r="H56" s="287" t="b">
        <v>0</v>
      </c>
      <c r="I56" s="281" t="b">
        <v>0</v>
      </c>
      <c r="J56" s="287" t="b">
        <v>0</v>
      </c>
      <c r="K56" s="282" t="s">
        <v>1589</v>
      </c>
      <c r="L56" s="282" t="s">
        <v>1593</v>
      </c>
      <c r="M56" s="282" t="s">
        <v>1598</v>
      </c>
      <c r="N56" s="283" t="s">
        <v>1600</v>
      </c>
      <c r="O56" s="278" t="s">
        <v>1637</v>
      </c>
      <c r="P56" s="278" t="s">
        <v>1638</v>
      </c>
      <c r="Q56" s="278">
        <v>51</v>
      </c>
      <c r="R56" s="589" t="str">
        <f>CONCATENATE(RIGHT(petDefinitions[[#This Row],['[gamePrefab']]],LEN(petDefinitions[[#This Row],['[gamePrefab']]])-6),"_",petDefinitions[[#This Row],['[powerup']]])</f>
        <v>BruceBanana_51_trash_eater</v>
      </c>
    </row>
    <row r="57" spans="2:18" s="67" customFormat="1">
      <c r="B57" s="285" t="s">
        <v>4</v>
      </c>
      <c r="C57" s="286" t="s">
        <v>1336</v>
      </c>
      <c r="D57" s="287" t="s">
        <v>633</v>
      </c>
      <c r="E57" s="281" t="s">
        <v>822</v>
      </c>
      <c r="F57" s="287">
        <v>4</v>
      </c>
      <c r="G57" s="281" t="b">
        <v>1</v>
      </c>
      <c r="H57" s="287" t="b">
        <v>0</v>
      </c>
      <c r="I57" s="281" t="b">
        <v>0</v>
      </c>
      <c r="J57" s="287" t="b">
        <v>0</v>
      </c>
      <c r="K57" s="282" t="s">
        <v>1588</v>
      </c>
      <c r="L57" s="282" t="s">
        <v>1594</v>
      </c>
      <c r="M57" s="282" t="s">
        <v>1599</v>
      </c>
      <c r="N57" s="283" t="s">
        <v>1317</v>
      </c>
      <c r="O57" s="278" t="s">
        <v>1360</v>
      </c>
      <c r="P57" s="278" t="s">
        <v>1361</v>
      </c>
      <c r="Q57" s="278">
        <v>52</v>
      </c>
      <c r="R57" s="589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8" s="67" customFormat="1">
      <c r="B58" s="285" t="s">
        <v>4</v>
      </c>
      <c r="C58" s="286" t="s">
        <v>1337</v>
      </c>
      <c r="D58" s="287" t="s">
        <v>634</v>
      </c>
      <c r="E58" s="281" t="s">
        <v>814</v>
      </c>
      <c r="F58" s="287">
        <v>4</v>
      </c>
      <c r="G58" s="281" t="b">
        <v>0</v>
      </c>
      <c r="H58" s="287" t="b">
        <v>0</v>
      </c>
      <c r="I58" s="281" t="b">
        <v>1</v>
      </c>
      <c r="J58" s="287" t="b">
        <v>0</v>
      </c>
      <c r="K58" s="282" t="s">
        <v>639</v>
      </c>
      <c r="L58" s="282" t="s">
        <v>640</v>
      </c>
      <c r="M58" s="282" t="s">
        <v>933</v>
      </c>
      <c r="N58" s="283" t="s">
        <v>1426</v>
      </c>
      <c r="O58" s="278" t="s">
        <v>1362</v>
      </c>
      <c r="P58" s="278" t="s">
        <v>1363</v>
      </c>
      <c r="Q58" s="278">
        <v>53</v>
      </c>
      <c r="R58" s="589" t="str">
        <f>CONCATENATE(RIGHT(petDefinitions[[#This Row],['[gamePrefab']]],LEN(petDefinitions[[#This Row],['[gamePrefab']]])-6),"_",petDefinitions[[#This Row],['[powerup']]])</f>
        <v>Froggy_faster_boost</v>
      </c>
    </row>
    <row r="59" spans="2:18" s="67" customFormat="1">
      <c r="B59" s="285" t="s">
        <v>4</v>
      </c>
      <c r="C59" s="286" t="s">
        <v>1338</v>
      </c>
      <c r="D59" s="287" t="s">
        <v>634</v>
      </c>
      <c r="E59" s="281" t="s">
        <v>804</v>
      </c>
      <c r="F59" s="287">
        <v>3</v>
      </c>
      <c r="G59" s="281" t="b">
        <v>0</v>
      </c>
      <c r="H59" s="287" t="b">
        <v>0</v>
      </c>
      <c r="I59" s="281" t="b">
        <v>1</v>
      </c>
      <c r="J59" s="287" t="b">
        <v>0</v>
      </c>
      <c r="K59" s="282" t="s">
        <v>639</v>
      </c>
      <c r="L59" s="282" t="s">
        <v>640</v>
      </c>
      <c r="M59" s="282" t="s">
        <v>933</v>
      </c>
      <c r="N59" s="283" t="s">
        <v>379</v>
      </c>
      <c r="O59" s="278" t="s">
        <v>1364</v>
      </c>
      <c r="P59" s="278" t="s">
        <v>1365</v>
      </c>
      <c r="Q59" s="278">
        <v>54</v>
      </c>
      <c r="R59" s="589" t="str">
        <f>CONCATENATE(RIGHT(petDefinitions[[#This Row],['[gamePrefab']]],LEN(petDefinitions[[#This Row],['[gamePrefab']]])-6),"_",petDefinitions[[#This Row],['[powerup']]])</f>
        <v>Froggy_dive</v>
      </c>
    </row>
    <row r="60" spans="2:18" s="67" customFormat="1">
      <c r="B60" s="285" t="s">
        <v>4</v>
      </c>
      <c r="C60" s="286" t="s">
        <v>1339</v>
      </c>
      <c r="D60" s="287" t="s">
        <v>634</v>
      </c>
      <c r="E60" s="281" t="s">
        <v>804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2" t="s">
        <v>1380</v>
      </c>
      <c r="L60" s="282" t="s">
        <v>640</v>
      </c>
      <c r="M60" s="282" t="s">
        <v>933</v>
      </c>
      <c r="N60" s="283" t="s">
        <v>1431</v>
      </c>
      <c r="O60" s="278" t="s">
        <v>1366</v>
      </c>
      <c r="P60" s="278" t="s">
        <v>1367</v>
      </c>
      <c r="Q60" s="278">
        <v>55</v>
      </c>
      <c r="R60" s="589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8" s="67" customFormat="1">
      <c r="B61" s="285" t="s">
        <v>4</v>
      </c>
      <c r="C61" s="286" t="s">
        <v>1340</v>
      </c>
      <c r="D61" s="287" t="s">
        <v>634</v>
      </c>
      <c r="E61" s="281" t="s">
        <v>804</v>
      </c>
      <c r="F61" s="287">
        <v>5</v>
      </c>
      <c r="G61" s="281" t="b">
        <v>0</v>
      </c>
      <c r="H61" s="287" t="b">
        <v>0</v>
      </c>
      <c r="I61" s="281" t="b">
        <v>1</v>
      </c>
      <c r="J61" s="287" t="b">
        <v>0</v>
      </c>
      <c r="K61" s="282" t="s">
        <v>1381</v>
      </c>
      <c r="L61" s="282" t="s">
        <v>640</v>
      </c>
      <c r="M61" s="282" t="s">
        <v>933</v>
      </c>
      <c r="N61" s="283" t="s">
        <v>1432</v>
      </c>
      <c r="O61" s="278" t="s">
        <v>1368</v>
      </c>
      <c r="P61" s="278" t="s">
        <v>1369</v>
      </c>
      <c r="Q61" s="278">
        <v>56</v>
      </c>
      <c r="R61" s="589" t="str">
        <f>CONCATENATE(RIGHT(petDefinitions[[#This Row],['[gamePrefab']]],LEN(petDefinitions[[#This Row],['[gamePrefab']]])-6),"_",petDefinitions[[#This Row],['[powerup']]])</f>
        <v>FindChest_findBonusChests</v>
      </c>
    </row>
    <row r="62" spans="2:18" s="67" customFormat="1">
      <c r="B62" s="285" t="s">
        <v>4</v>
      </c>
      <c r="C62" s="286" t="s">
        <v>1341</v>
      </c>
      <c r="D62" s="287" t="s">
        <v>634</v>
      </c>
      <c r="E62" s="281" t="s">
        <v>804</v>
      </c>
      <c r="F62" s="287">
        <v>6</v>
      </c>
      <c r="G62" s="281" t="b">
        <v>0</v>
      </c>
      <c r="H62" s="287" t="b">
        <v>0</v>
      </c>
      <c r="I62" s="281" t="b">
        <v>1</v>
      </c>
      <c r="J62" s="287" t="b">
        <v>0</v>
      </c>
      <c r="K62" s="282" t="s">
        <v>1382</v>
      </c>
      <c r="L62" s="282" t="s">
        <v>640</v>
      </c>
      <c r="M62" s="282" t="s">
        <v>933</v>
      </c>
      <c r="N62" s="283" t="s">
        <v>1433</v>
      </c>
      <c r="O62" s="278" t="s">
        <v>1370</v>
      </c>
      <c r="P62" s="278" t="s">
        <v>1371</v>
      </c>
      <c r="Q62" s="278">
        <v>57</v>
      </c>
      <c r="R62" s="589" t="str">
        <f>CONCATENATE(RIGHT(petDefinitions[[#This Row],['[gamePrefab']]],LEN(petDefinitions[[#This Row],['[gamePrefab']]])-6),"_",petDefinitions[[#This Row],['[powerup']]])</f>
        <v>FindEgg_findBonusEggs</v>
      </c>
    </row>
    <row r="63" spans="2:18" s="67" customFormat="1">
      <c r="B63" s="285" t="s">
        <v>4</v>
      </c>
      <c r="C63" s="286" t="s">
        <v>1342</v>
      </c>
      <c r="D63" s="287" t="s">
        <v>635</v>
      </c>
      <c r="E63" s="281" t="s">
        <v>814</v>
      </c>
      <c r="F63" s="287">
        <v>5</v>
      </c>
      <c r="G63" s="281" t="b">
        <v>0</v>
      </c>
      <c r="H63" s="281" t="b">
        <v>1</v>
      </c>
      <c r="I63" s="281" t="b">
        <v>1</v>
      </c>
      <c r="J63" s="281" t="b">
        <v>0</v>
      </c>
      <c r="K63" s="282" t="s">
        <v>1429</v>
      </c>
      <c r="L63" s="282" t="s">
        <v>640</v>
      </c>
      <c r="M63" s="282" t="s">
        <v>933</v>
      </c>
      <c r="N63" s="283" t="s">
        <v>1428</v>
      </c>
      <c r="O63" s="278" t="s">
        <v>1372</v>
      </c>
      <c r="P63" s="278" t="s">
        <v>1373</v>
      </c>
      <c r="Q63" s="278">
        <v>58</v>
      </c>
      <c r="R63" s="589" t="str">
        <f>CONCATENATE(RIGHT(petDefinitions[[#This Row],['[gamePrefab']]],LEN(petDefinitions[[#This Row],['[gamePrefab']]])-6),"_",petDefinitions[[#This Row],['[powerup']]])</f>
        <v>Boost_unlimited_boost</v>
      </c>
    </row>
    <row r="64" spans="2:18" s="67" customFormat="1">
      <c r="B64" s="285" t="s">
        <v>4</v>
      </c>
      <c r="C64" s="286" t="s">
        <v>1343</v>
      </c>
      <c r="D64" s="287" t="s">
        <v>635</v>
      </c>
      <c r="E64" s="281" t="s">
        <v>804</v>
      </c>
      <c r="F64" s="287">
        <v>11</v>
      </c>
      <c r="G64" s="281" t="b">
        <v>0</v>
      </c>
      <c r="H64" s="281" t="b">
        <v>1</v>
      </c>
      <c r="I64" s="281" t="b">
        <v>1</v>
      </c>
      <c r="J64" s="281" t="b">
        <v>0</v>
      </c>
      <c r="K64" s="282" t="s">
        <v>1377</v>
      </c>
      <c r="L64" s="282" t="s">
        <v>640</v>
      </c>
      <c r="M64" s="282" t="s">
        <v>933</v>
      </c>
      <c r="N64" s="283" t="s">
        <v>1376</v>
      </c>
      <c r="O64" s="278" t="s">
        <v>1374</v>
      </c>
      <c r="P64" s="278" t="s">
        <v>1375</v>
      </c>
      <c r="Q64" s="278">
        <v>59</v>
      </c>
      <c r="R64" s="589" t="str">
        <f>CONCATENATE(RIGHT(petDefinitions[[#This Row],['[gamePrefab']]],LEN(petDefinitions[[#This Row],['[gamePrefab']]])-6),"_",petDefinitions[[#This Row],['[powerup']]])</f>
        <v>Stun_stun</v>
      </c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17" t="s">
        <v>1293</v>
      </c>
      <c r="C68" s="317" t="s">
        <v>5</v>
      </c>
      <c r="D68" s="318" t="s">
        <v>1297</v>
      </c>
      <c r="E68" s="318" t="s">
        <v>1298</v>
      </c>
      <c r="F68" s="318" t="s">
        <v>1299</v>
      </c>
      <c r="G68" s="318" t="s">
        <v>1300</v>
      </c>
      <c r="H68" s="318" t="s">
        <v>1301</v>
      </c>
      <c r="I68" s="319" t="s">
        <v>1302</v>
      </c>
      <c r="J68" s="319" t="s">
        <v>1303</v>
      </c>
      <c r="K68" s="319" t="s">
        <v>1309</v>
      </c>
      <c r="L68" s="319" t="s">
        <v>1310</v>
      </c>
      <c r="M68" s="319" t="s">
        <v>1311</v>
      </c>
      <c r="N68" s="319" t="s">
        <v>1312</v>
      </c>
    </row>
    <row r="69" spans="2:15">
      <c r="B69" s="320" t="s">
        <v>4</v>
      </c>
      <c r="C69" s="316" t="s">
        <v>633</v>
      </c>
      <c r="D69" s="314">
        <v>1.3</v>
      </c>
      <c r="E69" s="314">
        <v>4</v>
      </c>
      <c r="F69" s="314">
        <v>1.3</v>
      </c>
      <c r="G69" s="314">
        <v>1000</v>
      </c>
      <c r="H69" s="314">
        <v>0.2</v>
      </c>
      <c r="I69" s="315">
        <v>0.2</v>
      </c>
      <c r="J69" s="315"/>
      <c r="K69" s="315"/>
      <c r="L69" s="315" t="b">
        <v>0</v>
      </c>
      <c r="M69" s="315">
        <v>4</v>
      </c>
      <c r="N69" s="315">
        <v>2</v>
      </c>
    </row>
    <row r="70" spans="2:15">
      <c r="B70" s="320" t="s">
        <v>4</v>
      </c>
      <c r="C70" s="316" t="s">
        <v>1294</v>
      </c>
      <c r="D70" s="314">
        <v>1.3</v>
      </c>
      <c r="E70" s="314">
        <v>4</v>
      </c>
      <c r="F70" s="314">
        <v>1.3</v>
      </c>
      <c r="G70" s="314">
        <v>1000</v>
      </c>
      <c r="H70" s="314">
        <v>0.5</v>
      </c>
      <c r="I70" s="315">
        <v>0.5</v>
      </c>
      <c r="J70" s="315" t="s">
        <v>1471</v>
      </c>
      <c r="K70" s="315"/>
      <c r="L70" s="315" t="b">
        <v>0</v>
      </c>
      <c r="M70" s="315">
        <v>4</v>
      </c>
      <c r="N70" s="315">
        <v>2</v>
      </c>
    </row>
    <row r="71" spans="2:15">
      <c r="B71" s="321" t="s">
        <v>4</v>
      </c>
      <c r="C71" s="313" t="s">
        <v>1295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1304</v>
      </c>
      <c r="K71" s="315"/>
      <c r="L71" s="315" t="b">
        <v>0</v>
      </c>
      <c r="M71" s="315">
        <v>4</v>
      </c>
      <c r="N71" s="315">
        <v>2</v>
      </c>
    </row>
    <row r="72" spans="2:15">
      <c r="B72" s="321" t="s">
        <v>4</v>
      </c>
      <c r="C72" s="313" t="s">
        <v>1296</v>
      </c>
      <c r="D72" s="314">
        <v>1.3</v>
      </c>
      <c r="E72" s="314">
        <v>4</v>
      </c>
      <c r="F72" s="314">
        <v>1.3</v>
      </c>
      <c r="G72" s="314">
        <v>1000</v>
      </c>
      <c r="H72" s="314">
        <v>10</v>
      </c>
      <c r="I72" s="315">
        <v>10</v>
      </c>
      <c r="J72" s="315"/>
      <c r="K72" s="315" t="s">
        <v>1304</v>
      </c>
      <c r="L72" s="315" t="b">
        <v>0</v>
      </c>
      <c r="M72" s="315">
        <v>4</v>
      </c>
      <c r="N72" s="315">
        <v>4</v>
      </c>
    </row>
    <row r="73" spans="2:15">
      <c r="B73" s="321" t="s">
        <v>4</v>
      </c>
      <c r="C73" s="313" t="s">
        <v>825</v>
      </c>
      <c r="D73" s="314">
        <v>1.3</v>
      </c>
      <c r="E73" s="314">
        <v>4</v>
      </c>
      <c r="F73" s="314">
        <v>3</v>
      </c>
      <c r="G73" s="314">
        <v>1000</v>
      </c>
      <c r="H73" s="314"/>
      <c r="I73" s="315"/>
      <c r="J73" s="315"/>
      <c r="K73" s="315"/>
      <c r="L73" s="315" t="b">
        <v>0</v>
      </c>
      <c r="M73" s="315">
        <v>4</v>
      </c>
      <c r="N73" s="315">
        <v>2</v>
      </c>
    </row>
    <row r="74" spans="2:15" s="67" customFormat="1">
      <c r="B74" s="321" t="s">
        <v>4</v>
      </c>
      <c r="C74" s="313" t="s">
        <v>1600</v>
      </c>
      <c r="D74" s="314">
        <v>1.3</v>
      </c>
      <c r="E74" s="314">
        <v>4</v>
      </c>
      <c r="F74" s="314">
        <v>1.3</v>
      </c>
      <c r="G74" s="314">
        <v>1000</v>
      </c>
      <c r="H74" s="314">
        <v>0.5</v>
      </c>
      <c r="I74" s="315">
        <v>0.5</v>
      </c>
      <c r="J74" s="315" t="s">
        <v>1601</v>
      </c>
      <c r="K74" s="315"/>
      <c r="L74" s="315" t="b">
        <v>0</v>
      </c>
      <c r="M74" s="315">
        <v>4</v>
      </c>
      <c r="N74" s="315">
        <v>2</v>
      </c>
    </row>
    <row r="75" spans="2:15" ht="15.75" thickBot="1"/>
    <row r="76" spans="2:15" ht="23.25">
      <c r="B76" s="12" t="s">
        <v>1532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2"/>
      <c r="C77" s="55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2" t="s">
        <v>1533</v>
      </c>
      <c r="C78" s="273" t="s">
        <v>5</v>
      </c>
      <c r="D78" s="274" t="s">
        <v>186</v>
      </c>
      <c r="E78" s="275" t="s">
        <v>23</v>
      </c>
      <c r="F78" s="455" t="s">
        <v>38</v>
      </c>
    </row>
    <row r="79" spans="2:15">
      <c r="B79" s="279" t="s">
        <v>4</v>
      </c>
      <c r="C79" s="316" t="s">
        <v>822</v>
      </c>
      <c r="D79" s="281">
        <v>0</v>
      </c>
      <c r="E79" s="282" t="s">
        <v>885</v>
      </c>
      <c r="F79" s="554" t="s">
        <v>1535</v>
      </c>
    </row>
    <row r="80" spans="2:15">
      <c r="B80" s="285" t="s">
        <v>4</v>
      </c>
      <c r="C80" s="553" t="s">
        <v>1274</v>
      </c>
      <c r="D80" s="287">
        <v>1</v>
      </c>
      <c r="E80" s="288" t="s">
        <v>1271</v>
      </c>
      <c r="F80" s="554" t="s">
        <v>1537</v>
      </c>
    </row>
    <row r="81" spans="2:6">
      <c r="B81" s="285" t="s">
        <v>4</v>
      </c>
      <c r="C81" s="316" t="s">
        <v>814</v>
      </c>
      <c r="D81" s="281">
        <v>2</v>
      </c>
      <c r="E81" s="282" t="s">
        <v>1273</v>
      </c>
      <c r="F81" s="554" t="s">
        <v>1536</v>
      </c>
    </row>
    <row r="82" spans="2:6">
      <c r="B82" s="285" t="s">
        <v>4</v>
      </c>
      <c r="C82" s="316" t="s">
        <v>291</v>
      </c>
      <c r="D82" s="281">
        <v>3</v>
      </c>
      <c r="E82" s="282" t="s">
        <v>1272</v>
      </c>
      <c r="F82" s="554" t="s">
        <v>1534</v>
      </c>
    </row>
    <row r="83" spans="2:6">
      <c r="B83" s="285" t="s">
        <v>4</v>
      </c>
      <c r="C83" s="316" t="s">
        <v>1269</v>
      </c>
      <c r="D83" s="281">
        <v>4</v>
      </c>
      <c r="E83" s="282" t="s">
        <v>887</v>
      </c>
      <c r="F83" s="554" t="s">
        <v>1538</v>
      </c>
    </row>
    <row r="84" spans="2:6">
      <c r="B84" s="285" t="s">
        <v>4</v>
      </c>
      <c r="C84" s="316" t="s">
        <v>1270</v>
      </c>
      <c r="D84" s="281">
        <v>5</v>
      </c>
      <c r="E84" s="282" t="s">
        <v>884</v>
      </c>
      <c r="F84" s="554" t="s">
        <v>1539</v>
      </c>
    </row>
    <row r="85" spans="2:6">
      <c r="B85" s="285" t="s">
        <v>4</v>
      </c>
      <c r="C85" s="316" t="s">
        <v>804</v>
      </c>
      <c r="D85" s="281">
        <v>6</v>
      </c>
      <c r="E85" s="282" t="s">
        <v>1268</v>
      </c>
      <c r="F85" s="554" t="s">
        <v>1540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2"/>
  <sheetViews>
    <sheetView topLeftCell="A37" zoomScaleNormal="100" workbookViewId="0">
      <pane xSplit="2" topLeftCell="C1" activePane="topRight" state="frozen"/>
      <selection activeCell="A22" sqref="A22"/>
      <selection pane="topRight" activeCell="U110" sqref="U110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60"/>
      <c r="F3" s="66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60"/>
      <c r="F21" s="66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880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995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688</v>
      </c>
      <c r="AC23" s="348" t="s">
        <v>706</v>
      </c>
      <c r="AD23" s="348" t="s">
        <v>720</v>
      </c>
      <c r="AE23" s="348" t="s">
        <v>722</v>
      </c>
    </row>
    <row r="24" spans="1:31">
      <c r="A24" s="337" t="s">
        <v>4</v>
      </c>
      <c r="B24" s="338" t="s">
        <v>996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689</v>
      </c>
      <c r="AC24" s="348" t="s">
        <v>746</v>
      </c>
      <c r="AD24" s="348" t="s">
        <v>721</v>
      </c>
      <c r="AE24" s="348" t="s">
        <v>723</v>
      </c>
    </row>
    <row r="25" spans="1:31">
      <c r="A25" s="337" t="s">
        <v>4</v>
      </c>
      <c r="B25" s="338" t="s">
        <v>1424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1494</v>
      </c>
      <c r="AB25" s="348" t="s">
        <v>1499</v>
      </c>
      <c r="AC25" s="348" t="s">
        <v>1502</v>
      </c>
      <c r="AD25" s="348" t="s">
        <v>734</v>
      </c>
      <c r="AE25" s="348" t="s">
        <v>735</v>
      </c>
    </row>
    <row r="26" spans="1:31" s="27" customFormat="1">
      <c r="A26" s="349" t="s">
        <v>4</v>
      </c>
      <c r="B26" s="350" t="s">
        <v>1410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1230</v>
      </c>
      <c r="AB26" s="364" t="s">
        <v>1495</v>
      </c>
      <c r="AC26" s="364" t="s">
        <v>1500</v>
      </c>
      <c r="AD26" s="360"/>
      <c r="AE26" s="361"/>
    </row>
    <row r="27" spans="1:31">
      <c r="A27" s="337" t="s">
        <v>4</v>
      </c>
      <c r="B27" s="338" t="s">
        <v>1422</v>
      </c>
      <c r="C27" s="339" t="s">
        <v>777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694</v>
      </c>
      <c r="AC27" s="364" t="s">
        <v>757</v>
      </c>
      <c r="AD27" s="364" t="s">
        <v>737</v>
      </c>
      <c r="AE27" s="364" t="s">
        <v>738</v>
      </c>
    </row>
    <row r="28" spans="1:31" s="27" customFormat="1">
      <c r="A28" s="337" t="s">
        <v>4</v>
      </c>
      <c r="B28" s="338" t="s">
        <v>997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1222</v>
      </c>
      <c r="AB28" s="348" t="s">
        <v>1239</v>
      </c>
      <c r="AC28" s="348" t="s">
        <v>1249</v>
      </c>
      <c r="AD28" s="348" t="s">
        <v>1257</v>
      </c>
      <c r="AE28" s="368" t="s">
        <v>1265</v>
      </c>
    </row>
    <row r="29" spans="1:31" s="27" customFormat="1">
      <c r="A29" s="349" t="s">
        <v>4</v>
      </c>
      <c r="B29" s="350" t="s">
        <v>963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696</v>
      </c>
      <c r="AD29" s="364" t="s">
        <v>714</v>
      </c>
      <c r="AE29" s="377" t="s">
        <v>724</v>
      </c>
    </row>
    <row r="30" spans="1:31" s="27" customFormat="1">
      <c r="A30" s="349" t="s">
        <v>4</v>
      </c>
      <c r="B30" s="350" t="s">
        <v>964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697</v>
      </c>
      <c r="AD30" s="360"/>
      <c r="AE30" s="361"/>
    </row>
    <row r="31" spans="1:31" s="27" customFormat="1">
      <c r="A31" s="349" t="s">
        <v>4</v>
      </c>
      <c r="B31" s="593" t="s">
        <v>1565</v>
      </c>
      <c r="C31" s="598" t="s">
        <v>777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704</v>
      </c>
      <c r="AD31" s="366"/>
      <c r="AE31" s="367"/>
    </row>
    <row r="32" spans="1:31" s="27" customFormat="1">
      <c r="A32" s="337" t="s">
        <v>4</v>
      </c>
      <c r="B32" s="338" t="s">
        <v>998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693</v>
      </c>
      <c r="AC32" s="348" t="s">
        <v>756</v>
      </c>
      <c r="AD32" s="366"/>
      <c r="AE32" s="367"/>
    </row>
    <row r="33" spans="1:31" s="27" customFormat="1">
      <c r="A33" s="337" t="s">
        <v>4</v>
      </c>
      <c r="B33" s="338" t="s">
        <v>990</v>
      </c>
      <c r="C33" s="339" t="s">
        <v>763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1163</v>
      </c>
      <c r="AB33" s="348" t="s">
        <v>1236</v>
      </c>
      <c r="AC33" s="348" t="s">
        <v>1246</v>
      </c>
      <c r="AD33" s="348" t="s">
        <v>1255</v>
      </c>
      <c r="AE33" s="368" t="s">
        <v>1263</v>
      </c>
    </row>
    <row r="34" spans="1:31" s="27" customFormat="1">
      <c r="A34" s="349" t="s">
        <v>4</v>
      </c>
      <c r="B34" s="350" t="s">
        <v>965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744</v>
      </c>
      <c r="AD34" s="360"/>
      <c r="AE34" s="365"/>
    </row>
    <row r="35" spans="1:31" s="27" customFormat="1">
      <c r="A35" s="349" t="s">
        <v>4</v>
      </c>
      <c r="B35" s="350" t="s">
        <v>966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745</v>
      </c>
      <c r="AD35" s="360"/>
      <c r="AE35" s="365"/>
    </row>
    <row r="36" spans="1:31" s="27" customFormat="1">
      <c r="A36" s="349" t="s">
        <v>4</v>
      </c>
      <c r="B36" s="350" t="s">
        <v>967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707</v>
      </c>
      <c r="AD36" s="360"/>
      <c r="AE36" s="365"/>
    </row>
    <row r="37" spans="1:31">
      <c r="A37" s="349" t="s">
        <v>4</v>
      </c>
      <c r="B37" s="350" t="s">
        <v>968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708</v>
      </c>
      <c r="AD37" s="360"/>
      <c r="AE37" s="365"/>
    </row>
    <row r="38" spans="1:31">
      <c r="A38" s="337" t="s">
        <v>4</v>
      </c>
      <c r="B38" s="338" t="s">
        <v>999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1169</v>
      </c>
      <c r="AB38" s="348" t="s">
        <v>687</v>
      </c>
      <c r="AC38" s="348" t="s">
        <v>1500</v>
      </c>
      <c r="AD38" s="366"/>
      <c r="AE38" s="369"/>
    </row>
    <row r="39" spans="1:31">
      <c r="A39" s="349" t="s">
        <v>4</v>
      </c>
      <c r="B39" s="350" t="s">
        <v>1000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709</v>
      </c>
      <c r="AD39" s="360"/>
      <c r="AE39" s="361"/>
    </row>
    <row r="40" spans="1:31" s="27" customFormat="1">
      <c r="A40" s="349" t="s">
        <v>4</v>
      </c>
      <c r="B40" s="350" t="s">
        <v>1014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1170</v>
      </c>
      <c r="AB40" s="364" t="s">
        <v>687</v>
      </c>
      <c r="AC40" s="364" t="s">
        <v>1501</v>
      </c>
      <c r="AD40" s="364" t="s">
        <v>733</v>
      </c>
      <c r="AE40" s="364" t="s">
        <v>732</v>
      </c>
    </row>
    <row r="41" spans="1:31" s="27" customFormat="1">
      <c r="A41" s="349" t="s">
        <v>4</v>
      </c>
      <c r="B41" s="370" t="s">
        <v>969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1171</v>
      </c>
      <c r="AB41" s="364" t="s">
        <v>673</v>
      </c>
      <c r="AC41" s="364" t="s">
        <v>698</v>
      </c>
      <c r="AD41" s="360"/>
      <c r="AE41" s="365"/>
    </row>
    <row r="42" spans="1:31">
      <c r="A42" s="349" t="s">
        <v>4</v>
      </c>
      <c r="B42" s="350" t="s">
        <v>1605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1491</v>
      </c>
      <c r="AB42" s="364" t="s">
        <v>1611</v>
      </c>
      <c r="AC42" s="348" t="s">
        <v>1618</v>
      </c>
      <c r="AD42" s="366"/>
      <c r="AE42" s="367"/>
    </row>
    <row r="43" spans="1:31">
      <c r="A43" s="337" t="s">
        <v>4</v>
      </c>
      <c r="B43" s="338" t="s">
        <v>1507</v>
      </c>
      <c r="C43" s="339" t="s">
        <v>763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1576</v>
      </c>
      <c r="AB43" s="348" t="s">
        <v>1608</v>
      </c>
      <c r="AC43" s="348" t="s">
        <v>1500</v>
      </c>
      <c r="AD43" s="348" t="s">
        <v>736</v>
      </c>
      <c r="AE43" s="368" t="s">
        <v>1621</v>
      </c>
    </row>
    <row r="44" spans="1:31">
      <c r="A44" s="337" t="s">
        <v>4</v>
      </c>
      <c r="B44" s="338" t="s">
        <v>1001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1223</v>
      </c>
      <c r="AB44" s="348" t="s">
        <v>1244</v>
      </c>
      <c r="AC44" s="348" t="s">
        <v>744</v>
      </c>
      <c r="AD44" s="366"/>
      <c r="AE44" s="367"/>
    </row>
    <row r="45" spans="1:31">
      <c r="A45" s="337" t="s">
        <v>4</v>
      </c>
      <c r="B45" s="338" t="s">
        <v>970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1224</v>
      </c>
      <c r="AB45" s="348" t="s">
        <v>674</v>
      </c>
      <c r="AC45" s="348" t="s">
        <v>700</v>
      </c>
      <c r="AD45" s="348" t="s">
        <v>758</v>
      </c>
      <c r="AE45" s="368" t="s">
        <v>725</v>
      </c>
    </row>
    <row r="46" spans="1:31">
      <c r="A46" s="337" t="s">
        <v>4</v>
      </c>
      <c r="B46" s="338" t="s">
        <v>971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1225</v>
      </c>
      <c r="AB46" s="348" t="s">
        <v>674</v>
      </c>
      <c r="AC46" s="348" t="s">
        <v>700</v>
      </c>
      <c r="AD46" s="348" t="s">
        <v>758</v>
      </c>
      <c r="AE46" s="368" t="s">
        <v>725</v>
      </c>
    </row>
    <row r="47" spans="1:31" s="27" customFormat="1">
      <c r="A47" s="337" t="s">
        <v>4</v>
      </c>
      <c r="B47" s="338" t="s">
        <v>972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1226</v>
      </c>
      <c r="AB47" s="348" t="s">
        <v>674</v>
      </c>
      <c r="AC47" s="348" t="s">
        <v>700</v>
      </c>
      <c r="AD47" s="348" t="s">
        <v>758</v>
      </c>
      <c r="AE47" s="368" t="s">
        <v>725</v>
      </c>
    </row>
    <row r="48" spans="1:31" s="27" customFormat="1">
      <c r="A48" s="337" t="s">
        <v>4</v>
      </c>
      <c r="B48" s="338" t="s">
        <v>973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1227</v>
      </c>
      <c r="AB48" s="348" t="s">
        <v>674</v>
      </c>
      <c r="AC48" s="348" t="s">
        <v>700</v>
      </c>
      <c r="AD48" s="348" t="s">
        <v>758</v>
      </c>
      <c r="AE48" s="368" t="s">
        <v>725</v>
      </c>
    </row>
    <row r="49" spans="1:31" s="27" customFormat="1">
      <c r="A49" s="337" t="s">
        <v>4</v>
      </c>
      <c r="B49" s="338" t="s">
        <v>974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1228</v>
      </c>
      <c r="AB49" s="348" t="s">
        <v>674</v>
      </c>
      <c r="AC49" s="348" t="s">
        <v>700</v>
      </c>
      <c r="AD49" s="348" t="s">
        <v>758</v>
      </c>
      <c r="AE49" s="368" t="s">
        <v>725</v>
      </c>
    </row>
    <row r="50" spans="1:31" s="27" customFormat="1">
      <c r="A50" s="337" t="s">
        <v>4</v>
      </c>
      <c r="B50" s="338" t="s">
        <v>1384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165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1490</v>
      </c>
      <c r="AB50" s="364" t="s">
        <v>1496</v>
      </c>
      <c r="AC50" s="364" t="s">
        <v>1501</v>
      </c>
      <c r="AD50" s="360"/>
      <c r="AE50" s="365"/>
    </row>
    <row r="51" spans="1:31" s="27" customFormat="1">
      <c r="A51" s="349" t="s">
        <v>4</v>
      </c>
      <c r="B51" s="350" t="s">
        <v>1385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25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1489</v>
      </c>
      <c r="AB51" s="364" t="s">
        <v>1496</v>
      </c>
      <c r="AC51" s="364" t="s">
        <v>1501</v>
      </c>
      <c r="AD51" s="360"/>
      <c r="AE51" s="365"/>
    </row>
    <row r="52" spans="1:31" s="27" customFormat="1">
      <c r="A52" s="349" t="s">
        <v>4</v>
      </c>
      <c r="B52" s="350" t="s">
        <v>1015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683</v>
      </c>
      <c r="AC52" s="364" t="s">
        <v>701</v>
      </c>
      <c r="AD52" s="360"/>
      <c r="AE52" s="365"/>
    </row>
    <row r="53" spans="1:31" s="27" customFormat="1">
      <c r="A53" s="349" t="s">
        <v>4</v>
      </c>
      <c r="B53" s="350" t="s">
        <v>1016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683</v>
      </c>
      <c r="AC53" s="364" t="s">
        <v>701</v>
      </c>
      <c r="AD53" s="360"/>
      <c r="AE53" s="365"/>
    </row>
    <row r="54" spans="1:31">
      <c r="A54" s="349" t="s">
        <v>4</v>
      </c>
      <c r="B54" s="350" t="s">
        <v>1017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683</v>
      </c>
      <c r="AC54" s="364" t="s">
        <v>701</v>
      </c>
      <c r="AD54" s="360"/>
      <c r="AE54" s="361"/>
    </row>
    <row r="55" spans="1:31">
      <c r="A55" s="349" t="s">
        <v>4</v>
      </c>
      <c r="B55" s="350" t="s">
        <v>1379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30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1493</v>
      </c>
      <c r="AB55" s="364" t="s">
        <v>1496</v>
      </c>
      <c r="AC55" s="364" t="s">
        <v>719</v>
      </c>
      <c r="AD55" s="360"/>
      <c r="AE55" s="361"/>
    </row>
    <row r="56" spans="1:31" s="27" customFormat="1">
      <c r="A56" s="337" t="s">
        <v>4</v>
      </c>
      <c r="B56" s="338" t="s">
        <v>975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702</v>
      </c>
      <c r="AD56" s="366"/>
      <c r="AE56" s="367"/>
    </row>
    <row r="57" spans="1:31" s="27" customFormat="1">
      <c r="A57" s="349" t="s">
        <v>4</v>
      </c>
      <c r="B57" s="370" t="s">
        <v>1580</v>
      </c>
      <c r="C57" s="598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1607</v>
      </c>
      <c r="AB57" s="364" t="s">
        <v>1615</v>
      </c>
      <c r="AC57" s="348" t="s">
        <v>1502</v>
      </c>
      <c r="AD57" s="366"/>
      <c r="AE57" s="367"/>
    </row>
    <row r="58" spans="1:31" s="27" customFormat="1">
      <c r="A58" s="349" t="s">
        <v>4</v>
      </c>
      <c r="B58" s="350" t="s">
        <v>993</v>
      </c>
      <c r="C58" s="351" t="s">
        <v>777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1168</v>
      </c>
      <c r="AB58" s="364" t="s">
        <v>1496</v>
      </c>
      <c r="AC58" s="364" t="s">
        <v>719</v>
      </c>
      <c r="AD58" s="364" t="s">
        <v>714</v>
      </c>
      <c r="AE58" s="377" t="s">
        <v>724</v>
      </c>
    </row>
    <row r="59" spans="1:31" s="27" customFormat="1">
      <c r="A59" s="349" t="s">
        <v>4</v>
      </c>
      <c r="B59" s="350" t="s">
        <v>976</v>
      </c>
      <c r="C59" s="351" t="s">
        <v>777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703</v>
      </c>
      <c r="AD59" s="364" t="s">
        <v>715</v>
      </c>
      <c r="AE59" s="377" t="s">
        <v>726</v>
      </c>
    </row>
    <row r="60" spans="1:31" s="27" customFormat="1">
      <c r="A60" s="349" t="s">
        <v>4</v>
      </c>
      <c r="B60" s="350" t="s">
        <v>977</v>
      </c>
      <c r="C60" s="351" t="s">
        <v>777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1172</v>
      </c>
      <c r="AB60" s="364" t="s">
        <v>676</v>
      </c>
      <c r="AC60" s="364" t="s">
        <v>703</v>
      </c>
      <c r="AD60" s="364" t="s">
        <v>715</v>
      </c>
      <c r="AE60" s="377" t="s">
        <v>726</v>
      </c>
    </row>
    <row r="61" spans="1:31" s="27" customFormat="1">
      <c r="A61" s="349" t="s">
        <v>4</v>
      </c>
      <c r="B61" s="350" t="s">
        <v>978</v>
      </c>
      <c r="C61" s="351" t="s">
        <v>777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1173</v>
      </c>
      <c r="AB61" s="364" t="s">
        <v>676</v>
      </c>
      <c r="AC61" s="364" t="s">
        <v>703</v>
      </c>
      <c r="AD61" s="364" t="s">
        <v>715</v>
      </c>
      <c r="AE61" s="364" t="s">
        <v>726</v>
      </c>
    </row>
    <row r="62" spans="1:31">
      <c r="A62" s="349" t="s">
        <v>4</v>
      </c>
      <c r="B62" s="338" t="s">
        <v>1089</v>
      </c>
      <c r="C62" s="351" t="s">
        <v>1088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1175</v>
      </c>
      <c r="AB62" s="348" t="s">
        <v>1497</v>
      </c>
      <c r="AC62" s="348" t="s">
        <v>1502</v>
      </c>
      <c r="AD62" s="348" t="s">
        <v>1503</v>
      </c>
      <c r="AE62" s="348" t="s">
        <v>1505</v>
      </c>
    </row>
    <row r="63" spans="1:31">
      <c r="A63" s="349" t="s">
        <v>4</v>
      </c>
      <c r="B63" s="338" t="s">
        <v>1506</v>
      </c>
      <c r="C63" s="351" t="s">
        <v>1088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1561</v>
      </c>
      <c r="AB63" s="348" t="s">
        <v>1609</v>
      </c>
      <c r="AC63" s="348" t="s">
        <v>1501</v>
      </c>
      <c r="AD63" s="348" t="s">
        <v>736</v>
      </c>
      <c r="AE63" s="348" t="s">
        <v>1505</v>
      </c>
    </row>
    <row r="64" spans="1:31">
      <c r="A64" s="337" t="s">
        <v>4</v>
      </c>
      <c r="B64" s="338" t="s">
        <v>1021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752</v>
      </c>
      <c r="AD64" s="366"/>
      <c r="AE64" s="367"/>
    </row>
    <row r="65" spans="1:31" s="27" customFormat="1">
      <c r="A65" s="337" t="s">
        <v>4</v>
      </c>
      <c r="B65" s="338" t="s">
        <v>1212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1234</v>
      </c>
      <c r="AB65" s="348" t="s">
        <v>677</v>
      </c>
      <c r="AC65" s="348" t="s">
        <v>752</v>
      </c>
      <c r="AD65" s="366"/>
      <c r="AE65" s="367"/>
    </row>
    <row r="66" spans="1:31" s="27" customFormat="1">
      <c r="A66" s="337" t="s">
        <v>4</v>
      </c>
      <c r="B66" s="338" t="s">
        <v>1421</v>
      </c>
      <c r="C66" s="339" t="s">
        <v>777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694</v>
      </c>
      <c r="AC66" s="364" t="s">
        <v>757</v>
      </c>
      <c r="AD66" s="364" t="s">
        <v>737</v>
      </c>
      <c r="AE66" s="377" t="s">
        <v>738</v>
      </c>
    </row>
    <row r="67" spans="1:31" s="27" customFormat="1">
      <c r="A67" s="349" t="s">
        <v>4</v>
      </c>
      <c r="B67" s="370" t="s">
        <v>1567</v>
      </c>
      <c r="C67" s="598" t="s">
        <v>777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3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1604</v>
      </c>
      <c r="AB67" s="364" t="s">
        <v>1613</v>
      </c>
      <c r="AC67" s="348" t="s">
        <v>1619</v>
      </c>
      <c r="AD67" s="348" t="s">
        <v>736</v>
      </c>
      <c r="AE67" s="369"/>
    </row>
    <row r="68" spans="1:31" s="27" customFormat="1">
      <c r="A68" s="349" t="s">
        <v>4</v>
      </c>
      <c r="B68" s="593" t="s">
        <v>1570</v>
      </c>
      <c r="C68" s="598" t="s">
        <v>777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704</v>
      </c>
      <c r="AD68" s="366"/>
      <c r="AE68" s="369"/>
    </row>
    <row r="69" spans="1:31">
      <c r="A69" s="349" t="s">
        <v>4</v>
      </c>
      <c r="B69" s="593" t="s">
        <v>1571</v>
      </c>
      <c r="C69" s="598" t="s">
        <v>777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704</v>
      </c>
      <c r="AD69" s="366"/>
      <c r="AE69" s="369"/>
    </row>
    <row r="70" spans="1:31">
      <c r="A70" s="349" t="s">
        <v>4</v>
      </c>
      <c r="B70" s="350" t="s">
        <v>1508</v>
      </c>
      <c r="C70" s="351" t="s">
        <v>763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1577</v>
      </c>
      <c r="AB70" s="364" t="s">
        <v>1498</v>
      </c>
      <c r="AC70" s="364" t="s">
        <v>1616</v>
      </c>
      <c r="AD70" s="364" t="s">
        <v>736</v>
      </c>
      <c r="AE70" s="364" t="s">
        <v>1622</v>
      </c>
    </row>
    <row r="71" spans="1:31" s="494" customFormat="1">
      <c r="A71" s="349" t="s">
        <v>4</v>
      </c>
      <c r="B71" s="350" t="s">
        <v>979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1668</v>
      </c>
      <c r="X71" s="357">
        <v>0.2</v>
      </c>
      <c r="Y71" s="357">
        <v>1</v>
      </c>
      <c r="Z71" s="358">
        <v>0</v>
      </c>
      <c r="AA71" s="362" t="s">
        <v>1174</v>
      </c>
      <c r="AB71" s="364" t="s">
        <v>684</v>
      </c>
      <c r="AC71" s="364" t="s">
        <v>699</v>
      </c>
      <c r="AD71" s="364" t="s">
        <v>728</v>
      </c>
      <c r="AE71" s="364" t="s">
        <v>727</v>
      </c>
    </row>
    <row r="72" spans="1:31" s="494" customFormat="1">
      <c r="A72" s="349" t="s">
        <v>4</v>
      </c>
      <c r="B72" s="350" t="s">
        <v>1002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704</v>
      </c>
      <c r="AD72" s="360"/>
      <c r="AE72" s="361"/>
    </row>
    <row r="73" spans="1:31" s="494" customFormat="1">
      <c r="A73" s="337" t="s">
        <v>4</v>
      </c>
      <c r="B73" s="338" t="s">
        <v>989</v>
      </c>
      <c r="C73" s="339" t="s">
        <v>763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1162</v>
      </c>
      <c r="AB73" s="348" t="s">
        <v>1237</v>
      </c>
      <c r="AC73" s="348" t="s">
        <v>1247</v>
      </c>
      <c r="AD73" s="348" t="s">
        <v>1256</v>
      </c>
      <c r="AE73" s="348" t="s">
        <v>1264</v>
      </c>
    </row>
    <row r="74" spans="1:31" s="494" customFormat="1">
      <c r="A74" s="349" t="s">
        <v>4</v>
      </c>
      <c r="B74" s="350" t="s">
        <v>980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1231</v>
      </c>
      <c r="AB74" s="364" t="s">
        <v>1610</v>
      </c>
      <c r="AC74" s="364" t="s">
        <v>1617</v>
      </c>
      <c r="AD74" s="364" t="s">
        <v>736</v>
      </c>
      <c r="AE74" s="364" t="s">
        <v>1504</v>
      </c>
    </row>
    <row r="75" spans="1:31">
      <c r="A75" s="349" t="s">
        <v>4</v>
      </c>
      <c r="B75" s="593" t="s">
        <v>1564</v>
      </c>
      <c r="C75" s="598" t="s">
        <v>777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704</v>
      </c>
      <c r="AD75" s="366"/>
      <c r="AE75" s="369"/>
    </row>
    <row r="76" spans="1:31" s="27" customFormat="1">
      <c r="A76" s="337" t="s">
        <v>4</v>
      </c>
      <c r="B76" s="338" t="s">
        <v>1003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1165</v>
      </c>
      <c r="AB76" s="348" t="s">
        <v>1240</v>
      </c>
      <c r="AC76" s="348" t="s">
        <v>1250</v>
      </c>
      <c r="AD76" s="348" t="s">
        <v>1258</v>
      </c>
      <c r="AE76" s="348" t="s">
        <v>1266</v>
      </c>
    </row>
    <row r="77" spans="1:31" s="27" customFormat="1">
      <c r="A77" s="349" t="s">
        <v>4</v>
      </c>
      <c r="B77" s="350" t="s">
        <v>981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713</v>
      </c>
      <c r="AC77" s="364" t="s">
        <v>754</v>
      </c>
      <c r="AD77" s="364" t="s">
        <v>731</v>
      </c>
      <c r="AE77" s="364" t="s">
        <v>730</v>
      </c>
    </row>
    <row r="78" spans="1:31" s="27" customFormat="1">
      <c r="A78" s="349" t="s">
        <v>4</v>
      </c>
      <c r="B78" s="350" t="s">
        <v>983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1176</v>
      </c>
      <c r="AB78" s="364" t="s">
        <v>713</v>
      </c>
      <c r="AC78" s="364" t="s">
        <v>754</v>
      </c>
      <c r="AD78" s="364" t="s">
        <v>731</v>
      </c>
      <c r="AE78" s="364" t="s">
        <v>730</v>
      </c>
    </row>
    <row r="79" spans="1:31" s="27" customFormat="1">
      <c r="A79" s="349" t="s">
        <v>4</v>
      </c>
      <c r="B79" s="350" t="s">
        <v>982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713</v>
      </c>
      <c r="AC79" s="364" t="s">
        <v>753</v>
      </c>
      <c r="AD79" s="364" t="s">
        <v>716</v>
      </c>
      <c r="AE79" s="364" t="s">
        <v>729</v>
      </c>
    </row>
    <row r="80" spans="1:31" s="27" customFormat="1">
      <c r="A80" s="349" t="s">
        <v>4</v>
      </c>
      <c r="B80" s="350" t="s">
        <v>1632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1176</v>
      </c>
      <c r="AB80" s="360" t="s">
        <v>713</v>
      </c>
      <c r="AC80" s="366" t="s">
        <v>754</v>
      </c>
      <c r="AD80" s="366" t="s">
        <v>731</v>
      </c>
      <c r="AE80" s="369" t="s">
        <v>730</v>
      </c>
    </row>
    <row r="81" spans="1:31" s="27" customFormat="1">
      <c r="A81" s="349" t="s">
        <v>4</v>
      </c>
      <c r="B81" s="370" t="s">
        <v>1572</v>
      </c>
      <c r="C81" s="598" t="s">
        <v>777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3</v>
      </c>
      <c r="P81" s="379">
        <f>entityDefinitions[[#This Row],['[edibleFromTier']]]</f>
        <v>3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1606</v>
      </c>
      <c r="AB81" s="364" t="s">
        <v>1614</v>
      </c>
      <c r="AC81" s="348" t="s">
        <v>1618</v>
      </c>
      <c r="AD81" s="366"/>
      <c r="AE81" s="369"/>
    </row>
    <row r="82" spans="1:31" s="27" customFormat="1">
      <c r="A82" s="349" t="s">
        <v>4</v>
      </c>
      <c r="B82" s="370" t="s">
        <v>984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1161</v>
      </c>
      <c r="AB82" s="364" t="s">
        <v>685</v>
      </c>
      <c r="AC82" s="364" t="s">
        <v>705</v>
      </c>
      <c r="AD82" s="364"/>
      <c r="AE82" s="493"/>
    </row>
    <row r="83" spans="1:31">
      <c r="A83" s="349" t="s">
        <v>4</v>
      </c>
      <c r="B83" s="370" t="s">
        <v>985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685</v>
      </c>
      <c r="AC83" s="364" t="s">
        <v>705</v>
      </c>
      <c r="AD83" s="364"/>
      <c r="AE83" s="493"/>
    </row>
    <row r="84" spans="1:31">
      <c r="A84" s="349" t="s">
        <v>4</v>
      </c>
      <c r="B84" s="350" t="s">
        <v>1018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686</v>
      </c>
      <c r="AC84" s="364" t="s">
        <v>710</v>
      </c>
      <c r="AD84" s="364" t="s">
        <v>733</v>
      </c>
      <c r="AE84" s="364" t="s">
        <v>732</v>
      </c>
    </row>
    <row r="85" spans="1:31">
      <c r="A85" s="349" t="s">
        <v>4</v>
      </c>
      <c r="B85" s="350" t="s">
        <v>986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1232</v>
      </c>
      <c r="AB85" s="364" t="s">
        <v>1612</v>
      </c>
      <c r="AC85" s="364" t="s">
        <v>1619</v>
      </c>
      <c r="AD85" s="360"/>
      <c r="AE85" s="361"/>
    </row>
    <row r="86" spans="1:31">
      <c r="A86" s="349" t="s">
        <v>4</v>
      </c>
      <c r="B86" s="350" t="s">
        <v>1004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1229</v>
      </c>
      <c r="AB86" s="364" t="s">
        <v>1243</v>
      </c>
      <c r="AC86" s="364" t="s">
        <v>1253</v>
      </c>
      <c r="AD86" s="360"/>
      <c r="AE86" s="361"/>
    </row>
    <row r="87" spans="1:31">
      <c r="A87" s="349" t="s">
        <v>4</v>
      </c>
      <c r="B87" s="350" t="s">
        <v>1423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1492</v>
      </c>
      <c r="AB87" s="364" t="s">
        <v>1498</v>
      </c>
      <c r="AC87" s="364" t="s">
        <v>719</v>
      </c>
      <c r="AD87" s="364" t="s">
        <v>1504</v>
      </c>
      <c r="AE87" s="364" t="s">
        <v>1504</v>
      </c>
    </row>
    <row r="88" spans="1:31">
      <c r="A88" s="337" t="s">
        <v>4</v>
      </c>
      <c r="B88" s="338" t="s">
        <v>1007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691</v>
      </c>
      <c r="AC88" s="348" t="s">
        <v>747</v>
      </c>
      <c r="AD88" s="366"/>
      <c r="AE88" s="367"/>
    </row>
    <row r="89" spans="1:31">
      <c r="A89" s="349" t="s">
        <v>4</v>
      </c>
      <c r="B89" s="350" t="s">
        <v>1019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1233</v>
      </c>
      <c r="AB89" s="364" t="s">
        <v>1498</v>
      </c>
      <c r="AC89" s="364" t="s">
        <v>1502</v>
      </c>
      <c r="AD89" s="364" t="s">
        <v>733</v>
      </c>
      <c r="AE89" s="377" t="s">
        <v>732</v>
      </c>
    </row>
    <row r="90" spans="1:31">
      <c r="A90" s="349" t="s">
        <v>4</v>
      </c>
      <c r="B90" s="350" t="s">
        <v>1005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712</v>
      </c>
      <c r="AD90" s="360"/>
      <c r="AE90" s="365"/>
    </row>
    <row r="91" spans="1:31" s="27" customFormat="1">
      <c r="A91" s="337" t="s">
        <v>4</v>
      </c>
      <c r="B91" s="338" t="s">
        <v>1006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1177</v>
      </c>
      <c r="AB91" s="348" t="s">
        <v>1241</v>
      </c>
      <c r="AC91" s="348" t="s">
        <v>1251</v>
      </c>
      <c r="AD91" s="366"/>
      <c r="AE91" s="631"/>
    </row>
    <row r="92" spans="1:31" s="27" customFormat="1">
      <c r="A92" s="597" t="s">
        <v>4</v>
      </c>
      <c r="B92" s="370" t="s">
        <v>1566</v>
      </c>
      <c r="C92" s="598" t="s">
        <v>777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1602</v>
      </c>
      <c r="AB92" s="364" t="s">
        <v>1496</v>
      </c>
      <c r="AC92" s="348" t="s">
        <v>719</v>
      </c>
      <c r="AD92" s="366"/>
      <c r="AE92" s="367"/>
    </row>
    <row r="93" spans="1:31">
      <c r="A93" s="349" t="s">
        <v>4</v>
      </c>
      <c r="B93" s="370" t="s">
        <v>1568</v>
      </c>
      <c r="C93" s="598" t="s">
        <v>777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1603</v>
      </c>
      <c r="AB93" s="364" t="s">
        <v>1498</v>
      </c>
      <c r="AC93" s="348" t="s">
        <v>1500</v>
      </c>
      <c r="AD93" s="348" t="s">
        <v>736</v>
      </c>
      <c r="AE93" s="368" t="s">
        <v>1504</v>
      </c>
    </row>
    <row r="94" spans="1:31">
      <c r="A94" s="337" t="s">
        <v>4</v>
      </c>
      <c r="B94" s="338" t="s">
        <v>1008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690</v>
      </c>
      <c r="AC94" s="348" t="s">
        <v>748</v>
      </c>
      <c r="AD94" s="348" t="s">
        <v>734</v>
      </c>
      <c r="AE94" s="368" t="s">
        <v>735</v>
      </c>
    </row>
    <row r="95" spans="1:31" s="5" customFormat="1">
      <c r="A95" s="337" t="s">
        <v>4</v>
      </c>
      <c r="B95" s="338" t="s">
        <v>991</v>
      </c>
      <c r="C95" s="339" t="s">
        <v>763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1167</v>
      </c>
      <c r="AB95" s="348" t="s">
        <v>1235</v>
      </c>
      <c r="AC95" s="348" t="s">
        <v>1245</v>
      </c>
      <c r="AD95" s="348" t="s">
        <v>1254</v>
      </c>
      <c r="AE95" s="368" t="s">
        <v>1262</v>
      </c>
    </row>
    <row r="96" spans="1:31">
      <c r="A96" s="558" t="s">
        <v>4</v>
      </c>
      <c r="B96" s="595" t="s">
        <v>1009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750</v>
      </c>
      <c r="AD96" s="538" t="s">
        <v>736</v>
      </c>
      <c r="AE96" s="629" t="s">
        <v>717</v>
      </c>
    </row>
    <row r="97" spans="1:31" s="27" customFormat="1">
      <c r="A97" s="558" t="s">
        <v>4</v>
      </c>
      <c r="B97" s="595" t="s">
        <v>1010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682</v>
      </c>
      <c r="AC97" s="538" t="s">
        <v>749</v>
      </c>
      <c r="AD97" s="538" t="s">
        <v>736</v>
      </c>
      <c r="AE97" s="629" t="s">
        <v>718</v>
      </c>
    </row>
    <row r="98" spans="1:31" s="27" customFormat="1">
      <c r="A98" s="558" t="s">
        <v>4</v>
      </c>
      <c r="B98" s="595" t="s">
        <v>1011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695</v>
      </c>
      <c r="AC98" s="538" t="s">
        <v>711</v>
      </c>
      <c r="AD98" s="537"/>
      <c r="AE98" s="628"/>
    </row>
    <row r="99" spans="1:31" s="27" customFormat="1">
      <c r="A99" s="558" t="s">
        <v>4</v>
      </c>
      <c r="B99" s="595" t="s">
        <v>987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751</v>
      </c>
      <c r="AD99" s="537"/>
      <c r="AE99" s="628"/>
    </row>
    <row r="100" spans="1:31">
      <c r="A100" s="558" t="s">
        <v>4</v>
      </c>
      <c r="B100" s="591" t="s">
        <v>1531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1563</v>
      </c>
      <c r="AB100" s="538" t="s">
        <v>1609</v>
      </c>
      <c r="AC100" s="538" t="s">
        <v>719</v>
      </c>
      <c r="AD100" s="538"/>
      <c r="AE100" s="630"/>
    </row>
    <row r="101" spans="1:31">
      <c r="A101" s="558" t="s">
        <v>4</v>
      </c>
      <c r="B101" s="591" t="s">
        <v>1530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1562</v>
      </c>
      <c r="AB101" s="538" t="s">
        <v>1498</v>
      </c>
      <c r="AC101" s="538" t="s">
        <v>1620</v>
      </c>
      <c r="AD101" s="538"/>
      <c r="AE101" s="630"/>
    </row>
    <row r="102" spans="1:31">
      <c r="A102" s="558" t="s">
        <v>4</v>
      </c>
      <c r="B102" s="595" t="s">
        <v>994</v>
      </c>
      <c r="C102" s="582" t="s">
        <v>777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1164</v>
      </c>
      <c r="AB102" s="538" t="s">
        <v>1242</v>
      </c>
      <c r="AC102" s="538" t="s">
        <v>1252</v>
      </c>
      <c r="AD102" s="538" t="s">
        <v>1261</v>
      </c>
      <c r="AE102" s="629" t="s">
        <v>1267</v>
      </c>
    </row>
    <row r="103" spans="1:31" s="27" customFormat="1">
      <c r="A103" s="382" t="s">
        <v>4</v>
      </c>
      <c r="B103" s="383" t="s">
        <v>1012</v>
      </c>
      <c r="C103" s="582" t="s">
        <v>763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692</v>
      </c>
      <c r="AC103" s="390" t="s">
        <v>755</v>
      </c>
      <c r="AD103" s="391"/>
      <c r="AE103" s="562"/>
    </row>
    <row r="104" spans="1:31" s="27" customFormat="1">
      <c r="A104" s="382" t="s">
        <v>4</v>
      </c>
      <c r="B104" s="383" t="s">
        <v>1013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693</v>
      </c>
      <c r="AC104" s="390" t="s">
        <v>756</v>
      </c>
      <c r="AD104" s="391"/>
      <c r="AE104" s="562"/>
    </row>
    <row r="105" spans="1:31" s="27" customFormat="1">
      <c r="A105" s="558" t="s">
        <v>4</v>
      </c>
      <c r="B105" s="563" t="s">
        <v>1626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1491</v>
      </c>
      <c r="AB105" s="537" t="s">
        <v>1611</v>
      </c>
      <c r="AC105" s="391" t="s">
        <v>1618</v>
      </c>
      <c r="AD105" s="391"/>
      <c r="AE105" s="562"/>
    </row>
    <row r="106" spans="1:31">
      <c r="A106" s="558" t="s">
        <v>4</v>
      </c>
      <c r="B106" s="350" t="s">
        <v>988</v>
      </c>
      <c r="C106" s="582" t="s">
        <v>777</v>
      </c>
      <c r="D106" s="436">
        <v>60</v>
      </c>
      <c r="E106" s="436">
        <v>4</v>
      </c>
      <c r="F106" s="436">
        <v>0</v>
      </c>
      <c r="G106" s="436">
        <v>20</v>
      </c>
      <c r="H106" s="436">
        <v>0</v>
      </c>
      <c r="I106" s="436">
        <v>55</v>
      </c>
      <c r="J106" s="354">
        <v>0.15</v>
      </c>
      <c r="K106" s="436">
        <v>0</v>
      </c>
      <c r="L106" s="536" t="b">
        <v>1</v>
      </c>
      <c r="M106" s="612">
        <v>5</v>
      </c>
      <c r="N106" s="356">
        <v>5</v>
      </c>
      <c r="O106" s="536">
        <v>1</v>
      </c>
      <c r="P106" s="612">
        <v>1</v>
      </c>
      <c r="Q106" s="343" t="b">
        <v>1</v>
      </c>
      <c r="R106" s="355" t="b">
        <v>0</v>
      </c>
      <c r="S106" s="446" t="b">
        <v>0</v>
      </c>
      <c r="T106" s="355">
        <v>1</v>
      </c>
      <c r="U106" s="536">
        <v>6</v>
      </c>
      <c r="V106" s="567">
        <v>0</v>
      </c>
      <c r="W106" s="560">
        <v>0.15</v>
      </c>
      <c r="X106" s="560">
        <v>0.15</v>
      </c>
      <c r="Y106" s="560">
        <v>0.6</v>
      </c>
      <c r="Z106" s="561">
        <v>0</v>
      </c>
      <c r="AA106" s="625" t="s">
        <v>511</v>
      </c>
      <c r="AB106" s="538" t="s">
        <v>694</v>
      </c>
      <c r="AC106" s="538" t="s">
        <v>757</v>
      </c>
      <c r="AD106" s="538" t="s">
        <v>737</v>
      </c>
      <c r="AE106" s="629" t="s">
        <v>738</v>
      </c>
    </row>
    <row r="107" spans="1:31">
      <c r="A107" s="558" t="s">
        <v>4</v>
      </c>
      <c r="B107" s="563" t="s">
        <v>1569</v>
      </c>
      <c r="C107" s="564" t="s">
        <v>777</v>
      </c>
      <c r="D107" s="604">
        <v>40</v>
      </c>
      <c r="E107" s="565">
        <v>2</v>
      </c>
      <c r="F107" s="565">
        <v>0</v>
      </c>
      <c r="G107" s="565">
        <v>30</v>
      </c>
      <c r="H107" s="565">
        <v>0</v>
      </c>
      <c r="I107" s="565">
        <v>50</v>
      </c>
      <c r="J107" s="354">
        <v>0.15</v>
      </c>
      <c r="K107" s="565">
        <v>0</v>
      </c>
      <c r="L107" s="567" t="b">
        <v>1</v>
      </c>
      <c r="M107" s="568">
        <v>5</v>
      </c>
      <c r="N107" s="379">
        <v>5</v>
      </c>
      <c r="O107" s="569">
        <v>0</v>
      </c>
      <c r="P107" s="568">
        <v>0</v>
      </c>
      <c r="Q107" s="343" t="b">
        <v>1</v>
      </c>
      <c r="R107" s="343" t="b">
        <v>0</v>
      </c>
      <c r="S107" s="619" t="b">
        <v>0</v>
      </c>
      <c r="T107" s="343">
        <v>85</v>
      </c>
      <c r="U107" s="573">
        <v>9</v>
      </c>
      <c r="V107" s="574">
        <v>0</v>
      </c>
      <c r="W107" s="560">
        <v>0.25</v>
      </c>
      <c r="X107" s="560">
        <v>0.25</v>
      </c>
      <c r="Y107" s="560">
        <v>0.75</v>
      </c>
      <c r="Z107" s="561">
        <v>0</v>
      </c>
      <c r="AA107" s="566" t="s">
        <v>1177</v>
      </c>
      <c r="AB107" s="537" t="s">
        <v>1241</v>
      </c>
      <c r="AC107" s="391" t="s">
        <v>1251</v>
      </c>
      <c r="AD107" s="391"/>
      <c r="AE107" s="562"/>
    </row>
    <row r="108" spans="1:31" customFormat="1">
      <c r="A108" s="382" t="s">
        <v>4</v>
      </c>
      <c r="B108" s="383" t="s">
        <v>992</v>
      </c>
      <c r="C108" s="384" t="s">
        <v>763</v>
      </c>
      <c r="D108" s="606">
        <v>60</v>
      </c>
      <c r="E108" s="385">
        <v>2</v>
      </c>
      <c r="F108" s="385">
        <v>0</v>
      </c>
      <c r="G108" s="385">
        <v>8</v>
      </c>
      <c r="H108" s="385">
        <v>0</v>
      </c>
      <c r="I108" s="385">
        <v>75</v>
      </c>
      <c r="J108" s="610">
        <v>0.22499999999999998</v>
      </c>
      <c r="K108" s="385">
        <v>0</v>
      </c>
      <c r="L108" s="386" t="b">
        <v>1</v>
      </c>
      <c r="M108" s="614">
        <v>5</v>
      </c>
      <c r="N108" s="344">
        <v>0</v>
      </c>
      <c r="O108" s="386">
        <v>1</v>
      </c>
      <c r="P108" s="614">
        <v>0</v>
      </c>
      <c r="Q108" s="343" t="b">
        <v>1</v>
      </c>
      <c r="R108" s="343" t="b">
        <v>1</v>
      </c>
      <c r="S108" s="619" t="b">
        <v>0</v>
      </c>
      <c r="T108" s="343">
        <v>25</v>
      </c>
      <c r="U108" s="386">
        <v>7</v>
      </c>
      <c r="V108" s="386">
        <v>0</v>
      </c>
      <c r="W108" s="387">
        <v>0.25</v>
      </c>
      <c r="X108" s="387">
        <v>0.25</v>
      </c>
      <c r="Y108" s="387">
        <v>0.8</v>
      </c>
      <c r="Z108" s="388">
        <v>0</v>
      </c>
      <c r="AA108" s="389" t="s">
        <v>1166</v>
      </c>
      <c r="AB108" s="390" t="s">
        <v>1238</v>
      </c>
      <c r="AC108" s="390" t="s">
        <v>1248</v>
      </c>
      <c r="AD108" s="391"/>
      <c r="AE108" s="392"/>
    </row>
    <row r="109" spans="1:31" s="494" customFormat="1">
      <c r="A109" s="571" t="s">
        <v>4</v>
      </c>
      <c r="B109" s="563" t="s">
        <v>1578</v>
      </c>
      <c r="C109" s="582" t="s">
        <v>763</v>
      </c>
      <c r="D109" s="602">
        <v>40</v>
      </c>
      <c r="E109" s="436">
        <v>2</v>
      </c>
      <c r="F109" s="436">
        <v>0</v>
      </c>
      <c r="G109" s="436">
        <v>16</v>
      </c>
      <c r="H109" s="436">
        <v>0</v>
      </c>
      <c r="I109" s="436">
        <v>50</v>
      </c>
      <c r="J109" s="609">
        <v>0.15</v>
      </c>
      <c r="K109" s="436">
        <v>0</v>
      </c>
      <c r="L109" s="536" t="b">
        <v>1</v>
      </c>
      <c r="M109" s="568">
        <v>5</v>
      </c>
      <c r="N109" s="614">
        <v>0</v>
      </c>
      <c r="O109" s="572">
        <v>1</v>
      </c>
      <c r="P109" s="568">
        <v>0</v>
      </c>
      <c r="Q109" s="616" t="b">
        <v>1</v>
      </c>
      <c r="R109" s="619" t="b">
        <v>1</v>
      </c>
      <c r="S109" s="570" t="b">
        <v>0</v>
      </c>
      <c r="T109" s="620">
        <v>25</v>
      </c>
      <c r="U109" s="559">
        <v>7</v>
      </c>
      <c r="V109" s="386">
        <v>0</v>
      </c>
      <c r="W109" s="583">
        <v>0.25</v>
      </c>
      <c r="X109" s="584">
        <v>0.25</v>
      </c>
      <c r="Y109" s="584">
        <v>0.8</v>
      </c>
      <c r="Z109" s="585">
        <v>0</v>
      </c>
      <c r="AA109" s="566" t="s">
        <v>1166</v>
      </c>
      <c r="AB109" s="586" t="s">
        <v>1238</v>
      </c>
      <c r="AC109" s="587" t="s">
        <v>1248</v>
      </c>
      <c r="AD109" s="587"/>
      <c r="AE109" s="588"/>
    </row>
    <row r="110" spans="1:31" s="494" customFormat="1">
      <c r="A110" s="558" t="s">
        <v>4</v>
      </c>
      <c r="B110" s="563" t="s">
        <v>1684</v>
      </c>
      <c r="C110" s="582" t="s">
        <v>777</v>
      </c>
      <c r="D110" s="637">
        <v>10</v>
      </c>
      <c r="E110" s="436">
        <v>5</v>
      </c>
      <c r="F110" s="436">
        <v>0</v>
      </c>
      <c r="G110" s="436">
        <v>10</v>
      </c>
      <c r="H110" s="436">
        <v>0</v>
      </c>
      <c r="I110" s="436">
        <v>10</v>
      </c>
      <c r="J110" s="638">
        <v>0</v>
      </c>
      <c r="K110" s="436">
        <v>0</v>
      </c>
      <c r="L110" s="536" t="b">
        <v>0</v>
      </c>
      <c r="M110" s="594">
        <v>5</v>
      </c>
      <c r="N110" s="594">
        <v>5</v>
      </c>
      <c r="O110" s="572">
        <v>5</v>
      </c>
      <c r="P110" s="594">
        <v>4</v>
      </c>
      <c r="Q110" s="639" t="b">
        <v>1</v>
      </c>
      <c r="R110" s="640" t="b">
        <v>0</v>
      </c>
      <c r="S110" s="640" t="b">
        <v>0</v>
      </c>
      <c r="T110" s="641">
        <v>1</v>
      </c>
      <c r="U110" s="559">
        <v>0</v>
      </c>
      <c r="V110" s="386">
        <v>0</v>
      </c>
      <c r="W110" s="642">
        <v>0</v>
      </c>
      <c r="X110" s="560">
        <v>0</v>
      </c>
      <c r="Y110" s="560">
        <v>0</v>
      </c>
      <c r="Z110" s="561">
        <v>0</v>
      </c>
      <c r="AA110" s="643" t="s">
        <v>1166</v>
      </c>
      <c r="AB110" s="537" t="s">
        <v>1238</v>
      </c>
      <c r="AC110" s="391" t="s">
        <v>1248</v>
      </c>
      <c r="AD110" s="391"/>
      <c r="AE110" s="562"/>
    </row>
    <row r="111" spans="1:31" ht="15.75" thickBo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23.25">
      <c r="A112" s="12" t="s">
        <v>548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31">
      <c r="A113" s="203"/>
      <c r="B113" s="203"/>
      <c r="C113" s="205"/>
      <c r="D113" s="203"/>
      <c r="E113" s="203"/>
      <c r="F113" s="660"/>
      <c r="G113" s="660"/>
      <c r="H113" s="161" t="s">
        <v>366</v>
      </c>
      <c r="I113" s="161"/>
      <c r="J113" s="203"/>
      <c r="K113" s="5"/>
      <c r="L113" s="5"/>
      <c r="M113" s="5" t="s">
        <v>398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61"/>
      <c r="AB113" s="161"/>
      <c r="AC113" s="161"/>
      <c r="AD113" s="161"/>
      <c r="AE113" s="5"/>
    </row>
    <row r="114" spans="1:31" ht="145.5">
      <c r="A114" s="141" t="s">
        <v>552</v>
      </c>
      <c r="B114" s="141" t="s">
        <v>5</v>
      </c>
      <c r="C114" s="141" t="s">
        <v>353</v>
      </c>
      <c r="D114" s="152" t="s">
        <v>1195</v>
      </c>
      <c r="E114" s="152" t="s">
        <v>1183</v>
      </c>
      <c r="F114" s="152" t="s">
        <v>549</v>
      </c>
      <c r="G114" s="152" t="s">
        <v>480</v>
      </c>
      <c r="H114" s="152" t="s">
        <v>367</v>
      </c>
      <c r="I114" s="152" t="s">
        <v>370</v>
      </c>
      <c r="J114" s="152" t="s">
        <v>629</v>
      </c>
      <c r="K114" s="152" t="s">
        <v>628</v>
      </c>
      <c r="L114" s="152" t="s">
        <v>354</v>
      </c>
      <c r="M114" s="147" t="s">
        <v>38</v>
      </c>
      <c r="N114" s="147" t="s">
        <v>395</v>
      </c>
      <c r="O114" s="147" t="s">
        <v>397</v>
      </c>
    </row>
    <row r="115" spans="1:31">
      <c r="A115" s="241" t="s">
        <v>4</v>
      </c>
      <c r="B115" s="178" t="s">
        <v>1184</v>
      </c>
      <c r="C115" s="178" t="s">
        <v>346</v>
      </c>
      <c r="D115" s="242" t="s">
        <v>1196</v>
      </c>
      <c r="E115" s="242">
        <v>3</v>
      </c>
      <c r="F115" s="310">
        <v>0</v>
      </c>
      <c r="G115" s="310">
        <v>0</v>
      </c>
      <c r="H115" s="310">
        <v>0</v>
      </c>
      <c r="I115" s="310">
        <v>0</v>
      </c>
      <c r="J115" s="243">
        <v>2</v>
      </c>
      <c r="K115" s="243">
        <v>0</v>
      </c>
      <c r="L115" s="243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1" t="s">
        <v>4</v>
      </c>
      <c r="B116" s="178" t="s">
        <v>1185</v>
      </c>
      <c r="C116" s="178" t="s">
        <v>346</v>
      </c>
      <c r="D116" s="242" t="s">
        <v>302</v>
      </c>
      <c r="E116" s="242">
        <v>3</v>
      </c>
      <c r="F116" s="310">
        <v>0</v>
      </c>
      <c r="G116" s="310">
        <v>1</v>
      </c>
      <c r="H116" s="310">
        <v>0</v>
      </c>
      <c r="I116" s="310">
        <v>0</v>
      </c>
      <c r="J116" s="243">
        <v>2</v>
      </c>
      <c r="K116" s="243">
        <v>0</v>
      </c>
      <c r="L116" s="243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1" t="s">
        <v>4</v>
      </c>
      <c r="B117" s="178" t="s">
        <v>1186</v>
      </c>
      <c r="C117" s="178" t="s">
        <v>352</v>
      </c>
      <c r="D117" s="242" t="s">
        <v>1196</v>
      </c>
      <c r="E117" s="242">
        <v>3</v>
      </c>
      <c r="F117" s="310">
        <v>0</v>
      </c>
      <c r="G117" s="310">
        <v>0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1" t="s">
        <v>4</v>
      </c>
      <c r="B118" s="178" t="s">
        <v>1187</v>
      </c>
      <c r="C118" s="178" t="s">
        <v>352</v>
      </c>
      <c r="D118" s="242" t="s">
        <v>302</v>
      </c>
      <c r="E118" s="242">
        <v>3</v>
      </c>
      <c r="F118" s="310">
        <v>0</v>
      </c>
      <c r="G118" s="310">
        <v>1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1" t="s">
        <v>4</v>
      </c>
      <c r="B119" s="178" t="s">
        <v>1188</v>
      </c>
      <c r="C119" s="178" t="s">
        <v>349</v>
      </c>
      <c r="D119" s="242" t="s">
        <v>1196</v>
      </c>
      <c r="E119" s="242">
        <v>3</v>
      </c>
      <c r="F119" s="310">
        <v>0</v>
      </c>
      <c r="G119" s="310">
        <v>0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41" t="s">
        <v>4</v>
      </c>
      <c r="B120" s="178" t="s">
        <v>1189</v>
      </c>
      <c r="C120" s="178" t="s">
        <v>349</v>
      </c>
      <c r="D120" s="242" t="s">
        <v>302</v>
      </c>
      <c r="E120" s="242">
        <v>3</v>
      </c>
      <c r="F120" s="310">
        <v>0</v>
      </c>
      <c r="G120" s="310">
        <v>1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 s="204" customFormat="1">
      <c r="A121" s="241" t="s">
        <v>4</v>
      </c>
      <c r="B121" s="178" t="s">
        <v>1190</v>
      </c>
      <c r="C121" s="178" t="s">
        <v>349</v>
      </c>
      <c r="D121" s="242" t="s">
        <v>1197</v>
      </c>
      <c r="E121" s="242">
        <v>3</v>
      </c>
      <c r="F121" s="310">
        <v>0</v>
      </c>
      <c r="G121" s="310">
        <v>2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719</v>
      </c>
      <c r="O121" s="206" t="s">
        <v>687</v>
      </c>
      <c r="P121" s="5"/>
      <c r="Q121" s="5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>
      <c r="A122" s="241" t="s">
        <v>4</v>
      </c>
      <c r="B122" s="178" t="s">
        <v>1191</v>
      </c>
      <c r="C122" s="178" t="s">
        <v>351</v>
      </c>
      <c r="D122" s="242" t="s">
        <v>1196</v>
      </c>
      <c r="E122" s="242">
        <v>3</v>
      </c>
      <c r="F122" s="310">
        <v>0</v>
      </c>
      <c r="G122" s="310">
        <v>0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1" t="s">
        <v>4</v>
      </c>
      <c r="B123" s="178" t="s">
        <v>1192</v>
      </c>
      <c r="C123" s="178" t="s">
        <v>351</v>
      </c>
      <c r="D123" s="242" t="s">
        <v>302</v>
      </c>
      <c r="E123" s="242">
        <v>3</v>
      </c>
      <c r="F123" s="310">
        <v>0</v>
      </c>
      <c r="G123" s="310">
        <v>1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41" t="s">
        <v>4</v>
      </c>
      <c r="B124" s="178" t="s">
        <v>1193</v>
      </c>
      <c r="C124" s="178" t="s">
        <v>351</v>
      </c>
      <c r="D124" s="242" t="s">
        <v>1197</v>
      </c>
      <c r="E124" s="242">
        <v>3</v>
      </c>
      <c r="F124" s="310">
        <v>0</v>
      </c>
      <c r="G124" s="310">
        <v>2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719</v>
      </c>
      <c r="O124" s="206" t="s">
        <v>687</v>
      </c>
      <c r="P124" s="5"/>
      <c r="Q124" s="5"/>
    </row>
    <row r="125" spans="1:31">
      <c r="A125" s="241" t="s">
        <v>4</v>
      </c>
      <c r="B125" s="178" t="s">
        <v>1685</v>
      </c>
      <c r="C125" s="178" t="s">
        <v>349</v>
      </c>
      <c r="D125" s="242" t="s">
        <v>302</v>
      </c>
      <c r="E125" s="644">
        <v>1</v>
      </c>
      <c r="F125" s="645">
        <v>0</v>
      </c>
      <c r="G125" s="645">
        <v>1</v>
      </c>
      <c r="H125" s="645">
        <v>0</v>
      </c>
      <c r="I125" s="645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719</v>
      </c>
      <c r="O125" s="206" t="s">
        <v>687</v>
      </c>
    </row>
    <row r="126" spans="1:31"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204"/>
      <c r="AC126" s="204"/>
      <c r="AD126" s="204"/>
      <c r="AE126" s="204"/>
    </row>
    <row r="127" spans="1:31" ht="15.75" thickBot="1"/>
    <row r="128" spans="1:31" ht="23.25">
      <c r="A128" s="12" t="s">
        <v>435</v>
      </c>
      <c r="B128" s="12"/>
      <c r="C128" s="12"/>
      <c r="D128" s="12"/>
      <c r="E128" s="204"/>
      <c r="F128" s="204"/>
      <c r="G128" s="204"/>
      <c r="H128" s="204"/>
      <c r="I128" s="204"/>
      <c r="J128" s="204"/>
      <c r="K128" s="204"/>
      <c r="L128" s="204"/>
    </row>
    <row r="130" spans="1:9" ht="159.75">
      <c r="A130" s="141" t="s">
        <v>436</v>
      </c>
      <c r="B130" s="142" t="s">
        <v>5</v>
      </c>
      <c r="C130" s="142" t="s">
        <v>190</v>
      </c>
      <c r="D130" s="145" t="s">
        <v>25</v>
      </c>
      <c r="E130" s="145" t="s">
        <v>220</v>
      </c>
      <c r="F130" s="145" t="s">
        <v>327</v>
      </c>
      <c r="G130" s="145" t="s">
        <v>391</v>
      </c>
      <c r="H130" s="145" t="s">
        <v>441</v>
      </c>
    </row>
    <row r="131" spans="1:9">
      <c r="A131" s="208" t="s">
        <v>4</v>
      </c>
      <c r="B131" s="183" t="s">
        <v>437</v>
      </c>
      <c r="C131" s="183" t="s">
        <v>187</v>
      </c>
      <c r="D131" s="190">
        <v>42</v>
      </c>
      <c r="E131" s="190">
        <v>8</v>
      </c>
      <c r="F131" s="190">
        <v>1.3</v>
      </c>
      <c r="G131" s="190">
        <v>2</v>
      </c>
      <c r="H131" s="190">
        <v>0.25</v>
      </c>
    </row>
    <row r="132" spans="1:9">
      <c r="A132" s="208" t="s">
        <v>4</v>
      </c>
      <c r="B132" s="183" t="s">
        <v>438</v>
      </c>
      <c r="C132" s="183" t="s">
        <v>188</v>
      </c>
      <c r="D132" s="190">
        <v>92</v>
      </c>
      <c r="E132" s="190">
        <v>10</v>
      </c>
      <c r="F132" s="190">
        <v>1.1000000000000001</v>
      </c>
      <c r="G132" s="190">
        <v>2</v>
      </c>
      <c r="H132" s="190">
        <v>0.3</v>
      </c>
    </row>
    <row r="133" spans="1:9">
      <c r="A133" s="208" t="s">
        <v>4</v>
      </c>
      <c r="B133" s="183" t="s">
        <v>439</v>
      </c>
      <c r="C133" s="183" t="s">
        <v>189</v>
      </c>
      <c r="D133" s="190">
        <v>235</v>
      </c>
      <c r="E133" s="190">
        <v>12</v>
      </c>
      <c r="F133" s="190">
        <v>0.9</v>
      </c>
      <c r="G133" s="190">
        <v>2</v>
      </c>
      <c r="H133" s="190">
        <v>0.32500000000000001</v>
      </c>
    </row>
    <row r="134" spans="1:9">
      <c r="A134" s="208" t="s">
        <v>4</v>
      </c>
      <c r="B134" s="183" t="s">
        <v>440</v>
      </c>
      <c r="C134" s="183" t="s">
        <v>210</v>
      </c>
      <c r="D134" s="190">
        <v>686</v>
      </c>
      <c r="E134" s="190">
        <v>14</v>
      </c>
      <c r="F134" s="190">
        <v>0.7</v>
      </c>
      <c r="G134" s="190">
        <v>2</v>
      </c>
      <c r="H134" s="190">
        <v>0.35</v>
      </c>
    </row>
    <row r="135" spans="1:9">
      <c r="A135" s="208" t="s">
        <v>4</v>
      </c>
      <c r="B135" s="183" t="s">
        <v>460</v>
      </c>
      <c r="C135" s="183" t="s">
        <v>211</v>
      </c>
      <c r="D135" s="190">
        <v>1040</v>
      </c>
      <c r="E135" s="190">
        <v>14</v>
      </c>
      <c r="F135" s="190">
        <v>0.5</v>
      </c>
      <c r="G135" s="190">
        <v>2</v>
      </c>
      <c r="H135" s="190">
        <v>0.35</v>
      </c>
    </row>
    <row r="138" spans="1:9">
      <c r="D138" s="271">
        <v>42</v>
      </c>
      <c r="F138" s="271">
        <v>1.3</v>
      </c>
      <c r="G138" s="67">
        <f>D131*F131</f>
        <v>54.6</v>
      </c>
      <c r="I138" s="67">
        <f>D138*F138</f>
        <v>54.6</v>
      </c>
    </row>
    <row r="139" spans="1:9">
      <c r="D139" s="271">
        <v>92</v>
      </c>
      <c r="F139" s="271">
        <v>1.1000000000000001</v>
      </c>
      <c r="G139" s="67">
        <f>D132*F132</f>
        <v>101.2</v>
      </c>
      <c r="I139" s="67">
        <f t="shared" ref="I139:I142" si="0">D139*F139</f>
        <v>101.2</v>
      </c>
    </row>
    <row r="140" spans="1:9">
      <c r="D140" s="271">
        <v>235</v>
      </c>
      <c r="F140" s="271">
        <v>0.9</v>
      </c>
      <c r="G140" s="67">
        <f>D133*F133</f>
        <v>211.5</v>
      </c>
      <c r="I140" s="67">
        <f t="shared" si="0"/>
        <v>211.5</v>
      </c>
    </row>
    <row r="141" spans="1:9">
      <c r="D141" s="271">
        <v>686</v>
      </c>
      <c r="F141" s="271">
        <v>0.7</v>
      </c>
      <c r="G141" s="67">
        <f>D134*F134</f>
        <v>480.2</v>
      </c>
      <c r="I141" s="67">
        <f t="shared" si="0"/>
        <v>480.2</v>
      </c>
    </row>
    <row r="142" spans="1:9">
      <c r="D142" s="271">
        <v>1040</v>
      </c>
      <c r="F142" s="271">
        <v>0.5</v>
      </c>
      <c r="G142" s="67">
        <f>D135*F135</f>
        <v>520</v>
      </c>
      <c r="I142" s="67">
        <f t="shared" si="0"/>
        <v>520</v>
      </c>
    </row>
  </sheetData>
  <mergeCells count="3">
    <mergeCell ref="E21:F21"/>
    <mergeCell ref="E3:F3"/>
    <mergeCell ref="F113:G113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5:O125 J125:L125 AA100:AA110 AA23:AA98 AB23:AE110"/>
    <dataValidation type="list" allowBlank="1" showInputMessage="1" showErrorMessage="1" sqref="C115:C125 C23:C110">
      <formula1>INDIRECT("entityCategoryDefinitions['[sku']]")</formula1>
    </dataValidation>
    <dataValidation type="decimal" allowBlank="1" showInputMessage="1" prompt="probability [0..1]" sqref="W23:Z110 H125:I125 H115:L124">
      <formula1>0</formula1>
      <formula2>1</formula2>
    </dataValidation>
    <dataValidation type="decimal" allowBlank="1" sqref="D115:G125 P23:V110 M23:N110">
      <formula1>1</formula1>
      <formula2>10</formula2>
    </dataValidation>
    <dataValidation type="decimal" operator="greaterThanOrEqual" showInputMessage="1" showErrorMessage="1" sqref="H41:I42 G41 G23:I40 G43:I110">
      <formula1>0</formula1>
    </dataValidation>
    <dataValidation operator="greaterThanOrEqual" showInputMessage="1" showErrorMessage="1" sqref="G42"/>
    <dataValidation type="list" sqref="L23:L110">
      <formula1>"true,false"</formula1>
    </dataValidation>
    <dataValidation type="whole" operator="greaterThanOrEqual" showInputMessage="1" showErrorMessage="1" sqref="D23:F110">
      <formula1>0</formula1>
    </dataValidation>
    <dataValidation type="decimal" showInputMessage="1" showErrorMessage="1" prompt="probability [0..1]" sqref="J23:K110">
      <formula1>0</formula1>
      <formula2>1</formula2>
    </dataValidation>
    <dataValidation type="list" sqref="O23:O110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1425</v>
      </c>
      <c r="G5" s="15" t="s">
        <v>1687</v>
      </c>
      <c r="H5" s="15" t="s">
        <v>664</v>
      </c>
      <c r="I5" s="15" t="s">
        <v>1683</v>
      </c>
      <c r="J5" s="15" t="s">
        <v>1688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1040</v>
      </c>
      <c r="G7" s="236"/>
      <c r="H7" s="236" t="s">
        <v>580</v>
      </c>
      <c r="I7" s="236"/>
      <c r="J7" s="236"/>
      <c r="K7" s="235" t="s">
        <v>1029</v>
      </c>
      <c r="L7" s="235" t="s">
        <v>1029</v>
      </c>
      <c r="M7" s="235" t="s">
        <v>1029</v>
      </c>
      <c r="N7" s="235" t="s">
        <v>1029</v>
      </c>
      <c r="O7" s="235" t="s">
        <v>1029</v>
      </c>
      <c r="P7" s="235" t="s">
        <v>1029</v>
      </c>
      <c r="Q7" s="235" t="s">
        <v>1029</v>
      </c>
      <c r="R7" s="235" t="s">
        <v>1029</v>
      </c>
      <c r="S7" s="235" t="s">
        <v>1029</v>
      </c>
      <c r="T7" s="235" t="s">
        <v>1029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A64" workbookViewId="0">
      <selection activeCell="G11" sqref="G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1114</v>
      </c>
      <c r="F3" s="309" t="s">
        <v>1113</v>
      </c>
      <c r="G3" s="10"/>
      <c r="J3" s="660" t="s">
        <v>297</v>
      </c>
      <c r="K3" s="660"/>
      <c r="M3" s="660"/>
      <c r="N3" s="660"/>
      <c r="O3" s="660"/>
      <c r="P3" s="660"/>
    </row>
    <row r="4" spans="2:16" customFormat="1" ht="106.5">
      <c r="B4" s="298" t="s">
        <v>1126</v>
      </c>
      <c r="C4" s="299" t="s">
        <v>5</v>
      </c>
      <c r="D4" s="300" t="s">
        <v>204</v>
      </c>
      <c r="E4" s="300" t="s">
        <v>1100</v>
      </c>
      <c r="F4" s="300" t="s">
        <v>1111</v>
      </c>
      <c r="G4" s="300" t="s">
        <v>1101</v>
      </c>
      <c r="H4" s="300" t="s">
        <v>1102</v>
      </c>
      <c r="I4" s="300" t="s">
        <v>1103</v>
      </c>
      <c r="J4" s="301" t="s">
        <v>23</v>
      </c>
      <c r="K4" s="301" t="s">
        <v>1133</v>
      </c>
      <c r="L4" s="496" t="s">
        <v>1456</v>
      </c>
    </row>
    <row r="5" spans="2:16">
      <c r="B5" s="302" t="s">
        <v>4</v>
      </c>
      <c r="C5" s="296" t="s">
        <v>1178</v>
      </c>
      <c r="D5" s="296" t="s">
        <v>293</v>
      </c>
      <c r="E5" s="296">
        <v>0</v>
      </c>
      <c r="F5" s="296">
        <v>0</v>
      </c>
      <c r="G5" s="296" t="s">
        <v>1023</v>
      </c>
      <c r="H5" s="296">
        <v>30</v>
      </c>
      <c r="I5" s="303">
        <v>30</v>
      </c>
      <c r="J5" s="303" t="s">
        <v>1399</v>
      </c>
      <c r="K5" s="303" t="s">
        <v>1116</v>
      </c>
      <c r="L5" s="495" t="s">
        <v>917</v>
      </c>
    </row>
    <row r="6" spans="2:16">
      <c r="B6" s="302" t="s">
        <v>4</v>
      </c>
      <c r="C6" s="296" t="s">
        <v>1179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1400</v>
      </c>
      <c r="K6" s="303"/>
      <c r="L6" s="495" t="s">
        <v>917</v>
      </c>
    </row>
    <row r="7" spans="2:16">
      <c r="B7" s="302" t="s">
        <v>4</v>
      </c>
      <c r="C7" s="296" t="s">
        <v>1180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1272</v>
      </c>
      <c r="K7" s="303"/>
      <c r="L7" s="495" t="s">
        <v>917</v>
      </c>
    </row>
    <row r="8" spans="2:16" customFormat="1">
      <c r="B8" s="302" t="s">
        <v>4</v>
      </c>
      <c r="C8" s="296" t="s">
        <v>1104</v>
      </c>
      <c r="D8" s="296" t="s">
        <v>293</v>
      </c>
      <c r="E8" s="296">
        <v>1</v>
      </c>
      <c r="F8" s="296">
        <v>0</v>
      </c>
      <c r="G8" s="296" t="s">
        <v>1023</v>
      </c>
      <c r="H8" s="296">
        <v>30</v>
      </c>
      <c r="I8" s="303">
        <v>50</v>
      </c>
      <c r="J8" s="303" t="s">
        <v>1399</v>
      </c>
      <c r="K8" s="303" t="s">
        <v>1116</v>
      </c>
      <c r="L8" s="495" t="s">
        <v>917</v>
      </c>
    </row>
    <row r="9" spans="2:16" customFormat="1">
      <c r="B9" s="302" t="s">
        <v>4</v>
      </c>
      <c r="C9" s="296" t="s">
        <v>1105</v>
      </c>
      <c r="D9" s="296" t="s">
        <v>293</v>
      </c>
      <c r="E9" s="296">
        <v>1</v>
      </c>
      <c r="F9" s="296">
        <v>0</v>
      </c>
      <c r="G9" s="296" t="s">
        <v>1022</v>
      </c>
      <c r="H9" s="296">
        <v>7</v>
      </c>
      <c r="I9" s="303">
        <v>9</v>
      </c>
      <c r="J9" s="303" t="s">
        <v>1401</v>
      </c>
      <c r="K9" s="303" t="s">
        <v>1115</v>
      </c>
      <c r="L9" s="495" t="s">
        <v>917</v>
      </c>
    </row>
    <row r="10" spans="2:16" customFormat="1">
      <c r="B10" s="302" t="s">
        <v>4</v>
      </c>
      <c r="C10" s="296" t="s">
        <v>1106</v>
      </c>
      <c r="D10" s="297" t="s">
        <v>1643</v>
      </c>
      <c r="E10" s="296">
        <v>1</v>
      </c>
      <c r="F10" s="296">
        <v>0</v>
      </c>
      <c r="G10" s="297" t="s">
        <v>1642</v>
      </c>
      <c r="H10" s="296">
        <v>1</v>
      </c>
      <c r="I10" s="303">
        <v>1.5</v>
      </c>
      <c r="J10" s="303" t="s">
        <v>1402</v>
      </c>
      <c r="K10" s="303" t="s">
        <v>1118</v>
      </c>
      <c r="L10" s="495" t="s">
        <v>917</v>
      </c>
    </row>
    <row r="11" spans="2:16">
      <c r="B11" s="302" t="s">
        <v>4</v>
      </c>
      <c r="C11" s="296" t="s">
        <v>1194</v>
      </c>
      <c r="D11" s="297" t="s">
        <v>1643</v>
      </c>
      <c r="E11" s="297">
        <v>0</v>
      </c>
      <c r="F11" s="296">
        <v>0</v>
      </c>
      <c r="G11" s="297" t="s">
        <v>1642</v>
      </c>
      <c r="H11" s="296">
        <v>1</v>
      </c>
      <c r="I11" s="297">
        <v>1.5</v>
      </c>
      <c r="J11" s="303" t="s">
        <v>1403</v>
      </c>
      <c r="K11" s="303" t="s">
        <v>1118</v>
      </c>
      <c r="L11" s="495" t="s">
        <v>917</v>
      </c>
    </row>
    <row r="12" spans="2:16" customFormat="1">
      <c r="B12" s="302" t="s">
        <v>4</v>
      </c>
      <c r="C12" s="296" t="s">
        <v>315</v>
      </c>
      <c r="D12" s="296" t="s">
        <v>952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1404</v>
      </c>
      <c r="K12" s="303" t="s">
        <v>1181</v>
      </c>
      <c r="L12" s="495" t="s">
        <v>917</v>
      </c>
    </row>
    <row r="13" spans="2:16" customFormat="1">
      <c r="B13" s="304" t="s">
        <v>4</v>
      </c>
      <c r="C13" s="297" t="s">
        <v>1107</v>
      </c>
      <c r="D13" s="296" t="s">
        <v>952</v>
      </c>
      <c r="E13" s="296">
        <v>1</v>
      </c>
      <c r="F13" s="296">
        <v>0</v>
      </c>
      <c r="G13" s="297" t="s">
        <v>1107</v>
      </c>
      <c r="H13" s="296">
        <v>0.5</v>
      </c>
      <c r="I13" s="303">
        <v>0.7</v>
      </c>
      <c r="J13" s="303" t="s">
        <v>1405</v>
      </c>
      <c r="K13" s="303" t="s">
        <v>1182</v>
      </c>
      <c r="L13" s="495" t="s">
        <v>917</v>
      </c>
    </row>
    <row r="14" spans="2:16" customFormat="1">
      <c r="B14" s="304" t="s">
        <v>4</v>
      </c>
      <c r="C14" s="296" t="s">
        <v>1108</v>
      </c>
      <c r="D14" s="296" t="s">
        <v>293</v>
      </c>
      <c r="E14" s="296">
        <v>1</v>
      </c>
      <c r="F14" s="296">
        <v>0</v>
      </c>
      <c r="G14" s="296" t="s">
        <v>1109</v>
      </c>
      <c r="H14" s="296">
        <v>2</v>
      </c>
      <c r="I14" s="303">
        <v>3</v>
      </c>
      <c r="J14" s="303" t="s">
        <v>1406</v>
      </c>
      <c r="K14" s="303" t="s">
        <v>1117</v>
      </c>
      <c r="L14" s="495" t="s">
        <v>917</v>
      </c>
    </row>
    <row r="15" spans="2:16" customFormat="1">
      <c r="B15" s="304" t="s">
        <v>4</v>
      </c>
      <c r="C15" s="296" t="s">
        <v>1110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1407</v>
      </c>
      <c r="K15" s="303"/>
      <c r="L15" s="495" t="s">
        <v>917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1408</v>
      </c>
      <c r="K16" s="303"/>
      <c r="L16" s="495" t="s">
        <v>917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1400</v>
      </c>
      <c r="K17" s="303"/>
      <c r="L17" s="495" t="s">
        <v>917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1272</v>
      </c>
      <c r="K18" s="303"/>
      <c r="L18" s="495" t="s">
        <v>917</v>
      </c>
    </row>
    <row r="19" spans="2:12">
      <c r="B19" s="304" t="s">
        <v>4</v>
      </c>
      <c r="C19" s="297" t="s">
        <v>1649</v>
      </c>
      <c r="D19" s="297" t="s">
        <v>293</v>
      </c>
      <c r="E19" s="297">
        <v>1</v>
      </c>
      <c r="F19" s="296">
        <v>0</v>
      </c>
      <c r="G19" s="297" t="s">
        <v>1651</v>
      </c>
      <c r="H19" s="296">
        <v>7</v>
      </c>
      <c r="I19" s="303">
        <v>9</v>
      </c>
      <c r="J19" s="322" t="s">
        <v>1653</v>
      </c>
      <c r="K19" s="303" t="s">
        <v>1655</v>
      </c>
      <c r="L19" s="495" t="s">
        <v>917</v>
      </c>
    </row>
    <row r="20" spans="2:12">
      <c r="B20" s="304" t="s">
        <v>4</v>
      </c>
      <c r="C20" s="297" t="s">
        <v>1650</v>
      </c>
      <c r="D20" s="297" t="s">
        <v>293</v>
      </c>
      <c r="E20" s="297">
        <v>1</v>
      </c>
      <c r="F20" s="296">
        <v>0</v>
      </c>
      <c r="G20" s="297" t="s">
        <v>1652</v>
      </c>
      <c r="H20" s="296">
        <v>7</v>
      </c>
      <c r="I20" s="303">
        <v>9</v>
      </c>
      <c r="J20" s="322" t="s">
        <v>1654</v>
      </c>
      <c r="K20" s="303" t="s">
        <v>1656</v>
      </c>
      <c r="L20" s="495" t="s">
        <v>917</v>
      </c>
    </row>
    <row r="21" spans="2:12">
      <c r="B21" s="304" t="s">
        <v>4</v>
      </c>
      <c r="C21" s="297" t="s">
        <v>953</v>
      </c>
      <c r="D21" s="297" t="s">
        <v>953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1409</v>
      </c>
      <c r="K21" s="322"/>
      <c r="L21" s="495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61"/>
      <c r="G24" s="661"/>
      <c r="H24" s="661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1111</v>
      </c>
      <c r="E25" s="305" t="s">
        <v>1100</v>
      </c>
      <c r="F25" s="306" t="s">
        <v>1112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1119</v>
      </c>
      <c r="H26" s="307" t="s">
        <v>1120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1134</v>
      </c>
      <c r="H27" s="307" t="s">
        <v>1132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1121</v>
      </c>
      <c r="H28" s="307" t="s">
        <v>1122</v>
      </c>
    </row>
    <row r="29" spans="2:12" customFormat="1">
      <c r="B29" s="302" t="s">
        <v>4</v>
      </c>
      <c r="C29" s="296" t="s">
        <v>1643</v>
      </c>
      <c r="D29" s="296">
        <v>0</v>
      </c>
      <c r="E29" s="296">
        <v>1</v>
      </c>
      <c r="F29" s="307" t="b">
        <v>1</v>
      </c>
      <c r="G29" s="307" t="s">
        <v>1136</v>
      </c>
      <c r="H29" s="307" t="s">
        <v>1135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1123</v>
      </c>
      <c r="H30" s="307" t="s">
        <v>1124</v>
      </c>
    </row>
    <row r="31" spans="2:12" customFormat="1">
      <c r="B31" s="304" t="s">
        <v>4</v>
      </c>
      <c r="C31" s="296" t="s">
        <v>952</v>
      </c>
      <c r="D31" s="296">
        <v>0</v>
      </c>
      <c r="E31" s="296">
        <v>1</v>
      </c>
      <c r="F31" s="307" t="b">
        <v>0</v>
      </c>
      <c r="G31" s="307" t="s">
        <v>1137</v>
      </c>
      <c r="H31" s="307" t="s">
        <v>1138</v>
      </c>
    </row>
    <row r="32" spans="2:12">
      <c r="B32" s="304" t="s">
        <v>4</v>
      </c>
      <c r="C32" s="296" t="s">
        <v>953</v>
      </c>
      <c r="D32" s="296">
        <v>0</v>
      </c>
      <c r="E32" s="296">
        <v>1</v>
      </c>
      <c r="F32" s="307" t="b">
        <v>1</v>
      </c>
      <c r="G32" s="307" t="s">
        <v>1281</v>
      </c>
      <c r="H32" s="307" t="s">
        <v>1282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1139</v>
      </c>
      <c r="H33" s="308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62" t="s">
        <v>304</v>
      </c>
      <c r="H36" s="66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">
      <c r="B45" s="291" t="s">
        <v>1094</v>
      </c>
      <c r="C45" s="292" t="s">
        <v>5</v>
      </c>
      <c r="D45" s="293" t="s">
        <v>1095</v>
      </c>
      <c r="E45" s="293" t="s">
        <v>1387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3</v>
      </c>
      <c r="E47" s="295">
        <v>6</v>
      </c>
    </row>
    <row r="48" spans="2:13">
      <c r="B48" s="294" t="s">
        <v>4</v>
      </c>
      <c r="C48" s="295" t="s">
        <v>409</v>
      </c>
      <c r="D48" s="295">
        <v>3</v>
      </c>
      <c r="E48" s="295">
        <v>12</v>
      </c>
    </row>
    <row r="49" spans="2:7">
      <c r="B49" s="294" t="s">
        <v>4</v>
      </c>
      <c r="C49" s="295" t="s">
        <v>405</v>
      </c>
      <c r="D49" s="295">
        <v>3</v>
      </c>
      <c r="E49" s="295">
        <v>18</v>
      </c>
    </row>
    <row r="50" spans="2:7">
      <c r="B50" s="294" t="s">
        <v>4</v>
      </c>
      <c r="C50" s="295" t="s">
        <v>407</v>
      </c>
      <c r="D50" s="295">
        <v>4</v>
      </c>
      <c r="E50" s="295">
        <v>26</v>
      </c>
    </row>
    <row r="51" spans="2:7">
      <c r="B51" s="294" t="s">
        <v>4</v>
      </c>
      <c r="C51" s="295" t="s">
        <v>408</v>
      </c>
      <c r="D51" s="295">
        <v>4</v>
      </c>
      <c r="E51" s="295">
        <v>35</v>
      </c>
    </row>
    <row r="52" spans="2:7">
      <c r="B52" s="294" t="s">
        <v>4</v>
      </c>
      <c r="C52" s="295" t="s">
        <v>410</v>
      </c>
      <c r="D52" s="295">
        <v>4</v>
      </c>
      <c r="E52" s="295">
        <v>45</v>
      </c>
    </row>
    <row r="53" spans="2:7">
      <c r="B53" s="294" t="s">
        <v>4</v>
      </c>
      <c r="C53" s="295" t="s">
        <v>411</v>
      </c>
      <c r="D53" s="295">
        <v>5</v>
      </c>
      <c r="E53" s="295">
        <v>56</v>
      </c>
    </row>
    <row r="54" spans="2:7">
      <c r="B54" s="294" t="s">
        <v>4</v>
      </c>
      <c r="C54" s="295" t="s">
        <v>412</v>
      </c>
      <c r="D54" s="295">
        <v>5</v>
      </c>
      <c r="E54" s="295">
        <v>67</v>
      </c>
    </row>
    <row r="55" spans="2:7">
      <c r="B55" s="294" t="s">
        <v>4</v>
      </c>
      <c r="C55" s="295" t="s">
        <v>413</v>
      </c>
      <c r="D55" s="295">
        <v>6</v>
      </c>
      <c r="E55" s="295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1" t="s">
        <v>1097</v>
      </c>
      <c r="C59" s="292" t="s">
        <v>5</v>
      </c>
      <c r="D59" s="293" t="s">
        <v>1095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1.25">
      <c r="B66" s="291" t="s">
        <v>1099</v>
      </c>
      <c r="C66" s="292" t="s">
        <v>5</v>
      </c>
      <c r="D66" s="293" t="s">
        <v>1095</v>
      </c>
    </row>
    <row r="67" spans="2:4">
      <c r="B67" s="294" t="s">
        <v>4</v>
      </c>
      <c r="C67" s="295" t="s">
        <v>1125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2017-10-31T10:25:03Z</dcterms:modified>
</cp:coreProperties>
</file>