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25320" windowHeight="1587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entities!$B$54:$M$82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3" l="1"/>
  <c r="N6" i="43"/>
  <c r="O6" i="43"/>
  <c r="E7" i="43"/>
  <c r="N7" i="43"/>
  <c r="O7" i="43"/>
  <c r="E8" i="43"/>
  <c r="N8" i="43"/>
  <c r="O8" i="43"/>
  <c r="E9" i="43"/>
  <c r="N9" i="43"/>
  <c r="O9" i="43"/>
  <c r="E10" i="43"/>
  <c r="N10" i="43"/>
  <c r="O10" i="43"/>
  <c r="E11" i="43"/>
  <c r="N11" i="43"/>
  <c r="O11" i="43"/>
  <c r="E12" i="43"/>
  <c r="N12" i="43"/>
  <c r="O12" i="43"/>
  <c r="E13" i="43"/>
  <c r="N13" i="43"/>
  <c r="O13" i="43"/>
  <c r="E14" i="43"/>
  <c r="N14" i="43"/>
  <c r="O14" i="43"/>
  <c r="E15" i="43"/>
  <c r="N15" i="43"/>
  <c r="O15" i="43"/>
  <c r="E16" i="43"/>
  <c r="N16" i="43"/>
  <c r="O16" i="43"/>
  <c r="E17" i="43"/>
  <c r="N17" i="43"/>
  <c r="O17" i="43"/>
  <c r="E18" i="43"/>
  <c r="N18" i="43"/>
  <c r="O18" i="43"/>
  <c r="E19" i="43"/>
  <c r="N19" i="43"/>
  <c r="O19" i="43"/>
  <c r="E20" i="43"/>
  <c r="N20" i="43"/>
  <c r="O20" i="43"/>
  <c r="E21" i="43"/>
  <c r="N21" i="43"/>
  <c r="O21" i="43"/>
  <c r="E22" i="43"/>
  <c r="N22" i="43"/>
  <c r="O22" i="43"/>
  <c r="E23" i="43"/>
  <c r="N23" i="43"/>
  <c r="O23" i="43"/>
  <c r="E24" i="43"/>
  <c r="N24" i="43"/>
  <c r="O24" i="43"/>
  <c r="E25" i="43"/>
  <c r="N25" i="43"/>
  <c r="O25" i="43"/>
  <c r="E26" i="43"/>
  <c r="N26" i="43"/>
  <c r="O26" i="43"/>
  <c r="E27" i="43"/>
  <c r="N27" i="43"/>
  <c r="O27" i="43"/>
  <c r="E28" i="43"/>
  <c r="N28" i="43"/>
  <c r="O28" i="43"/>
  <c r="E29" i="43"/>
  <c r="N29" i="43"/>
  <c r="O29" i="43"/>
  <c r="E30" i="43"/>
  <c r="N30" i="43"/>
  <c r="O30" i="43"/>
  <c r="E31" i="43"/>
  <c r="N31" i="43"/>
  <c r="O31" i="43"/>
  <c r="E32" i="43"/>
  <c r="N32" i="43"/>
  <c r="O32" i="43"/>
  <c r="E33" i="43"/>
  <c r="N33" i="43"/>
  <c r="O33" i="43"/>
  <c r="E34" i="43"/>
  <c r="N34" i="43"/>
  <c r="O34" i="43"/>
  <c r="E5" i="43"/>
  <c r="N5" i="43"/>
  <c r="O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<sst xmlns="http://schemas.openxmlformats.org/spreadsheetml/2006/main" count="2276" uniqueCount="953">
  <si>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</si>
  <si>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</si>
  <si>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</si>
  <si>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</si>
  <si>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</si>
  <si>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</si>
  <si>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</si>
  <si>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</si>
  <si>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</si>
  <si>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</si>
  <si>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</si>
  <si>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</si>
  <si>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</si>
  <si>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</si>
  <si>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</si>
  <si>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</si>
  <si>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</si>
  <si>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</si>
  <si>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</si>
  <si>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</si>
  <si>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</si>
  <si>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</si>
  <si>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</si>
  <si>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</si>
  <si>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</si>
  <si>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</si>
  <si>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</si>
  <si>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</si>
  <si>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</si>
  <si>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</si>
  <si>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</si>
  <si>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</si>
  <si>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</si>
  <si>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</si>
  <si>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</si>
  <si>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</si>
  <si>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</si>
  <si>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</si>
  <si>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</si>
  <si>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</si>
  <si>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</si>
  <si>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</si>
  <si>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</si>
  <si>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</si>
  <si>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</si>
  <si>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</si>
  <si>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</si>
  <si>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</si>
  <si>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</si>
  <si>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</si>
  <si>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</si>
  <si>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</si>
  <si>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</si>
  <si>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</si>
  <si>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</si>
  <si>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</si>
  <si>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</si>
  <si>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</si>
  <si>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</si>
  <si>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</si>
  <si>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</si>
  <si>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</si>
  <si>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</si>
  <si>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</si>
  <si>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</si>
  <si>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</si>
  <si>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</si>
  <si>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</si>
  <si>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</si>
  <si>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</si>
  <si>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</si>
  <si>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</si>
  <si>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</si>
  <si>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</si>
  <si>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</si>
  <si>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</si>
  <si>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</si>
  <si>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</si>
  <si>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</si>
  <si>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</si>
  <si>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</si>
  <si>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</si>
  <si>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</si>
  <si>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</si>
  <si>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</si>
  <si>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</si>
  <si>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</si>
  <si>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</si>
  <si>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</si>
  <si>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</si>
  <si>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</si>
  <si>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</si>
  <si>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</si>
  <si>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</si>
  <si>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</si>
  <si>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</si>
  <si>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</si>
  <si>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</si>
  <si>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</si>
  <si>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</si>
  <si>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</si>
  <si>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</si>
  <si>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</si>
  <si>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</si>
  <si>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</si>
  <si>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</si>
  <si>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</si>
  <si>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</si>
  <si>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</si>
  <si>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</si>
  <si>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</si>
  <si>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</si>
  <si>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</si>
  <si>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</si>
  <si>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</si>
  <si>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</si>
  <si>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</si>
  <si>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</si>
  <si>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</si>
  <si>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</si>
  <si>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</si>
  <si>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</si>
  <si>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</si>
  <si>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</si>
  <si>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</si>
  <si>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</si>
  <si>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</si>
  <si>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</si>
  <si>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</si>
  <si>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</si>
  <si>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</si>
  <si>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</si>
  <si>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</si>
  <si>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</si>
  <si>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</si>
  <si>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</si>
  <si>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</si>
  <si>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</si>
  <si>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</si>
  <si>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</si>
  <si>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</si>
  <si>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</si>
  <si>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</si>
  <si>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</si>
  <si>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</si>
  <si>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</si>
  <si>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</si>
  <si>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</si>
  <si>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</si>
  <si>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</si>
  <si>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</si>
  <si>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</si>
  <si>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</si>
  <si>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</si>
  <si>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</si>
  <si>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</si>
  <si>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</si>
  <si>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</si>
  <si>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</si>
  <si>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</si>
  <si>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</si>
  <si>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</si>
  <si>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</si>
  <si>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</si>
  <si>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</si>
  <si>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</si>
  <si>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</si>
  <si>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</si>
  <si>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</si>
  <si>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</si>
  <si>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</si>
  <si>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</si>
  <si>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</si>
  <si>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</si>
  <si>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</si>
  <si>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</si>
  <si>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</si>
  <si>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</si>
  <si>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</si>
  <si>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</si>
  <si>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</si>
  <si>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</si>
  <si>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</si>
  <si>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</si>
  <si>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</si>
  <si>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</si>
  <si>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</si>
  <si>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</si>
  <si>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</si>
  <si>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</si>
  <si>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</si>
  <si>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</si>
  <si>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</si>
  <si>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</si>
  <si>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</si>
  <si>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</si>
  <si>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</si>
  <si>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</si>
  <si>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</si>
  <si>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</si>
  <si>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</si>
  <si>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</si>
  <si>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</si>
  <si>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</si>
  <si>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</si>
  <si>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</si>
  <si>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</si>
  <si>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</si>
  <si>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</si>
  <si>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</si>
  <si>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</si>
  <si>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</si>
  <si>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</si>
  <si>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</si>
  <si>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</si>
  <si>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</si>
  <si>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</si>
  <si>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</si>
  <si>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</si>
  <si>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</si>
  <si>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</si>
  <si>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</si>
  <si>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</si>
  <si>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</si>
  <si>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</si>
  <si>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</si>
  <si>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</si>
  <si>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</si>
  <si>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</si>
  <si>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</si>
  <si>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</si>
  <si>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</si>
  <si>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</si>
  <si>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</si>
  <si>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</si>
  <si>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</si>
  <si>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</si>
  <si>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</si>
  <si>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</si>
  <si>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</si>
  <si>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</si>
  <si>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</si>
  <si>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</si>
  <si>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</si>
  <si>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</si>
  <si>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</si>
  <si>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</si>
  <si>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</si>
  <si>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</si>
  <si>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</si>
  <si>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</si>
  <si>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</si>
  <si>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</si>
  <si>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</si>
  <si>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</si>
  <si>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</si>
  <si>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</si>
  <si>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</si>
  <si>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</si>
  <si>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</si>
  <si>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</si>
  <si>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</si>
  <si>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</si>
  <si>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</si>
  <si>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</si>
  <si>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</si>
  <si>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</si>
  <si>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</si>
  <si>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</si>
  <si>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</si>
  <si>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</si>
  <si>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</si>
  <si>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</si>
  <si>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</si>
  <si>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</si>
  <si>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</si>
  <si>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</si>
  <si>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</si>
  <si>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</si>
  <si>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</si>
  <si>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</si>
  <si>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</si>
  <si>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</si>
  <si>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</si>
  <si>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</si>
  <si>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</si>
  <si>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</si>
  <si>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</si>
  <si>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</si>
  <si>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</si>
  <si>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</si>
  <si>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</si>
  <si>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</si>
  <si>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</si>
  <si>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</si>
  <si>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</si>
  <si>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</si>
  <si>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</si>
  <si>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</si>
  <si>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</si>
  <si>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</si>
  <si>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</si>
  <si>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</si>
  <si>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</si>
  <si>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</si>
  <si>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</si>
  <si>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</si>
  <si>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</si>
  <si>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</si>
  <si>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</si>
  <si>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</si>
  <si>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</si>
  <si>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</si>
  <si>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</si>
  <si>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</si>
  <si>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</si>
  <si>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</si>
  <si>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</si>
  <si>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</si>
  <si>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</si>
  <si>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</si>
  <si>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</si>
  <si>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</si>
  <si>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</si>
  <si>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</si>
  <si>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</si>
  <si>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</si>
  <si>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</si>
  <si>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</si>
  <si>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</si>
  <si>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</si>
  <si>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</si>
  <si>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</si>
  <si>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</si>
  <si>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</si>
  <si>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</si>
  <si>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</si>
  <si>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</si>
  <si>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</si>
  <si>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</si>
  <si>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</si>
  <si>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</si>
  <si>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</si>
  <si>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</si>
  <si>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</si>
  <si>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</si>
  <si>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</si>
  <si>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</si>
  <si>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</si>
  <si>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</si>
  <si>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</si>
  <si>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</si>
  <si>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</si>
  <si>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</si>
  <si>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</si>
  <si>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</si>
  <si>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</si>
  <si>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</si>
  <si>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</si>
  <si>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</si>
  <si>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</si>
  <si>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</si>
  <si>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</si>
  <si>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</si>
  <si>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</si>
  <si>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</si>
  <si>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</si>
  <si>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</si>
  <si>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</si>
  <si>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</si>
  <si>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</si>
  <si>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</si>
  <si>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</si>
  <si>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</si>
  <si>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</si>
  <si>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</si>
  <si>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</si>
  <si>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</si>
  <si>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</si>
  <si>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</si>
  <si>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</si>
  <si>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</si>
  <si>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</si>
  <si>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</si>
  <si>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</si>
  <si>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</si>
  <si>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</si>
  <si>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</si>
  <si>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</si>
  <si>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</si>
  <si>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</si>
  <si>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</si>
  <si>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</si>
  <si>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</si>
  <si>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</si>
  <si>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</si>
  <si>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</si>
  <si>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</si>
  <si>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</si>
  <si>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</si>
  <si>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</si>
  <si>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</si>
  <si>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</si>
  <si>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</si>
  <si>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</si>
  <si>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</si>
  <si>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</si>
  <si>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</si>
  <si>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</si>
  <si>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</si>
  <si>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</si>
  <si>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</si>
  <si>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</si>
  <si>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</si>
  <si>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</si>
  <si>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</si>
  <si>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</si>
  <si>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</si>
  <si>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</si>
  <si>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</si>
  <si>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</si>
  <si>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</si>
  <si>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</si>
  <si>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</si>
  <si>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</si>
  <si>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</si>
  <si>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</si>
  <si>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</si>
  <si>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</si>
  <si>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</si>
  <si>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</si>
  <si>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</si>
  <si>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</si>
  <si>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</si>
  <si>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</si>
  <si>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</si>
  <si>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</si>
  <si>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</si>
  <si>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</si>
  <si>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</si>
  <si>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</si>
  <si>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</si>
  <si>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</si>
  <si>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</si>
  <si>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</si>
  <si>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</si>
  <si>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</si>
  <si>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</si>
  <si>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</si>
  <si>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</si>
  <si>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</si>
  <si>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</si>
  <si>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</si>
  <si>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</si>
  <si>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</si>
  <si>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</si>
  <si>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</si>
  <si>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</si>
  <si>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</si>
  <si>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</si>
  <si>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 Fish</t>
  </si>
  <si>
    <t>Clothes Line</t>
  </si>
  <si>
    <t>horse</t>
  </si>
  <si>
    <t>Soldier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</si>
  <si>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</si>
  <si>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</si>
  <si>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</si>
  <si>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</si>
  <si>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</si>
  <si>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</si>
  <si>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</si>
  <si>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</si>
  <si>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</si>
  <si>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</si>
  <si>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</si>
  <si>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</si>
  <si>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</si>
  <si>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</si>
  <si>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</si>
  <si>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</si>
  <si>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</si>
  <si>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</si>
  <si>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</si>
  <si>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Owl</t>
  </si>
  <si>
    <t>cow</t>
  </si>
  <si>
    <t>Rhino</t>
  </si>
  <si>
    <t>Ouch!</t>
  </si>
  <si>
    <t>Hawk Attack!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</si>
  <si>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</si>
  <si>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</si>
  <si>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</si>
  <si>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</si>
  <si>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</si>
  <si>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</si>
  <si>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</si>
  <si>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</si>
  <si>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</si>
  <si>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</si>
  <si>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</si>
  <si>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</si>
  <si>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</si>
  <si>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</si>
  <si>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</si>
  <si>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</si>
  <si>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</si>
  <si>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</si>
  <si>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</si>
  <si>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</si>
  <si>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</si>
  <si>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</si>
  <si>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</si>
  <si>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</si>
  <si>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</si>
  <si>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</si>
  <si>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</si>
  <si>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</si>
  <si>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</si>
  <si>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</si>
  <si>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</si>
  <si>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</si>
  <si>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</si>
  <si>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</si>
  <si>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</si>
  <si>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</si>
  <si>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</si>
  <si>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</si>
  <si>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</si>
  <si>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</si>
  <si>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</si>
  <si>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</si>
  <si>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</si>
  <si>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</si>
  <si>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</si>
  <si>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</si>
  <si>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</si>
  <si>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</si>
  <si>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</si>
  <si>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</si>
  <si>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</si>
  <si>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</si>
  <si>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</si>
  <si>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</si>
  <si>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</si>
  <si>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</si>
  <si>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Fishy!;Finding Nemo!</t>
  </si>
  <si>
    <t>Batman!;Hairy Stuff;Blind Taste</t>
  </si>
  <si>
    <t>Tasty!;Natural Selection!;Chubby!</t>
  </si>
  <si>
    <t>Medium-rare!;Barbecue!;Rostisserie</t>
  </si>
  <si>
    <t>T-Bone!;Mooooo!;Premium Stuff!</t>
  </si>
  <si>
    <t>Baaaaaaah!;Sacrificial Lamb!;Premium Stuff!</t>
  </si>
  <si>
    <t>Watch Out!;Gunned Down!;Dangerous Games!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</si>
  <si>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</si>
  <si>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</si>
  <si>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</si>
  <si>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</si>
  <si>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</si>
  <si>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</si>
  <si>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</si>
  <si>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</si>
  <si>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</si>
  <si>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</si>
  <si>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</si>
  <si>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</si>
  <si>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</si>
  <si>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</si>
  <si>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</si>
  <si>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</si>
  <si>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</si>
  <si>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</si>
  <si>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</si>
  <si>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</si>
  <si>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</si>
  <si>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</si>
  <si>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</si>
  <si>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</si>
  <si>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</si>
  <si>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</si>
  <si>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</si>
  <si>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</si>
  <si>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</si>
  <si>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</si>
  <si>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</si>
  <si>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</si>
  <si>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</si>
  <si>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</si>
  <si>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</si>
  <si>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</si>
  <si>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</si>
  <si>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</si>
  <si>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</si>
  <si>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</si>
  <si>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</si>
  <si>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</si>
  <si>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</si>
  <si>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</si>
  <si>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</si>
  <si>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</si>
  <si>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</si>
  <si>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</si>
  <si>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</si>
  <si>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</si>
  <si>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</si>
  <si>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</si>
  <si>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</si>
  <si>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</si>
  <si>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</si>
  <si>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</si>
  <si>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</si>
  <si>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</si>
  <si>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</si>
  <si>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</si>
  <si>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</si>
  <si>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</si>
  <si>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</si>
  <si>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</si>
  <si>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</si>
  <si>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</si>
  <si>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</si>
  <si>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</si>
  <si>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</si>
  <si>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</si>
  <si>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</si>
  <si>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</si>
  <si>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</si>
  <si>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</si>
  <si>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</si>
  <si>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</si>
  <si>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</si>
  <si>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</si>
  <si>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</si>
  <si>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</si>
  <si>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</si>
  <si>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</si>
  <si>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</si>
  <si>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Big Mine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</si>
  <si>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</si>
  <si>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</si>
  <si>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</si>
  <si>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</si>
  <si>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</si>
  <si>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</si>
  <si>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</si>
  <si>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</si>
  <si>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</si>
  <si>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</si>
  <si>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</si>
  <si>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</si>
  <si>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</si>
  <si>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</si>
  <si>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</si>
  <si>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disguise_powerups_set_1</t>
  </si>
  <si>
    <t>disguise_powerups_set_2</t>
  </si>
  <si>
    <t>disguise_powerups_set_3</t>
  </si>
  <si>
    <t>disguise_powerups_set_4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</si>
  <si>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</si>
  <si>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</si>
  <si>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</si>
  <si>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</si>
  <si>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</si>
  <si>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</si>
  <si>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</si>
  <si>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</si>
  <si>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</si>
  <si>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</si>
  <si>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</si>
  <si>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</si>
  <si>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</si>
  <si>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</si>
  <si>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</si>
  <si>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</si>
  <si>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</si>
  <si>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</si>
  <si>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</si>
  <si>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</si>
  <si>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</si>
  <si>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</si>
  <si>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</si>
  <si>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</si>
  <si>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</si>
  <si>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</si>
  <si>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</si>
  <si>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</si>
  <si>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</si>
  <si>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</si>
  <si>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</si>
  <si>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</si>
  <si>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</si>
  <si>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</si>
  <si>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</si>
  <si>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</si>
  <si>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</si>
  <si>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</si>
  <si>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</si>
  <si>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</si>
  <si>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</si>
  <si>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</si>
  <si>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</si>
  <si>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</si>
  <si>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</si>
  <si>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</si>
  <si>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</si>
  <si>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</si>
  <si>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</si>
  <si>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</si>
  <si>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</si>
  <si>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</si>
  <si>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</si>
  <si>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</si>
  <si>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</si>
  <si>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</si>
  <si>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</si>
  <si>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</si>
  <si>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</si>
  <si>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</si>
  <si>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</si>
  <si>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</si>
  <si>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</si>
  <si>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</si>
  <si>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</si>
  <si>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</si>
  <si>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</si>
  <si>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</si>
  <si>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</si>
  <si>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</si>
  <si>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</si>
  <si>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</si>
  <si>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</si>
  <si>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</si>
  <si>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</si>
  <si>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</si>
  <si>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</si>
  <si>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</si>
  <si>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</si>
  <si>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</si>
  <si>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</si>
  <si>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</si>
  <si>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</si>
  <si>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</si>
  <si>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</si>
  <si>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</si>
  <si>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</si>
  <si>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</si>
  <si>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</si>
  <si>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</si>
  <si>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</si>
  <si>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</si>
  <si>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</si>
  <si>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</si>
  <si>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</si>
  <si>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</si>
  <si>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</si>
  <si>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</si>
  <si>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</si>
  <si>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</si>
  <si>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</si>
  <si>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</si>
  <si>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</si>
  <si>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</si>
  <si>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</si>
  <si>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</si>
  <si>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</si>
  <si>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</si>
  <si>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</si>
  <si>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</si>
  <si>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</si>
  <si>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</si>
  <si>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</si>
  <si>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</si>
  <si>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</si>
  <si>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</si>
  <si>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</si>
  <si>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</si>
  <si>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</si>
  <si>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</si>
  <si>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</si>
  <si>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</si>
  <si>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</si>
  <si>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</si>
  <si>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</si>
  <si>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</si>
  <si>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</si>
  <si>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</si>
  <si>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</si>
  <si>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</si>
  <si>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</si>
  <si>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</si>
  <si>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</si>
  <si>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</si>
  <si>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</si>
  <si>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</si>
  <si>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</si>
  <si>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</si>
  <si>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</si>
  <si>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</si>
  <si>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</si>
  <si>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</si>
  <si>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</si>
  <si>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</si>
  <si>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</si>
  <si>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</si>
  <si>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</si>
  <si>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</si>
  <si>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</si>
  <si>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</si>
  <si>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</si>
  <si>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</si>
  <si>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</si>
  <si>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</si>
  <si>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</si>
  <si>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</si>
  <si>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</si>
  <si>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</si>
  <si>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</si>
  <si>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</si>
  <si>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</si>
  <si>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</si>
  <si>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</si>
  <si>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</si>
  <si>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</si>
  <si>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</si>
  <si>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</si>
  <si>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</si>
  <si>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</si>
  <si>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</si>
  <si>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</si>
  <si>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</si>
  <si>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</si>
  <si>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</si>
  <si>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</si>
  <si>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</si>
  <si>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</si>
  <si>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</si>
  <si>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</si>
  <si>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</si>
  <si>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</si>
  <si>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</si>
  <si>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</si>
  <si>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</si>
  <si>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</si>
  <si>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</si>
  <si>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</si>
  <si>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</si>
  <si>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</si>
  <si>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</si>
  <si>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</si>
  <si>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</si>
  <si>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TID_EDIBLE_SPIDER_LARGE_GREEN</t>
  </si>
  <si>
    <t>TID_EDIBLE_SPIDER_LARGE_RED</t>
  </si>
  <si>
    <t>TID_EDIBLE_COW</t>
  </si>
  <si>
    <t>TID_EDIBLE_BAT_LARGE</t>
  </si>
  <si>
    <t>TID_EDIBLE_SHEEP</t>
  </si>
  <si>
    <t>TID_EDIBLE_BAT_SMALL</t>
  </si>
  <si>
    <t>TID_EDIBLE_SPIDER_SMALL</t>
  </si>
  <si>
    <t>TID_EDIBLE_FLYINGPIG</t>
  </si>
  <si>
    <t>TID_EDIBLE_GOODJUNK</t>
  </si>
  <si>
    <t>TID_EDIBLE_ARCHER</t>
  </si>
  <si>
    <t>TID_EDIBLE_VILLAGER</t>
  </si>
  <si>
    <t>TID_EDIBLE_WITCH</t>
  </si>
  <si>
    <t>TID_KILLABLE_MINE_SMALL</t>
  </si>
  <si>
    <t>TID_KILLQUIP_GHOST_01;TID_KILLQUIP_GENERIC_09;TID_KILLQUIP_GENERIC_10</t>
  </si>
  <si>
    <t>TID_BURNQUIP_GENERIC_03;TID_BURNQUIP_GENERIC_04</t>
  </si>
  <si>
    <t>TID_BURNQUIP_GENERIC_01;TID_BURNQUIP_GENERIC_02;TID_BURNQUIP_GENERIC_03</t>
  </si>
  <si>
    <t>TID_BURNQUIP_GENERIC_04;TID_BURNQUIP_GENERIC_05;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</si>
  <si>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</si>
  <si>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TID_DEATHQUIP_EXPLOSION_01;TID_DEATHQUIP_EXPLOSION_02;TID_DEATHQUIP_EXPLOSION_03</t>
  </si>
  <si>
    <t>TID_DEATHQUIP_EXPLOSION_01;TID_DEATHQUIP_EXPLOSION_02;TID_DEATHQUIP_EXPLOSION_04</t>
  </si>
  <si>
    <t>TID_DEATHQUIP_EXPLOSION_02;TID_DEATHQUIP_EXPLOSION_03</t>
  </si>
  <si>
    <t>TID_KILLQUIP_GENERIC_HUMAN_01;TID_KILLQUIP_GENERIC_HUMAN_02;TID_KILLQUIP_GENERIC_HUMAN_03;TID_KILLQUIP_GENERIC_HUMAN_04;TID_KILLQUIP_GENERIC_HUMAN_05;TID_KILLQUIP_GENERIC_HUMAN_06;TID_KILLQUIP_GENERIC_HUMAN_07;TID_KILLQUIP_GENERIC_HUMAN_08;TID_KILLQUIP_GENERIC_HUMAN_09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</si>
  <si>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</si>
  <si>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</si>
  <si>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</si>
  <si>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</si>
  <si>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</si>
  <si>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</si>
  <si>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</si>
  <si>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</si>
  <si>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</si>
  <si>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</si>
  <si>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</si>
  <si>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</si>
  <si>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</si>
  <si>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</si>
  <si>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</si>
  <si>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</si>
  <si>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Column2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</si>
  <si>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</si>
  <si>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</si>
  <si>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</si>
  <si>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</si>
  <si>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</si>
  <si>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</si>
  <si>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</si>
  <si>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</si>
  <si>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</si>
  <si>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</si>
  <si>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</si>
  <si>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</si>
  <si>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</si>
  <si>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</si>
  <si>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</si>
  <si>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</si>
  <si>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</si>
  <si>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</si>
  <si>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</si>
  <si>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</si>
  <si>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powerup0</t>
  </si>
  <si>
    <t>powerup1</t>
  </si>
  <si>
    <t>powerup2</t>
  </si>
  <si>
    <t>[priceSC]</t>
  </si>
  <si>
    <t>[priceHC]</t>
  </si>
  <si>
    <t>DECO DEFINITIONS</t>
  </si>
  <si>
    <t>minTierExplode</t>
  </si>
  <si>
    <t>[minTierBurnFeedback]</t>
  </si>
  <si>
    <t>wip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</si>
  <si>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</si>
  <si>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</si>
  <si>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</si>
  <si>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</si>
  <si>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</si>
  <si>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</si>
  <si>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</si>
  <si>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</si>
  <si>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</si>
  <si>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</si>
  <si>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bird_01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</si>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</sst>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2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15" fillId="12" borderId="46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0" fillId="19" borderId="50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52" xfId="0" applyFont="1" applyFill="1" applyBorder="1"/>
    <xf numFmtId="0" fontId="3" fillId="5" borderId="51" xfId="0" applyFont="1" applyFill="1" applyBorder="1"/>
    <xf numFmtId="0" fontId="3" fillId="5" borderId="16" xfId="0" applyFont="1" applyFill="1" applyBorder="1"/>
    <xf numFmtId="0" fontId="0" fillId="19" borderId="8" xfId="0" applyFont="1" applyFill="1" applyBorder="1"/>
    <xf numFmtId="0" fontId="0" fillId="13" borderId="8" xfId="0" applyFont="1" applyFill="1" applyBorder="1"/>
    <xf numFmtId="0" fontId="3" fillId="5" borderId="14" xfId="0" applyFont="1" applyFill="1" applyBorder="1"/>
    <xf numFmtId="0" fontId="3" fillId="5" borderId="56" xfId="0" applyFont="1" applyFill="1" applyBorder="1"/>
    <xf numFmtId="0" fontId="0" fillId="19" borderId="54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2" xfId="0" applyFont="1" applyFill="1" applyBorder="1"/>
    <xf numFmtId="0" fontId="0" fillId="19" borderId="55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2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7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8" xfId="0" applyFill="1" applyBorder="1"/>
    <xf numFmtId="0" fontId="0" fillId="56" borderId="24" xfId="0" applyFill="1" applyBorder="1"/>
    <xf numFmtId="0" fontId="0" fillId="56" borderId="59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0" fillId="5" borderId="45" xfId="0" applyFill="1" applyBorder="1"/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3" fillId="5" borderId="53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3" fillId="20" borderId="4" xfId="0" applyNumberFormat="1" applyFont="1" applyFill="1" applyBorder="1"/>
    <xf numFmtId="0" fontId="53" fillId="8" borderId="4" xfId="0" applyNumberFormat="1" applyFont="1" applyFill="1" applyBorder="1"/>
    <xf numFmtId="0" fontId="52" fillId="19" borderId="4" xfId="0" applyFont="1" applyFill="1" applyBorder="1"/>
    <xf numFmtId="0" fontId="52" fillId="17" borderId="4" xfId="0" applyNumberFormat="1" applyFont="1" applyFill="1" applyBorder="1"/>
    <xf numFmtId="0" fontId="0" fillId="17" borderId="21" xfId="0" applyNumberFormat="1" applyFill="1" applyBorder="1"/>
    <xf numFmtId="0" fontId="0" fillId="17" borderId="28" xfId="0" applyNumberForma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6" fillId="0" borderId="0" xfId="0" applyFont="1" applyAlignment="1">
      <alignment horizontal="center" wrapText="1"/>
    </xf>
    <xf numFmtId="0" fontId="7" fillId="16" borderId="58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9" xfId="0" applyFont="1" applyFill="1" applyBorder="1" applyAlignment="1">
      <alignment horizontal="center"/>
    </xf>
    <xf numFmtId="0" fontId="7" fillId="11" borderId="58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9" xfId="0" applyFont="1" applyFill="1" applyBorder="1" applyAlignment="1">
      <alignment horizontal="center"/>
    </xf>
    <xf numFmtId="0" fontId="7" fillId="9" borderId="58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9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7" fillId="12" borderId="59" xfId="0" applyFont="1" applyFill="1" applyBorder="1" applyAlignment="1">
      <alignment horizontal="center"/>
    </xf>
    <xf numFmtId="0" fontId="7" fillId="67" borderId="58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9" xfId="0" applyFont="1" applyFill="1" applyBorder="1" applyAlignment="1">
      <alignment horizontal="center"/>
    </xf>
    <xf numFmtId="0" fontId="7" fillId="18" borderId="58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9" xfId="0" applyFont="1" applyFill="1" applyBorder="1" applyAlignment="1">
      <alignment horizontal="center"/>
    </xf>
    <xf numFmtId="0" fontId="7" fillId="4" borderId="58" xfId="0" applyFont="1" applyFill="1" applyBorder="1" applyAlignment="1">
      <alignment horizontal="center"/>
    </xf>
    <xf numFmtId="0" fontId="7" fillId="4" borderId="59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05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3" headerRowBorderDxfId="302" tableBorderDxfId="301" totalsRowBorderDxfId="300">
  <autoFilter ref="B4:F5"/>
  <tableColumns count="5">
    <tableColumn id="1" name="{gameSettings}" dataDxfId="299"/>
    <tableColumn id="2" name="[sku]" dataDxfId="298"/>
    <tableColumn id="3" name="[timeToPCCoefA]" dataDxfId="297"/>
    <tableColumn id="4" name="[timeToPCCoefB]" dataDxfId="296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56" headerRowBorderDxfId="155" tableBorderDxfId="154" totalsRowBorderDxfId="153">
  <autoFilter ref="B4:M9"/>
  <tableColumns count="12">
    <tableColumn id="1" name="{levelDefinitions}" dataDxfId="152"/>
    <tableColumn id="9" name="[sku]" dataDxfId="151"/>
    <tableColumn id="3" name="[order]" dataDxfId="150"/>
    <tableColumn id="4" name="[dragonsToUnlock]" dataDxfId="149"/>
    <tableColumn id="5" name="[spawnersScene]" dataDxfId="148"/>
    <tableColumn id="2" name="[collisionScene]" dataDxfId="147"/>
    <tableColumn id="10" name="[artScene]" dataDxfId="146"/>
    <tableColumn id="6" name="[comingSoon]" dataDxfId="145"/>
    <tableColumn id="11" name="[tidName]" dataDxfId="144"/>
    <tableColumn id="12" name="[tidDesc]" dataDxfId="143"/>
    <tableColumn id="7" name="[activeScene]" dataDxfId="142"/>
    <tableColumn id="8" name="[soundScene]" dataDxfId="14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6" headerRowBorderDxfId="135" tableBorderDxfId="134" totalsRowBorderDxfId="133">
  <autoFilter ref="B4:K22"/>
  <sortState ref="B5:L24">
    <sortCondition ref="E4:E24"/>
  </sortState>
  <tableColumns count="10">
    <tableColumn id="1" name="{missionDefinitions}" dataDxfId="132"/>
    <tableColumn id="9" name="[sku]" dataDxfId="131"/>
    <tableColumn id="3" name="[difficulty]" dataDxfId="130"/>
    <tableColumn id="4" name="[typeSku]" dataDxfId="129"/>
    <tableColumn id="5" name="[targetValue]" dataDxfId="128"/>
    <tableColumn id="2" name="[parameters]" dataDxfId="127"/>
    <tableColumn id="10" name="[singleRun]" dataDxfId="126"/>
    <tableColumn id="6" name="[icon]" dataDxfId="125"/>
    <tableColumn id="11" name="[tidName]" dataDxfId="124"/>
    <tableColumn id="12" name="[tidDesc]" dataDxfId="12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2" tableBorderDxfId="121">
  <autoFilter ref="B29:J33"/>
  <tableColumns count="9">
    <tableColumn id="1" name="{missionTypeDefinitions}"/>
    <tableColumn id="2" name="[sku]" dataDxfId="120"/>
    <tableColumn id="8" name="[icon]" dataDxfId="119"/>
    <tableColumn id="3" name="[tidName]"/>
    <tableColumn id="4" name="[tidDescSingleRun]" dataDxfId="118"/>
    <tableColumn id="9" name="[tidDescMultiRun]" dataDxfId="117"/>
    <tableColumn id="5" name="value" dataDxfId="116"/>
    <tableColumn id="6" name="parameters" dataDxfId="115"/>
    <tableColumn id="7" name="single/multi-run?" dataDxfId="1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3" tableBorderDxfId="112">
  <autoFilter ref="B39:K42"/>
  <tableColumns count="10">
    <tableColumn id="1" name="{missionDifficultyDefinitions}"/>
    <tableColumn id="2" name="[sku]" dataDxfId="111"/>
    <tableColumn id="7" name="[index]" dataDxfId="110"/>
    <tableColumn id="3" name="[dragonsToUnlock]" dataDxfId="109"/>
    <tableColumn id="4" name="[cooldownMinutes]" dataDxfId="108"/>
    <tableColumn id="9" name="[maxRewardCoins]" dataDxfId="107"/>
    <tableColumn id="5" name="[removeMissionPCCoefA]" dataDxfId="106"/>
    <tableColumn id="6" name="[removeMissionPCCoefB]" dataDxfId="105"/>
    <tableColumn id="8" name="[tidName]" dataDxfId="104"/>
    <tableColumn id="10" name="[color]" dataDxfId="10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98" headerRowBorderDxfId="97" tableBorderDxfId="96" totalsRowBorderDxfId="95">
  <autoFilter ref="B4:J6"/>
  <tableColumns count="9">
    <tableColumn id="1" name="{eggDefinitions}" dataDxfId="94"/>
    <tableColumn id="6" name="[sku]" dataDxfId="93"/>
    <tableColumn id="9" name="[dragonSku]" dataDxfId="92"/>
    <tableColumn id="3" name="[shopOrder]" dataDxfId="91"/>
    <tableColumn id="4" name="[pricePC]" dataDxfId="90"/>
    <tableColumn id="5" name="[incubationMinutes]" dataDxfId="89"/>
    <tableColumn id="10" name="[prefabPath]" dataDxfId="88"/>
    <tableColumn id="7" name="[tidName]" dataDxfId="87">
      <calculatedColumnFormula>CONCATENATE("TID_",UPPER(eggDefinitions[[#This Row],['[sku']]]),"_NAME")</calculatedColumnFormula>
    </tableColumn>
    <tableColumn id="8" name="[tidDesc]" dataDxfId="8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85" headerRowBorderDxfId="84" tableBorderDxfId="83" totalsRowBorderDxfId="82">
  <autoFilter ref="B10:G17"/>
  <tableColumns count="6">
    <tableColumn id="1" name="{eggRewardDefinitions}" dataDxfId="81"/>
    <tableColumn id="2" name="[sku]"/>
    <tableColumn id="3" name="[type]" dataDxfId="80"/>
    <tableColumn id="4" name="[droprate]" dataDxfId="79"/>
    <tableColumn id="5" name="[tidName]" dataDxfId="78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77" headerRowBorderDxfId="76" tableBorderDxfId="75" totalsRowBorderDxfId="74">
  <autoFilter ref="B4:F9"/>
  <tableColumns count="5">
    <tableColumn id="1" name="{chestRewardDefinitions}" dataDxfId="73"/>
    <tableColumn id="2" name="[sku]" dataDxfId="72"/>
    <tableColumn id="6" name="[collectedChests]" dataDxfId="71"/>
    <tableColumn id="3" name="[type]" dataDxfId="70"/>
    <tableColumn id="4" name="[amount]" dataDxfId="6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O34" totalsRowShown="0" headerRowDxfId="68" dataDxfId="66" headerRowBorderDxfId="67" tableBorderDxfId="65">
  <autoFilter ref="B4:O34"/>
  <tableColumns count="14">
    <tableColumn id="1" name="{disguisesDefinitions}" dataDxfId="64"/>
    <tableColumn id="2" name="[sku]" dataDxfId="63"/>
    <tableColumn id="3" name="[dragonSku]" dataDxfId="62"/>
    <tableColumn id="4" name="[equipSet]" dataDxfId="61">
      <calculatedColumnFormula>CONCATENATE("equip_set_",C5)</calculatedColumnFormula>
    </tableColumn>
    <tableColumn id="5" name="[powerup0]" dataDxfId="60"/>
    <tableColumn id="15" name="[powerup1]" dataDxfId="59"/>
    <tableColumn id="16" name="[powerup2]" dataDxfId="58"/>
    <tableColumn id="6" name="[shopOrder]" dataDxfId="57"/>
    <tableColumn id="8" name="[priceSC]" dataDxfId="56"/>
    <tableColumn id="17" name="[priceHC]" dataDxfId="55"/>
    <tableColumn id="18" name="Column2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3:F70" totalsRowShown="0" headerRowDxfId="50" dataDxfId="48" headerRowBorderDxfId="49" tableBorderDxfId="47">
  <autoFilter ref="B53:F70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4:F79" totalsRowShown="0" headerRowDxfId="41" dataDxfId="39" headerRowBorderDxfId="40" tableBorderDxfId="38" totalsRowBorderDxfId="37">
  <autoFilter ref="B74:F79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95" headerRowBorderDxfId="294" tableBorderDxfId="293" totalsRowBorderDxfId="292">
  <autoFilter ref="B10:F11"/>
  <tableColumns count="5">
    <tableColumn id="1" name="{initialSettings}" dataDxfId="291"/>
    <tableColumn id="2" name="[sku]" dataDxfId="290"/>
    <tableColumn id="3" name="[softCurrency]" dataDxfId="289"/>
    <tableColumn id="4" name="[hardCurrency]" dataDxfId="288"/>
    <tableColumn id="6" name="[initialDragonSKU]" dataDxfId="28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85" headerRowBorderDxfId="284" tableBorderDxfId="283" totalsRowBorderDxfId="282">
  <autoFilter ref="B4:J14"/>
  <tableColumns count="9">
    <tableColumn id="1" name="{localizationDefinitions}" dataDxfId="281"/>
    <tableColumn id="8" name="[sku]" dataDxfId="280"/>
    <tableColumn id="3" name="[order]" dataDxfId="279"/>
    <tableColumn id="4" name="[isoCode]" dataDxfId="278"/>
    <tableColumn id="11" name="[android]" dataDxfId="277"/>
    <tableColumn id="12" name="[iOS]" dataDxfId="276"/>
    <tableColumn id="5" name="[txtFilename]" dataDxfId="275"/>
    <tableColumn id="2" name="[icon]" dataDxfId="274"/>
    <tableColumn id="9" name="[tidName]" dataDxfId="27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70" headerRowBorderDxfId="269" tableBorderDxfId="268" totalsRowBorderDxfId="267">
  <autoFilter ref="B15:AQ25"/>
  <tableColumns count="42">
    <tableColumn id="1" name="{dragonDefinitions}" dataDxfId="266"/>
    <tableColumn id="2" name="[sku]"/>
    <tableColumn id="9" name="[tier]"/>
    <tableColumn id="3" name="[order]" dataDxfId="265"/>
    <tableColumn id="40" name="[previousDragonSku]" dataDxfId="264"/>
    <tableColumn id="4" name="[unlockPriceCoins]" dataDxfId="263"/>
    <tableColumn id="5" name="[unlockPricePC]" dataDxfId="262"/>
    <tableColumn id="12" name="[numLevels]" dataDxfId="261"/>
    <tableColumn id="13" name="[xpCoefA]" dataDxfId="260"/>
    <tableColumn id="15" name="[xpCoefB]" dataDxfId="259"/>
    <tableColumn id="11" name="[cameraDefaultZoom]" dataDxfId="258"/>
    <tableColumn id="16" name="[cameraFarZoom]" dataDxfId="257"/>
    <tableColumn id="39" name="[defaultSize]" dataDxfId="256"/>
    <tableColumn id="38" name="[cameraFrameWidthModifier]" dataDxfId="255"/>
    <tableColumn id="17" name="[healthMin]" dataDxfId="254"/>
    <tableColumn id="18" name="[healthMax]" dataDxfId="253"/>
    <tableColumn id="21" name="[healthDrain]" dataDxfId="252"/>
    <tableColumn id="32" name="[healthDrainAmpPerSecond]" dataDxfId="251"/>
    <tableColumn id="31" name="[sessionStartHealthDrainTime]" dataDxfId="250"/>
    <tableColumn id="30" name="[sessionStartHealthDrainModifier]" dataDxfId="249"/>
    <tableColumn id="19" name="[scaleMin]" dataDxfId="248"/>
    <tableColumn id="20" name="[scaleMax]" dataDxfId="247"/>
    <tableColumn id="42" name="[speedBase]" dataDxfId="246"/>
    <tableColumn id="22" name="[boostMultiplier]" dataDxfId="245"/>
    <tableColumn id="41" name="[energyBase]" dataDxfId="244"/>
    <tableColumn id="23" name="[energyDrain]" dataDxfId="243"/>
    <tableColumn id="24" name="[energyRefillRate]" dataDxfId="242"/>
    <tableColumn id="29" name="[furyBaseDamage]" dataDxfId="241"/>
    <tableColumn id="33" name="[furyBaseLength]" dataDxfId="240"/>
    <tableColumn id="26" name="[furyBaseDuration]" dataDxfId="239"/>
    <tableColumn id="25" name="[furyMax]" dataDxfId="238"/>
    <tableColumn id="14" name="[eatSpeedFactor]" dataDxfId="237"/>
    <tableColumn id="6" name="[gamePrefab]" dataDxfId="236"/>
    <tableColumn id="10" name="[menuPrefab]" dataDxfId="235"/>
    <tableColumn id="7" name="[tidName]" dataDxfId="234">
      <calculatedColumnFormula>CONCATENATE("TID_",UPPER(dragonDefinitions[[#This Row],['[sku']]]),"_NAME")</calculatedColumnFormula>
    </tableColumn>
    <tableColumn id="8" name="[tidDesc]" dataDxfId="233">
      <calculatedColumnFormula>CONCATENATE("TID_",UPPER(dragonDefinitions[[#This Row],['[sku']]]),"_DESC")</calculatedColumnFormula>
    </tableColumn>
    <tableColumn id="27" name="[statsBarRatio]" dataDxfId="232"/>
    <tableColumn id="28" name="[furyBarRatio]" dataDxfId="231"/>
    <tableColumn id="34" name="[acceleration]" dataDxfId="230"/>
    <tableColumn id="35" name="[mass]" dataDxfId="229"/>
    <tableColumn id="36" name="[friction]" dataDxfId="228"/>
    <tableColumn id="37" name="[gravityModifier]" dataDxfId="22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26" headerRowBorderDxfId="225" tableBorderDxfId="224" totalsRowBorderDxfId="223">
  <autoFilter ref="B4:F9"/>
  <tableColumns count="5">
    <tableColumn id="1" name="{dragonTierDefinitions}" dataDxfId="222"/>
    <tableColumn id="2" name="[sku]"/>
    <tableColumn id="9" name="[order]"/>
    <tableColumn id="10" name="[icon]" dataDxfId="221"/>
    <tableColumn id="7" name="[tidName]" dataDxfId="22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19" headerRowBorderDxfId="218" tableBorderDxfId="217" totalsRowBorderDxfId="216">
  <autoFilter ref="B31:M32"/>
  <tableColumns count="12">
    <tableColumn id="1" name="{dragonSettings}" dataDxfId="215"/>
    <tableColumn id="2" name="[sku]" dataDxfId="214"/>
    <tableColumn id="3" name="[healthWarningThreshold]" dataDxfId="213"/>
    <tableColumn id="4" name="[healthWarningModifier]" dataDxfId="21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E49" totalsRowShown="0" headerRowDxfId="211" headerRowBorderDxfId="210" tableBorderDxfId="209" totalsRowBorderDxfId="208">
  <autoFilter ref="B19:AE49"/>
  <sortState ref="B20:AE45">
    <sortCondition ref="D19:D45"/>
  </sortState>
  <tableColumns count="30">
    <tableColumn id="1" name="{entityDefinitions}" dataDxfId="207"/>
    <tableColumn id="2" name="[sku]" dataDxfId="206"/>
    <tableColumn id="6" name="[category]" dataDxfId="205"/>
    <tableColumn id="10" name="[rewardScore]" dataDxfId="204"/>
    <tableColumn id="11" name="[rewardCoins]" dataDxfId="203"/>
    <tableColumn id="12" name="[rewardPC]" dataDxfId="202"/>
    <tableColumn id="13" name="[rewardHealth]" dataDxfId="201"/>
    <tableColumn id="14" name="[rewardEnergy]" dataDxfId="200"/>
    <tableColumn id="16" name="[rewardXp]" dataDxfId="199"/>
    <tableColumn id="17" name="[goldenChance]" dataDxfId="198"/>
    <tableColumn id="18" name="[pcChance]" dataDxfId="197"/>
    <tableColumn id="3" name="[isEdible]" dataDxfId="196"/>
    <tableColumn id="4" name="[edibleFromTier]" dataDxfId="195"/>
    <tableColumn id="5" name="[biteResistance]" dataDxfId="194"/>
    <tableColumn id="35" name="[isBurnable]" dataDxfId="193"/>
    <tableColumn id="34" name="[burnableFromTier]" dataDxfId="192"/>
    <tableColumn id="30" name="[canBeGrabed]" dataDxfId="191"/>
    <tableColumn id="31" name="[grabFromTier]" dataDxfId="190"/>
    <tableColumn id="29" name="[canBeLatchedOn]" dataDxfId="189"/>
    <tableColumn id="15" name="[latchOnFromTier]" dataDxfId="188"/>
    <tableColumn id="28" name="[maxHealth]" dataDxfId="187"/>
    <tableColumn id="19" name="[eatFeedbackChance]" dataDxfId="186"/>
    <tableColumn id="20" name="[burnFeedbackChance]" dataDxfId="185"/>
    <tableColumn id="21" name="[damageFeedbackChance]" dataDxfId="184"/>
    <tableColumn id="22" name="[destroyFeedbackChance]" dataDxfId="183"/>
    <tableColumn id="7" name="[tidName]" dataDxfId="182"/>
    <tableColumn id="8" name="[tidDesc]" dataDxfId="181"/>
    <tableColumn id="9" name="[tidEatFeedback]" dataDxfId="180"/>
    <tableColumn id="23" name="[tidBurnFeedback]" dataDxfId="179"/>
    <tableColumn id="24" name="[tidDamageFeedback]" dataDxfId="17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77" headerRowBorderDxfId="176" tableBorderDxfId="175" totalsRowBorderDxfId="174">
  <autoFilter ref="B4:C14"/>
  <sortState ref="B5:C14">
    <sortCondition ref="C4:C14"/>
  </sortState>
  <tableColumns count="2">
    <tableColumn id="1" name="{entityCategoryDefinitions}" dataDxfId="173"/>
    <tableColumn id="2" name="[sku]" dataDxfId="17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4:M82" totalsRowShown="0">
  <autoFilter ref="B54:M82"/>
  <sortState ref="B51:M77">
    <sortCondition ref="D50:D77"/>
  </sortState>
  <tableColumns count="12">
    <tableColumn id="1" name="{decorationDefinitions}" dataDxfId="171"/>
    <tableColumn id="2" name="[sku]" dataDxfId="170"/>
    <tableColumn id="4" name="[category]" dataDxfId="169"/>
    <tableColumn id="16" name="[isBurnable]" dataDxfId="168"/>
    <tableColumn id="17" name="[minTierBurnFeedback]" dataDxfId="167"/>
    <tableColumn id="18" name="[minTierBurn]" dataDxfId="166"/>
    <tableColumn id="19" name="minTierExplode" dataDxfId="165"/>
    <tableColumn id="28" name="[burnFeedbackChance]" dataDxfId="164"/>
    <tableColumn id="30" name="[destroyFeedbackChance]" dataDxfId="163"/>
    <tableColumn id="31" name="[tidName]" dataDxfId="162"/>
    <tableColumn id="33" name="[tidBurnFeedback]" dataDxfId="161"/>
    <tableColumn id="34" name="[tidDestroyFeedback]" dataDxfId="16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52" t="s">
        <v>755</v>
      </c>
      <c r="C2" s="253" t="s">
        <v>756</v>
      </c>
      <c r="D2" s="254"/>
      <c r="E2" s="254"/>
      <c r="F2" s="254"/>
      <c r="G2" s="254"/>
      <c r="H2" s="255"/>
    </row>
    <row r="3" spans="2:14" s="67" customFormat="1">
      <c r="B3" s="252" t="s">
        <v>757</v>
      </c>
      <c r="C3" s="256" t="str">
        <f>CONCATENATE(C2,"\","excel_to_xml.bat")</f>
        <v xml:space="preserve"> C:\Users\hsemroud\Documents\Dragon\Docs\Content\excel_to_xml.bat</v>
      </c>
      <c r="D3" s="256"/>
      <c r="E3" s="256"/>
      <c r="F3" s="256"/>
      <c r="G3" s="256"/>
      <c r="H3" s="256"/>
    </row>
    <row r="4" spans="2:14" s="67" customFormat="1">
      <c r="B4" s="252" t="s">
        <v>758</v>
      </c>
      <c r="C4" s="256" t="str">
        <f>CONCATENATE(C2,"\","xml_to_client.bat")</f>
        <v xml:space="preserve"> C:\Users\hsemroud\Documents\Dragon\Docs\Content\xml_to_client.bat</v>
      </c>
      <c r="D4" s="256"/>
      <c r="E4" s="256"/>
      <c r="F4" s="256"/>
      <c r="G4" s="256"/>
      <c r="H4" s="256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489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490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734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733</v>
      </c>
      <c r="D5" s="13"/>
      <c r="E5" s="132">
        <v>0</v>
      </c>
      <c r="F5" s="14">
        <v>0</v>
      </c>
      <c r="G5" s="133">
        <v>240</v>
      </c>
      <c r="H5" s="15" t="s">
        <v>732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761</v>
      </c>
      <c r="D6" s="137"/>
      <c r="E6" s="132">
        <v>0</v>
      </c>
      <c r="F6" s="14">
        <v>70</v>
      </c>
      <c r="G6" s="133">
        <v>0</v>
      </c>
      <c r="H6" s="15" t="s">
        <v>762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48" t="s">
        <v>730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681</v>
      </c>
      <c r="G11" t="s">
        <v>868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682</v>
      </c>
      <c r="G12" s="67" t="s">
        <v>868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683</v>
      </c>
      <c r="G13" s="67" t="s">
        <v>868</v>
      </c>
    </row>
    <row r="14" spans="2:25" s="67" customFormat="1">
      <c r="B14" s="134" t="s">
        <v>4</v>
      </c>
      <c r="C14" s="13" t="s">
        <v>880</v>
      </c>
      <c r="D14" s="13" t="s">
        <v>213</v>
      </c>
      <c r="E14" s="14">
        <v>0.8</v>
      </c>
      <c r="F14" s="135" t="s">
        <v>881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684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685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662</v>
      </c>
      <c r="G17" t="s">
        <v>731</v>
      </c>
    </row>
    <row r="18" spans="1:13" ht="15.75" thickBot="1"/>
    <row r="19" spans="1:13" s="67" customFormat="1" ht="23.25">
      <c r="A19" s="12" t="s">
        <v>789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782</v>
      </c>
      <c r="C21" s="188" t="s">
        <v>5</v>
      </c>
      <c r="D21" s="257" t="s">
        <v>778</v>
      </c>
      <c r="E21" s="259" t="s">
        <v>779</v>
      </c>
      <c r="F21" s="259" t="s">
        <v>780</v>
      </c>
      <c r="G21" s="259" t="s">
        <v>781</v>
      </c>
      <c r="H21" s="260" t="s">
        <v>783</v>
      </c>
      <c r="I21" s="260" t="s">
        <v>784</v>
      </c>
      <c r="J21" s="260" t="s">
        <v>785</v>
      </c>
      <c r="K21" s="258" t="s">
        <v>786</v>
      </c>
      <c r="L21" s="258" t="s">
        <v>787</v>
      </c>
      <c r="M21" s="261" t="s">
        <v>788</v>
      </c>
    </row>
    <row r="22" spans="1:13">
      <c r="B22" s="156" t="s">
        <v>4</v>
      </c>
      <c r="C22" s="156" t="s">
        <v>768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769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770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771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772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773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774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775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776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777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102" priority="5"/>
  </conditionalFormatting>
  <conditionalFormatting sqref="C5:C6">
    <cfRule type="duplicateValues" dxfId="101" priority="14"/>
  </conditionalFormatting>
  <conditionalFormatting sqref="D5:D6">
    <cfRule type="duplicateValues" dxfId="100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99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17"/>
      <c r="G3" s="317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811</v>
      </c>
      <c r="E4" s="154" t="s">
        <v>211</v>
      </c>
      <c r="F4" s="146" t="s">
        <v>812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806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807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808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809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810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O79"/>
  <sheetViews>
    <sheetView workbookViewId="0">
      <selection activeCell="E41" sqref="E41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8.7109375" style="67" bestFit="1" customWidth="1"/>
    <col min="7" max="7" width="36.28515625" customWidth="1"/>
    <col min="8" max="8" width="29.7109375" customWidth="1"/>
    <col min="9" max="9" width="33.42578125" customWidth="1"/>
    <col min="10" max="10" width="17" customWidth="1"/>
    <col min="11" max="11" width="36.28515625" customWidth="1"/>
    <col min="12" max="12" width="38.42578125" customWidth="1"/>
    <col min="13" max="13" width="38" customWidth="1"/>
    <col min="14" max="14" width="16.140625" bestFit="1" customWidth="1"/>
    <col min="15" max="15" width="32.85546875" bestFit="1" customWidth="1"/>
    <col min="16" max="16" width="31.85546875" bestFit="1" customWidth="1"/>
  </cols>
  <sheetData>
    <row r="1" spans="1:15" ht="15.75" thickBot="1">
      <c r="A1" s="67"/>
      <c r="B1" s="67"/>
    </row>
    <row r="2" spans="1:15" s="67" customFormat="1" ht="23.25">
      <c r="B2" s="12" t="s">
        <v>491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5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5" ht="109.5">
      <c r="B4" s="143" t="s">
        <v>492</v>
      </c>
      <c r="C4" s="144" t="s">
        <v>5</v>
      </c>
      <c r="D4" s="144" t="s">
        <v>184</v>
      </c>
      <c r="E4" s="146" t="s">
        <v>533</v>
      </c>
      <c r="F4" s="146" t="s">
        <v>904</v>
      </c>
      <c r="G4" s="146" t="s">
        <v>527</v>
      </c>
      <c r="H4" s="146" t="s">
        <v>528</v>
      </c>
      <c r="I4" s="145" t="s">
        <v>30</v>
      </c>
      <c r="J4" s="154" t="s">
        <v>908</v>
      </c>
      <c r="K4" s="154" t="s">
        <v>909</v>
      </c>
      <c r="L4" s="154" t="s">
        <v>884</v>
      </c>
      <c r="M4" s="148" t="s">
        <v>23</v>
      </c>
      <c r="N4" s="149" t="s">
        <v>38</v>
      </c>
      <c r="O4" s="150" t="s">
        <v>177</v>
      </c>
    </row>
    <row r="5" spans="1:15">
      <c r="B5" s="273" t="s">
        <v>4</v>
      </c>
      <c r="C5" s="274" t="s">
        <v>688</v>
      </c>
      <c r="D5" s="274" t="s">
        <v>595</v>
      </c>
      <c r="E5" s="275" t="str">
        <f t="shared" ref="E5:E34" si="0">CONCATENATE("equip_set_",C5)</f>
        <v>equip_set_dragon_baby_0</v>
      </c>
      <c r="F5" s="275" t="s">
        <v>507</v>
      </c>
      <c r="G5" s="275" t="s">
        <v>507</v>
      </c>
      <c r="H5" s="275" t="s">
        <v>507</v>
      </c>
      <c r="I5" s="276">
        <v>0</v>
      </c>
      <c r="J5" s="277">
        <v>210</v>
      </c>
      <c r="K5" s="277">
        <v>0</v>
      </c>
      <c r="L5" s="277">
        <v>3</v>
      </c>
      <c r="M5" s="278" t="s">
        <v>493</v>
      </c>
      <c r="N5" s="279" t="str">
        <f t="shared" ref="N5:N34" si="1">UPPER(CONCATENATE("TID_",C5,"_NAME"))</f>
        <v>TID_DRAGON_BABY_0_NAME</v>
      </c>
      <c r="O5" s="280" t="str">
        <f t="shared" ref="O5:O34" si="2">UPPER(CONCATENATE("TID_",C5,"_DESC"))</f>
        <v>TID_DRAGON_BABY_0_DESC</v>
      </c>
    </row>
    <row r="6" spans="1:15">
      <c r="B6" s="273" t="s">
        <v>4</v>
      </c>
      <c r="C6" s="274" t="s">
        <v>697</v>
      </c>
      <c r="D6" s="274" t="s">
        <v>577</v>
      </c>
      <c r="E6" s="275" t="str">
        <f t="shared" si="0"/>
        <v>equip_set_dragon_fat_0</v>
      </c>
      <c r="F6" s="275" t="s">
        <v>507</v>
      </c>
      <c r="G6" s="275" t="s">
        <v>507</v>
      </c>
      <c r="H6" s="275" t="s">
        <v>507</v>
      </c>
      <c r="I6" s="276">
        <v>0</v>
      </c>
      <c r="J6" s="277">
        <v>380</v>
      </c>
      <c r="K6" s="277">
        <v>0</v>
      </c>
      <c r="L6" s="277">
        <v>3</v>
      </c>
      <c r="M6" s="278" t="s">
        <v>494</v>
      </c>
      <c r="N6" s="279" t="str">
        <f t="shared" si="1"/>
        <v>TID_DRAGON_FAT_0_NAME</v>
      </c>
      <c r="O6" s="280" t="str">
        <f t="shared" si="2"/>
        <v>TID_DRAGON_FAT_0_DESC</v>
      </c>
    </row>
    <row r="7" spans="1:15">
      <c r="B7" s="273" t="s">
        <v>4</v>
      </c>
      <c r="C7" s="274" t="s">
        <v>885</v>
      </c>
      <c r="D7" s="274" t="s">
        <v>577</v>
      </c>
      <c r="E7" s="275" t="str">
        <f t="shared" si="0"/>
        <v>equip_set_dragon_fat_1</v>
      </c>
      <c r="F7" s="275" t="s">
        <v>507</v>
      </c>
      <c r="G7" s="275" t="s">
        <v>507</v>
      </c>
      <c r="H7" s="275" t="s">
        <v>507</v>
      </c>
      <c r="I7" s="276">
        <v>1</v>
      </c>
      <c r="J7" s="277">
        <v>0</v>
      </c>
      <c r="K7" s="277">
        <v>4</v>
      </c>
      <c r="L7" s="277">
        <v>6</v>
      </c>
      <c r="M7" s="278" t="s">
        <v>495</v>
      </c>
      <c r="N7" s="279" t="str">
        <f t="shared" si="1"/>
        <v>TID_DRAGON_FAT_1_NAME</v>
      </c>
      <c r="O7" s="280" t="str">
        <f t="shared" si="2"/>
        <v>TID_DRAGON_FAT_1_DESC</v>
      </c>
    </row>
    <row r="8" spans="1:15">
      <c r="B8" s="273" t="s">
        <v>4</v>
      </c>
      <c r="C8" s="274" t="s">
        <v>686</v>
      </c>
      <c r="D8" s="274" t="s">
        <v>578</v>
      </c>
      <c r="E8" s="275" t="str">
        <f t="shared" si="0"/>
        <v>equip_set_dragon_crocodile_0</v>
      </c>
      <c r="F8" s="275" t="s">
        <v>507</v>
      </c>
      <c r="G8" s="275" t="s">
        <v>507</v>
      </c>
      <c r="H8" s="275" t="s">
        <v>507</v>
      </c>
      <c r="I8" s="276">
        <v>0</v>
      </c>
      <c r="J8" s="277">
        <v>950</v>
      </c>
      <c r="K8" s="277">
        <v>0</v>
      </c>
      <c r="L8" s="277">
        <v>3</v>
      </c>
      <c r="M8" s="278" t="s">
        <v>496</v>
      </c>
      <c r="N8" s="279" t="str">
        <f t="shared" si="1"/>
        <v>TID_DRAGON_CROCODILE_0_NAME</v>
      </c>
      <c r="O8" s="280" t="str">
        <f t="shared" si="2"/>
        <v>TID_DRAGON_CROCODILE_0_DESC</v>
      </c>
    </row>
    <row r="9" spans="1:15">
      <c r="B9" s="273" t="s">
        <v>4</v>
      </c>
      <c r="C9" s="274" t="s">
        <v>689</v>
      </c>
      <c r="D9" s="274" t="s">
        <v>578</v>
      </c>
      <c r="E9" s="275" t="str">
        <f t="shared" si="0"/>
        <v>equip_set_dragon_crocodile_1</v>
      </c>
      <c r="F9" s="275" t="s">
        <v>507</v>
      </c>
      <c r="G9" s="275" t="s">
        <v>507</v>
      </c>
      <c r="H9" s="275" t="s">
        <v>507</v>
      </c>
      <c r="I9" s="276">
        <v>1</v>
      </c>
      <c r="J9" s="277">
        <v>0</v>
      </c>
      <c r="K9" s="277">
        <v>30</v>
      </c>
      <c r="L9" s="277">
        <v>6</v>
      </c>
      <c r="M9" s="278" t="s">
        <v>497</v>
      </c>
      <c r="N9" s="279" t="str">
        <f t="shared" si="1"/>
        <v>TID_DRAGON_CROCODILE_1_NAME</v>
      </c>
      <c r="O9" s="280" t="str">
        <f t="shared" si="2"/>
        <v>TID_DRAGON_CROCODILE_1_DESC</v>
      </c>
    </row>
    <row r="10" spans="1:15">
      <c r="B10" s="273" t="s">
        <v>4</v>
      </c>
      <c r="C10" s="274" t="s">
        <v>699</v>
      </c>
      <c r="D10" s="274" t="s">
        <v>579</v>
      </c>
      <c r="E10" s="275" t="str">
        <f t="shared" si="0"/>
        <v>equip_set_dragon_bug_0</v>
      </c>
      <c r="F10" s="275" t="s">
        <v>507</v>
      </c>
      <c r="G10" s="275" t="s">
        <v>507</v>
      </c>
      <c r="H10" s="275" t="s">
        <v>507</v>
      </c>
      <c r="I10" s="276">
        <v>0</v>
      </c>
      <c r="J10" s="277">
        <v>1290</v>
      </c>
      <c r="K10" s="277">
        <v>0</v>
      </c>
      <c r="L10" s="277">
        <v>3</v>
      </c>
      <c r="M10" s="278" t="s">
        <v>498</v>
      </c>
      <c r="N10" s="279" t="str">
        <f t="shared" si="1"/>
        <v>TID_DRAGON_BUG_0_NAME</v>
      </c>
      <c r="O10" s="280" t="str">
        <f t="shared" si="2"/>
        <v>TID_DRAGON_BUG_0_DESC</v>
      </c>
    </row>
    <row r="11" spans="1:15">
      <c r="B11" s="273" t="s">
        <v>4</v>
      </c>
      <c r="C11" s="274" t="s">
        <v>886</v>
      </c>
      <c r="D11" s="274" t="s">
        <v>579</v>
      </c>
      <c r="E11" s="275" t="str">
        <f t="shared" si="0"/>
        <v>equip_set_dragon_bug_1</v>
      </c>
      <c r="F11" s="275" t="s">
        <v>507</v>
      </c>
      <c r="G11" s="275" t="s">
        <v>507</v>
      </c>
      <c r="H11" s="275" t="s">
        <v>507</v>
      </c>
      <c r="I11" s="276">
        <v>1</v>
      </c>
      <c r="J11" s="277">
        <v>1720</v>
      </c>
      <c r="K11" s="277">
        <v>0</v>
      </c>
      <c r="L11" s="277">
        <v>6</v>
      </c>
      <c r="M11" s="278" t="s">
        <v>499</v>
      </c>
      <c r="N11" s="279" t="str">
        <f t="shared" si="1"/>
        <v>TID_DRAGON_BUG_1_NAME</v>
      </c>
      <c r="O11" s="280" t="str">
        <f t="shared" si="2"/>
        <v>TID_DRAGON_BUG_1_DESC</v>
      </c>
    </row>
    <row r="12" spans="1:15">
      <c r="B12" s="273" t="s">
        <v>4</v>
      </c>
      <c r="C12" s="274" t="s">
        <v>887</v>
      </c>
      <c r="D12" s="274" t="s">
        <v>579</v>
      </c>
      <c r="E12" s="275" t="str">
        <f t="shared" si="0"/>
        <v>equip_set_dragon_bug_2</v>
      </c>
      <c r="F12" s="275" t="s">
        <v>507</v>
      </c>
      <c r="G12" s="275" t="s">
        <v>507</v>
      </c>
      <c r="H12" s="275" t="s">
        <v>507</v>
      </c>
      <c r="I12" s="276">
        <v>2</v>
      </c>
      <c r="J12" s="277">
        <v>0</v>
      </c>
      <c r="K12" s="277">
        <v>60</v>
      </c>
      <c r="L12" s="277">
        <v>9</v>
      </c>
      <c r="M12" s="278" t="s">
        <v>500</v>
      </c>
      <c r="N12" s="279" t="str">
        <f t="shared" si="1"/>
        <v>TID_DRAGON_BUG_2_NAME</v>
      </c>
      <c r="O12" s="280" t="str">
        <f t="shared" si="2"/>
        <v>TID_DRAGON_BUG_2_DESC</v>
      </c>
    </row>
    <row r="13" spans="1:15" s="67" customFormat="1">
      <c r="B13" s="273" t="s">
        <v>4</v>
      </c>
      <c r="C13" s="274" t="s">
        <v>701</v>
      </c>
      <c r="D13" s="274" t="s">
        <v>580</v>
      </c>
      <c r="E13" s="275" t="str">
        <f t="shared" si="0"/>
        <v>equip_set_dragon_chinese_0</v>
      </c>
      <c r="F13" s="275" t="s">
        <v>507</v>
      </c>
      <c r="G13" s="275" t="s">
        <v>507</v>
      </c>
      <c r="H13" s="275" t="s">
        <v>507</v>
      </c>
      <c r="I13" s="276">
        <v>0</v>
      </c>
      <c r="J13" s="277">
        <v>4640</v>
      </c>
      <c r="K13" s="277">
        <v>0</v>
      </c>
      <c r="L13" s="277">
        <v>4</v>
      </c>
      <c r="M13" s="278" t="s">
        <v>493</v>
      </c>
      <c r="N13" s="279" t="str">
        <f t="shared" si="1"/>
        <v>TID_DRAGON_CHINESE_0_NAME</v>
      </c>
      <c r="O13" s="280" t="str">
        <f t="shared" si="2"/>
        <v>TID_DRAGON_CHINESE_0_DESC</v>
      </c>
    </row>
    <row r="14" spans="1:15">
      <c r="B14" s="273" t="s">
        <v>4</v>
      </c>
      <c r="C14" s="274" t="s">
        <v>888</v>
      </c>
      <c r="D14" s="274" t="s">
        <v>580</v>
      </c>
      <c r="E14" s="275" t="str">
        <f t="shared" si="0"/>
        <v>equip_set_dragon_chinese_1</v>
      </c>
      <c r="F14" s="275" t="s">
        <v>507</v>
      </c>
      <c r="G14" s="275" t="s">
        <v>507</v>
      </c>
      <c r="H14" s="275" t="s">
        <v>507</v>
      </c>
      <c r="I14" s="276">
        <v>1</v>
      </c>
      <c r="J14" s="277">
        <v>6190</v>
      </c>
      <c r="K14" s="277">
        <v>0</v>
      </c>
      <c r="L14" s="277">
        <v>8</v>
      </c>
      <c r="M14" s="278" t="s">
        <v>493</v>
      </c>
      <c r="N14" s="279" t="str">
        <f t="shared" si="1"/>
        <v>TID_DRAGON_CHINESE_1_NAME</v>
      </c>
      <c r="O14" s="280" t="str">
        <f t="shared" si="2"/>
        <v>TID_DRAGON_CHINESE_1_DESC</v>
      </c>
    </row>
    <row r="15" spans="1:15">
      <c r="B15" s="273" t="s">
        <v>4</v>
      </c>
      <c r="C15" s="274" t="s">
        <v>889</v>
      </c>
      <c r="D15" s="274" t="s">
        <v>580</v>
      </c>
      <c r="E15" s="275" t="str">
        <f t="shared" si="0"/>
        <v>equip_set_dragon_chinese_2</v>
      </c>
      <c r="F15" s="275" t="s">
        <v>507</v>
      </c>
      <c r="G15" s="275" t="s">
        <v>507</v>
      </c>
      <c r="H15" s="275" t="s">
        <v>507</v>
      </c>
      <c r="I15" s="276">
        <v>2</v>
      </c>
      <c r="J15" s="277">
        <v>0</v>
      </c>
      <c r="K15" s="277">
        <v>110</v>
      </c>
      <c r="L15" s="277">
        <v>12</v>
      </c>
      <c r="M15" s="278" t="s">
        <v>494</v>
      </c>
      <c r="N15" s="279" t="str">
        <f t="shared" si="1"/>
        <v>TID_DRAGON_CHINESE_2_NAME</v>
      </c>
      <c r="O15" s="280" t="str">
        <f t="shared" si="2"/>
        <v>TID_DRAGON_CHINESE_2_DESC</v>
      </c>
    </row>
    <row r="16" spans="1:15">
      <c r="B16" s="273" t="s">
        <v>4</v>
      </c>
      <c r="C16" s="274" t="s">
        <v>703</v>
      </c>
      <c r="D16" s="274" t="s">
        <v>581</v>
      </c>
      <c r="E16" s="275" t="str">
        <f t="shared" si="0"/>
        <v>equip_set_dragon_reptile_0</v>
      </c>
      <c r="F16" s="275" t="s">
        <v>507</v>
      </c>
      <c r="G16" s="275" t="s">
        <v>507</v>
      </c>
      <c r="H16" s="275" t="s">
        <v>507</v>
      </c>
      <c r="I16" s="276">
        <v>0</v>
      </c>
      <c r="J16" s="277">
        <v>7590</v>
      </c>
      <c r="K16" s="277">
        <v>0</v>
      </c>
      <c r="L16" s="277">
        <v>4</v>
      </c>
      <c r="M16" s="278" t="s">
        <v>495</v>
      </c>
      <c r="N16" s="279" t="str">
        <f t="shared" si="1"/>
        <v>TID_DRAGON_REPTILE_0_NAME</v>
      </c>
      <c r="O16" s="280" t="str">
        <f t="shared" si="2"/>
        <v>TID_DRAGON_REPTILE_0_DESC</v>
      </c>
    </row>
    <row r="17" spans="2:15">
      <c r="B17" s="273" t="s">
        <v>4</v>
      </c>
      <c r="C17" s="274" t="s">
        <v>890</v>
      </c>
      <c r="D17" s="274" t="s">
        <v>581</v>
      </c>
      <c r="E17" s="275" t="str">
        <f t="shared" si="0"/>
        <v>equip_set_dragon_reptile_1</v>
      </c>
      <c r="F17" s="275" t="s">
        <v>507</v>
      </c>
      <c r="G17" s="275" t="s">
        <v>507</v>
      </c>
      <c r="H17" s="275" t="s">
        <v>507</v>
      </c>
      <c r="I17" s="276">
        <v>1</v>
      </c>
      <c r="J17" s="277">
        <v>10120</v>
      </c>
      <c r="K17" s="277">
        <v>0</v>
      </c>
      <c r="L17" s="277">
        <v>8</v>
      </c>
      <c r="M17" s="278" t="s">
        <v>496</v>
      </c>
      <c r="N17" s="279" t="str">
        <f t="shared" si="1"/>
        <v>TID_DRAGON_REPTILE_1_NAME</v>
      </c>
      <c r="O17" s="280" t="str">
        <f t="shared" si="2"/>
        <v>TID_DRAGON_REPTILE_1_DESC</v>
      </c>
    </row>
    <row r="18" spans="2:15">
      <c r="B18" s="273" t="s">
        <v>4</v>
      </c>
      <c r="C18" s="274" t="s">
        <v>891</v>
      </c>
      <c r="D18" s="274" t="s">
        <v>581</v>
      </c>
      <c r="E18" s="275" t="str">
        <f t="shared" si="0"/>
        <v>equip_set_dragon_reptile_2</v>
      </c>
      <c r="F18" s="275" t="s">
        <v>507</v>
      </c>
      <c r="G18" s="275" t="s">
        <v>507</v>
      </c>
      <c r="H18" s="275" t="s">
        <v>507</v>
      </c>
      <c r="I18" s="276">
        <v>2</v>
      </c>
      <c r="J18" s="277">
        <v>0</v>
      </c>
      <c r="K18" s="277">
        <v>110</v>
      </c>
      <c r="L18" s="277">
        <v>12</v>
      </c>
      <c r="M18" s="278" t="s">
        <v>497</v>
      </c>
      <c r="N18" s="279" t="str">
        <f t="shared" si="1"/>
        <v>TID_DRAGON_REPTILE_2_NAME</v>
      </c>
      <c r="O18" s="280" t="str">
        <f t="shared" si="2"/>
        <v>TID_DRAGON_REPTILE_2_DESC</v>
      </c>
    </row>
    <row r="19" spans="2:15">
      <c r="B19" s="273" t="s">
        <v>4</v>
      </c>
      <c r="C19" s="274" t="s">
        <v>705</v>
      </c>
      <c r="D19" s="274" t="s">
        <v>582</v>
      </c>
      <c r="E19" s="275" t="str">
        <f t="shared" si="0"/>
        <v>equip_set_dragon_classic_0</v>
      </c>
      <c r="F19" s="275" t="s">
        <v>507</v>
      </c>
      <c r="G19" s="275" t="s">
        <v>507</v>
      </c>
      <c r="H19" s="275" t="s">
        <v>507</v>
      </c>
      <c r="I19" s="276">
        <v>0</v>
      </c>
      <c r="J19" s="277">
        <v>8730</v>
      </c>
      <c r="K19" s="277">
        <v>0</v>
      </c>
      <c r="L19" s="277">
        <v>3</v>
      </c>
      <c r="M19" s="278" t="s">
        <v>498</v>
      </c>
      <c r="N19" s="279" t="str">
        <f t="shared" si="1"/>
        <v>TID_DRAGON_CLASSIC_0_NAME</v>
      </c>
      <c r="O19" s="280" t="str">
        <f t="shared" si="2"/>
        <v>TID_DRAGON_CLASSIC_0_DESC</v>
      </c>
    </row>
    <row r="20" spans="2:15">
      <c r="B20" s="273" t="s">
        <v>4</v>
      </c>
      <c r="C20" s="274" t="s">
        <v>892</v>
      </c>
      <c r="D20" s="274" t="s">
        <v>582</v>
      </c>
      <c r="E20" s="275" t="str">
        <f t="shared" si="0"/>
        <v>equip_set_dragon_classic_1</v>
      </c>
      <c r="F20" s="275" t="s">
        <v>507</v>
      </c>
      <c r="G20" s="275" t="s">
        <v>507</v>
      </c>
      <c r="H20" s="275" t="s">
        <v>507</v>
      </c>
      <c r="I20" s="276">
        <v>1</v>
      </c>
      <c r="J20" s="277">
        <v>10910</v>
      </c>
      <c r="K20" s="277">
        <v>0</v>
      </c>
      <c r="L20" s="277">
        <v>6</v>
      </c>
      <c r="M20" s="278" t="s">
        <v>499</v>
      </c>
      <c r="N20" s="279" t="str">
        <f t="shared" si="1"/>
        <v>TID_DRAGON_CLASSIC_1_NAME</v>
      </c>
      <c r="O20" s="280" t="str">
        <f t="shared" si="2"/>
        <v>TID_DRAGON_CLASSIC_1_DESC</v>
      </c>
    </row>
    <row r="21" spans="2:15" s="67" customFormat="1">
      <c r="B21" s="273" t="s">
        <v>4</v>
      </c>
      <c r="C21" s="274" t="s">
        <v>893</v>
      </c>
      <c r="D21" s="274" t="s">
        <v>582</v>
      </c>
      <c r="E21" s="275" t="str">
        <f t="shared" si="0"/>
        <v>equip_set_dragon_classic_2</v>
      </c>
      <c r="F21" s="275" t="s">
        <v>507</v>
      </c>
      <c r="G21" s="275" t="s">
        <v>507</v>
      </c>
      <c r="H21" s="275" t="s">
        <v>507</v>
      </c>
      <c r="I21" s="276">
        <v>2</v>
      </c>
      <c r="J21" s="277">
        <v>13090</v>
      </c>
      <c r="K21" s="277">
        <v>0</v>
      </c>
      <c r="L21" s="277">
        <v>9</v>
      </c>
      <c r="M21" s="278" t="s">
        <v>500</v>
      </c>
      <c r="N21" s="279" t="str">
        <f t="shared" si="1"/>
        <v>TID_DRAGON_CLASSIC_2_NAME</v>
      </c>
      <c r="O21" s="280" t="str">
        <f t="shared" si="2"/>
        <v>TID_DRAGON_CLASSIC_2_DESC</v>
      </c>
    </row>
    <row r="22" spans="2:15" s="67" customFormat="1">
      <c r="B22" s="273" t="s">
        <v>4</v>
      </c>
      <c r="C22" s="274" t="s">
        <v>894</v>
      </c>
      <c r="D22" s="274" t="s">
        <v>582</v>
      </c>
      <c r="E22" s="275" t="str">
        <f t="shared" si="0"/>
        <v>equip_set_dragon_classic_3</v>
      </c>
      <c r="F22" s="275" t="s">
        <v>507</v>
      </c>
      <c r="G22" s="275" t="s">
        <v>507</v>
      </c>
      <c r="H22" s="275" t="s">
        <v>507</v>
      </c>
      <c r="I22" s="276">
        <v>3</v>
      </c>
      <c r="J22" s="277">
        <v>0</v>
      </c>
      <c r="K22" s="277">
        <v>110</v>
      </c>
      <c r="L22" s="277">
        <v>12</v>
      </c>
      <c r="M22" s="278" t="s">
        <v>493</v>
      </c>
      <c r="N22" s="279" t="str">
        <f t="shared" si="1"/>
        <v>TID_DRAGON_CLASSIC_3_NAME</v>
      </c>
      <c r="O22" s="280" t="str">
        <f t="shared" si="2"/>
        <v>TID_DRAGON_CLASSIC_3_DESC</v>
      </c>
    </row>
    <row r="23" spans="2:15" s="67" customFormat="1">
      <c r="B23" s="273" t="s">
        <v>4</v>
      </c>
      <c r="C23" s="274" t="s">
        <v>707</v>
      </c>
      <c r="D23" s="274" t="s">
        <v>583</v>
      </c>
      <c r="E23" s="275" t="str">
        <f t="shared" si="0"/>
        <v>equip_set_dragon_devil_0</v>
      </c>
      <c r="F23" s="275" t="s">
        <v>507</v>
      </c>
      <c r="G23" s="275" t="s">
        <v>507</v>
      </c>
      <c r="H23" s="275" t="s">
        <v>507</v>
      </c>
      <c r="I23" s="276">
        <v>0</v>
      </c>
      <c r="J23" s="277">
        <v>12730</v>
      </c>
      <c r="K23" s="277">
        <v>0</v>
      </c>
      <c r="L23" s="277">
        <v>4</v>
      </c>
      <c r="M23" s="278" t="s">
        <v>493</v>
      </c>
      <c r="N23" s="279" t="str">
        <f t="shared" si="1"/>
        <v>TID_DRAGON_DEVIL_0_NAME</v>
      </c>
      <c r="O23" s="280" t="str">
        <f t="shared" si="2"/>
        <v>TID_DRAGON_DEVIL_0_DESC</v>
      </c>
    </row>
    <row r="24" spans="2:15" s="67" customFormat="1">
      <c r="B24" s="273" t="s">
        <v>4</v>
      </c>
      <c r="C24" s="274" t="s">
        <v>895</v>
      </c>
      <c r="D24" s="274" t="s">
        <v>583</v>
      </c>
      <c r="E24" s="275" t="str">
        <f t="shared" si="0"/>
        <v>equip_set_dragon_devil_1</v>
      </c>
      <c r="F24" s="275" t="s">
        <v>507</v>
      </c>
      <c r="G24" s="275" t="s">
        <v>507</v>
      </c>
      <c r="H24" s="275" t="s">
        <v>507</v>
      </c>
      <c r="I24" s="276">
        <v>1</v>
      </c>
      <c r="J24" s="277">
        <v>15910</v>
      </c>
      <c r="K24" s="277">
        <v>0</v>
      </c>
      <c r="L24" s="277">
        <v>8</v>
      </c>
      <c r="M24" s="278" t="s">
        <v>494</v>
      </c>
      <c r="N24" s="279" t="str">
        <f t="shared" si="1"/>
        <v>TID_DRAGON_DEVIL_1_NAME</v>
      </c>
      <c r="O24" s="280" t="str">
        <f t="shared" si="2"/>
        <v>TID_DRAGON_DEVIL_1_DESC</v>
      </c>
    </row>
    <row r="25" spans="2:15" s="67" customFormat="1">
      <c r="B25" s="273" t="s">
        <v>4</v>
      </c>
      <c r="C25" s="274" t="s">
        <v>896</v>
      </c>
      <c r="D25" s="274" t="s">
        <v>583</v>
      </c>
      <c r="E25" s="275" t="str">
        <f t="shared" si="0"/>
        <v>equip_set_dragon_devil_2</v>
      </c>
      <c r="F25" s="275" t="s">
        <v>507</v>
      </c>
      <c r="G25" s="275" t="s">
        <v>507</v>
      </c>
      <c r="H25" s="275" t="s">
        <v>507</v>
      </c>
      <c r="I25" s="276">
        <v>2</v>
      </c>
      <c r="J25" s="277">
        <v>19090</v>
      </c>
      <c r="K25" s="277">
        <v>0</v>
      </c>
      <c r="L25" s="277">
        <v>12</v>
      </c>
      <c r="M25" s="278" t="s">
        <v>495</v>
      </c>
      <c r="N25" s="279" t="str">
        <f t="shared" si="1"/>
        <v>TID_DRAGON_DEVIL_2_NAME</v>
      </c>
      <c r="O25" s="280" t="str">
        <f t="shared" si="2"/>
        <v>TID_DRAGON_DEVIL_2_DESC</v>
      </c>
    </row>
    <row r="26" spans="2:15" s="67" customFormat="1">
      <c r="B26" s="273" t="s">
        <v>4</v>
      </c>
      <c r="C26" s="274" t="s">
        <v>897</v>
      </c>
      <c r="D26" s="274" t="s">
        <v>583</v>
      </c>
      <c r="E26" s="275" t="str">
        <f t="shared" si="0"/>
        <v>equip_set_dragon_devil_3</v>
      </c>
      <c r="F26" s="275" t="s">
        <v>507</v>
      </c>
      <c r="G26" s="275" t="s">
        <v>507</v>
      </c>
      <c r="H26" s="275" t="s">
        <v>507</v>
      </c>
      <c r="I26" s="276">
        <v>3</v>
      </c>
      <c r="J26" s="277">
        <v>0</v>
      </c>
      <c r="K26" s="277">
        <v>110</v>
      </c>
      <c r="L26" s="277">
        <v>16</v>
      </c>
      <c r="M26" s="278" t="s">
        <v>496</v>
      </c>
      <c r="N26" s="279" t="str">
        <f t="shared" si="1"/>
        <v>TID_DRAGON_DEVIL_3_NAME</v>
      </c>
      <c r="O26" s="280" t="str">
        <f t="shared" si="2"/>
        <v>TID_DRAGON_DEVIL_3_DESC</v>
      </c>
    </row>
    <row r="27" spans="2:15" s="67" customFormat="1">
      <c r="B27" s="273" t="s">
        <v>4</v>
      </c>
      <c r="C27" s="274" t="s">
        <v>709</v>
      </c>
      <c r="D27" s="274" t="s">
        <v>584</v>
      </c>
      <c r="E27" s="275" t="str">
        <f t="shared" si="0"/>
        <v>equip_set_dragon_balrog_0</v>
      </c>
      <c r="F27" s="275" t="s">
        <v>507</v>
      </c>
      <c r="G27" s="275" t="s">
        <v>507</v>
      </c>
      <c r="H27" s="275" t="s">
        <v>507</v>
      </c>
      <c r="I27" s="276">
        <v>0</v>
      </c>
      <c r="J27" s="277">
        <v>17830</v>
      </c>
      <c r="K27" s="277">
        <v>0</v>
      </c>
      <c r="L27" s="277">
        <v>4</v>
      </c>
      <c r="M27" s="278" t="s">
        <v>497</v>
      </c>
      <c r="N27" s="279" t="str">
        <f t="shared" si="1"/>
        <v>TID_DRAGON_BALROG_0_NAME</v>
      </c>
      <c r="O27" s="280" t="str">
        <f t="shared" si="2"/>
        <v>TID_DRAGON_BALROG_0_DESC</v>
      </c>
    </row>
    <row r="28" spans="2:15" s="67" customFormat="1">
      <c r="B28" s="273" t="s">
        <v>4</v>
      </c>
      <c r="C28" s="274" t="s">
        <v>898</v>
      </c>
      <c r="D28" s="274" t="s">
        <v>584</v>
      </c>
      <c r="E28" s="275" t="str">
        <f t="shared" si="0"/>
        <v>equip_set_dragon_balrog_1</v>
      </c>
      <c r="F28" s="275" t="s">
        <v>507</v>
      </c>
      <c r="G28" s="275" t="s">
        <v>507</v>
      </c>
      <c r="H28" s="275" t="s">
        <v>507</v>
      </c>
      <c r="I28" s="276">
        <v>1</v>
      </c>
      <c r="J28" s="277">
        <v>22290</v>
      </c>
      <c r="K28" s="277">
        <v>0</v>
      </c>
      <c r="L28" s="277">
        <v>8</v>
      </c>
      <c r="M28" s="278" t="s">
        <v>498</v>
      </c>
      <c r="N28" s="279" t="str">
        <f t="shared" si="1"/>
        <v>TID_DRAGON_BALROG_1_NAME</v>
      </c>
      <c r="O28" s="280" t="str">
        <f t="shared" si="2"/>
        <v>TID_DRAGON_BALROG_1_DESC</v>
      </c>
    </row>
    <row r="29" spans="2:15" s="67" customFormat="1">
      <c r="B29" s="273" t="s">
        <v>4</v>
      </c>
      <c r="C29" s="274" t="s">
        <v>900</v>
      </c>
      <c r="D29" s="274" t="s">
        <v>584</v>
      </c>
      <c r="E29" s="275" t="str">
        <f t="shared" si="0"/>
        <v>equip_set_dragon_balrog_2</v>
      </c>
      <c r="F29" s="275" t="s">
        <v>507</v>
      </c>
      <c r="G29" s="275" t="s">
        <v>507</v>
      </c>
      <c r="H29" s="275" t="s">
        <v>507</v>
      </c>
      <c r="I29" s="276">
        <v>2</v>
      </c>
      <c r="J29" s="277">
        <v>26750</v>
      </c>
      <c r="K29" s="277">
        <v>0</v>
      </c>
      <c r="L29" s="277">
        <v>12</v>
      </c>
      <c r="M29" s="278" t="s">
        <v>499</v>
      </c>
      <c r="N29" s="279" t="str">
        <f t="shared" si="1"/>
        <v>TID_DRAGON_BALROG_2_NAME</v>
      </c>
      <c r="O29" s="280" t="str">
        <f t="shared" si="2"/>
        <v>TID_DRAGON_BALROG_2_DESC</v>
      </c>
    </row>
    <row r="30" spans="2:15" s="67" customFormat="1">
      <c r="B30" s="273" t="s">
        <v>4</v>
      </c>
      <c r="C30" s="274" t="s">
        <v>899</v>
      </c>
      <c r="D30" s="274" t="s">
        <v>584</v>
      </c>
      <c r="E30" s="275" t="str">
        <f t="shared" si="0"/>
        <v>equip_set_dragon_balrog_3</v>
      </c>
      <c r="F30" s="275" t="s">
        <v>507</v>
      </c>
      <c r="G30" s="275" t="s">
        <v>507</v>
      </c>
      <c r="H30" s="275" t="s">
        <v>507</v>
      </c>
      <c r="I30" s="276">
        <v>3</v>
      </c>
      <c r="J30" s="277">
        <v>0</v>
      </c>
      <c r="K30" s="277">
        <v>160</v>
      </c>
      <c r="L30" s="277">
        <v>16</v>
      </c>
      <c r="M30" s="278" t="s">
        <v>500</v>
      </c>
      <c r="N30" s="279" t="str">
        <f t="shared" si="1"/>
        <v>TID_DRAGON_BALROG_3_NAME</v>
      </c>
      <c r="O30" s="280" t="str">
        <f t="shared" si="2"/>
        <v>TID_DRAGON_BALROG_3_DESC</v>
      </c>
    </row>
    <row r="31" spans="2:15" s="67" customFormat="1">
      <c r="B31" s="273" t="s">
        <v>4</v>
      </c>
      <c r="C31" s="274" t="s">
        <v>711</v>
      </c>
      <c r="D31" s="274" t="s">
        <v>585</v>
      </c>
      <c r="E31" s="275" t="str">
        <f t="shared" si="0"/>
        <v>equip_set_dragon_titan_0</v>
      </c>
      <c r="F31" s="275" t="s">
        <v>507</v>
      </c>
      <c r="G31" s="275" t="s">
        <v>507</v>
      </c>
      <c r="H31" s="275" t="s">
        <v>507</v>
      </c>
      <c r="I31" s="276">
        <v>0</v>
      </c>
      <c r="J31" s="277">
        <v>24190</v>
      </c>
      <c r="K31" s="277">
        <v>0</v>
      </c>
      <c r="L31" s="277">
        <v>4</v>
      </c>
      <c r="M31" s="278" t="s">
        <v>493</v>
      </c>
      <c r="N31" s="279" t="str">
        <f t="shared" si="1"/>
        <v>TID_DRAGON_TITAN_0_NAME</v>
      </c>
      <c r="O31" s="280" t="str">
        <f t="shared" si="2"/>
        <v>TID_DRAGON_TITAN_0_DESC</v>
      </c>
    </row>
    <row r="32" spans="2:15" s="67" customFormat="1">
      <c r="B32" s="273" t="s">
        <v>4</v>
      </c>
      <c r="C32" s="274" t="s">
        <v>901</v>
      </c>
      <c r="D32" s="274" t="s">
        <v>585</v>
      </c>
      <c r="E32" s="275" t="str">
        <f t="shared" si="0"/>
        <v>equip_set_dragon_titan_1</v>
      </c>
      <c r="F32" s="275" t="s">
        <v>507</v>
      </c>
      <c r="G32" s="275" t="s">
        <v>507</v>
      </c>
      <c r="H32" s="275" t="s">
        <v>507</v>
      </c>
      <c r="I32" s="276">
        <v>1</v>
      </c>
      <c r="J32" s="277">
        <v>30240</v>
      </c>
      <c r="K32" s="277">
        <v>0</v>
      </c>
      <c r="L32" s="277">
        <v>8</v>
      </c>
      <c r="M32" s="278" t="s">
        <v>493</v>
      </c>
      <c r="N32" s="279" t="str">
        <f t="shared" si="1"/>
        <v>TID_DRAGON_TITAN_1_NAME</v>
      </c>
      <c r="O32" s="280" t="str">
        <f t="shared" si="2"/>
        <v>TID_DRAGON_TITAN_1_DESC</v>
      </c>
    </row>
    <row r="33" spans="2:15" s="67" customFormat="1">
      <c r="B33" s="273" t="s">
        <v>4</v>
      </c>
      <c r="C33" s="274" t="s">
        <v>902</v>
      </c>
      <c r="D33" s="274" t="s">
        <v>585</v>
      </c>
      <c r="E33" s="275" t="str">
        <f t="shared" si="0"/>
        <v>equip_set_dragon_titan_2</v>
      </c>
      <c r="F33" s="275" t="s">
        <v>507</v>
      </c>
      <c r="G33" s="275" t="s">
        <v>507</v>
      </c>
      <c r="H33" s="275" t="s">
        <v>507</v>
      </c>
      <c r="I33" s="276">
        <v>2</v>
      </c>
      <c r="J33" s="277">
        <v>36290</v>
      </c>
      <c r="K33" s="277">
        <v>0</v>
      </c>
      <c r="L33" s="277">
        <v>12</v>
      </c>
      <c r="M33" s="278" t="s">
        <v>494</v>
      </c>
      <c r="N33" s="279" t="str">
        <f t="shared" si="1"/>
        <v>TID_DRAGON_TITAN_2_NAME</v>
      </c>
      <c r="O33" s="280" t="str">
        <f t="shared" si="2"/>
        <v>TID_DRAGON_TITAN_2_DESC</v>
      </c>
    </row>
    <row r="34" spans="2:15" s="67" customFormat="1">
      <c r="B34" s="273" t="s">
        <v>4</v>
      </c>
      <c r="C34" s="274" t="s">
        <v>903</v>
      </c>
      <c r="D34" s="274" t="s">
        <v>585</v>
      </c>
      <c r="E34" s="275" t="str">
        <f t="shared" si="0"/>
        <v>equip_set_dragon_titan_3</v>
      </c>
      <c r="F34" s="275" t="s">
        <v>507</v>
      </c>
      <c r="G34" s="275" t="s">
        <v>507</v>
      </c>
      <c r="H34" s="275" t="s">
        <v>507</v>
      </c>
      <c r="I34" s="276">
        <v>3</v>
      </c>
      <c r="J34" s="277">
        <v>0</v>
      </c>
      <c r="K34" s="277">
        <v>160</v>
      </c>
      <c r="L34" s="277">
        <v>16</v>
      </c>
      <c r="M34" s="278" t="s">
        <v>495</v>
      </c>
      <c r="N34" s="279" t="str">
        <f t="shared" si="1"/>
        <v>TID_DRAGON_TITAN_3_NAME</v>
      </c>
      <c r="O34" s="280" t="str">
        <f t="shared" si="2"/>
        <v>TID_DRAGON_TITAN_3_DESC</v>
      </c>
    </row>
    <row r="35" spans="2:15" s="67" customFormat="1">
      <c r="B35"/>
      <c r="C35"/>
      <c r="D35"/>
      <c r="E35"/>
      <c r="F35"/>
      <c r="G35"/>
      <c r="H35"/>
      <c r="I35"/>
      <c r="J35"/>
      <c r="K35"/>
      <c r="L35"/>
      <c r="M35"/>
    </row>
    <row r="36" spans="2:15" s="67" customFormat="1">
      <c r="B36"/>
      <c r="C36"/>
      <c r="D36"/>
      <c r="E36"/>
      <c r="F36"/>
      <c r="G36"/>
      <c r="H36"/>
      <c r="I36"/>
      <c r="J36"/>
      <c r="K36"/>
      <c r="L36"/>
      <c r="M36"/>
    </row>
    <row r="37" spans="2:15" s="67" customFormat="1">
      <c r="B37"/>
      <c r="C37"/>
      <c r="D37"/>
      <c r="E37"/>
      <c r="F37"/>
      <c r="G37"/>
      <c r="H37"/>
      <c r="I37"/>
      <c r="J37"/>
      <c r="K37"/>
      <c r="L37"/>
      <c r="M37"/>
    </row>
    <row r="38" spans="2:15" s="67" customFormat="1">
      <c r="B38"/>
      <c r="C38"/>
      <c r="D38"/>
      <c r="E38"/>
      <c r="F38"/>
      <c r="G38" t="s">
        <v>905</v>
      </c>
      <c r="H38" s="67" t="s">
        <v>906</v>
      </c>
      <c r="I38" s="67" t="s">
        <v>907</v>
      </c>
      <c r="J38"/>
      <c r="K38"/>
      <c r="L38"/>
      <c r="M38"/>
    </row>
    <row r="39" spans="2:15" s="67" customFormat="1">
      <c r="B39"/>
      <c r="C39"/>
      <c r="D39"/>
      <c r="E39"/>
      <c r="F39"/>
      <c r="G39"/>
      <c r="H39"/>
      <c r="I39"/>
      <c r="J39"/>
      <c r="K39"/>
      <c r="L39"/>
      <c r="M39"/>
    </row>
    <row r="40" spans="2:15" s="67" customFormat="1">
      <c r="B40"/>
      <c r="C40"/>
      <c r="D40"/>
      <c r="E40"/>
      <c r="F40"/>
      <c r="G40"/>
      <c r="H40"/>
      <c r="I40"/>
      <c r="J40"/>
      <c r="K40"/>
      <c r="L40"/>
      <c r="M40"/>
    </row>
    <row r="41" spans="2:15" s="67" customFormat="1">
      <c r="B41"/>
      <c r="C41"/>
      <c r="D41"/>
      <c r="E41"/>
      <c r="F41"/>
      <c r="G41"/>
      <c r="H41"/>
      <c r="I41"/>
      <c r="J41"/>
      <c r="K41"/>
      <c r="L41"/>
      <c r="M41"/>
    </row>
    <row r="42" spans="2:15" s="67" customFormat="1">
      <c r="B42"/>
      <c r="C42"/>
      <c r="D42"/>
      <c r="E42"/>
      <c r="F42"/>
      <c r="G42"/>
      <c r="H42"/>
      <c r="I42"/>
      <c r="J42"/>
      <c r="K42"/>
      <c r="L42"/>
      <c r="M42"/>
    </row>
    <row r="43" spans="2:15" s="67" customFormat="1">
      <c r="B43"/>
      <c r="C43"/>
      <c r="D43"/>
      <c r="E43"/>
      <c r="F43"/>
      <c r="G43"/>
      <c r="H43"/>
      <c r="I43"/>
      <c r="J43"/>
      <c r="K43"/>
      <c r="L43"/>
      <c r="M43"/>
    </row>
    <row r="44" spans="2:15" s="67" customFormat="1">
      <c r="B44"/>
      <c r="C44"/>
      <c r="D44"/>
      <c r="E44"/>
      <c r="F44"/>
      <c r="G44"/>
      <c r="H44"/>
      <c r="I44"/>
      <c r="J44"/>
      <c r="K44"/>
      <c r="L44"/>
      <c r="M44"/>
    </row>
    <row r="45" spans="2:15" s="67" customFormat="1">
      <c r="B45"/>
      <c r="C45"/>
      <c r="D45"/>
      <c r="E45"/>
      <c r="F45"/>
      <c r="G45"/>
      <c r="H45"/>
      <c r="I45"/>
      <c r="J45"/>
      <c r="K45"/>
      <c r="L45"/>
      <c r="M45"/>
    </row>
    <row r="46" spans="2:15" s="67" customFormat="1">
      <c r="B46"/>
      <c r="C46"/>
      <c r="D46"/>
      <c r="E46"/>
      <c r="F46"/>
      <c r="G46"/>
      <c r="H46"/>
      <c r="I46"/>
      <c r="J46"/>
      <c r="K46"/>
      <c r="L46"/>
      <c r="M46"/>
    </row>
    <row r="47" spans="2:15">
      <c r="E47"/>
      <c r="F47"/>
    </row>
    <row r="48" spans="2:15" s="67" customFormat="1">
      <c r="B48"/>
      <c r="C48"/>
      <c r="D48"/>
      <c r="E48"/>
      <c r="F48"/>
      <c r="G48"/>
      <c r="H48"/>
      <c r="I48"/>
      <c r="J48"/>
      <c r="K48"/>
      <c r="L48"/>
      <c r="M48"/>
    </row>
    <row r="50" spans="1:13" ht="15.75" thickBot="1"/>
    <row r="51" spans="1:13" ht="23.25">
      <c r="B51" s="12" t="s">
        <v>501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>
      <c r="B52" s="67"/>
      <c r="C52" s="67"/>
      <c r="D52" s="67"/>
      <c r="G52" s="67"/>
      <c r="H52" s="67"/>
      <c r="I52" s="67"/>
      <c r="J52" s="67"/>
      <c r="K52" s="67"/>
      <c r="L52" s="67"/>
      <c r="M52" s="67"/>
    </row>
    <row r="53" spans="1:13" ht="129">
      <c r="B53" s="143" t="s">
        <v>526</v>
      </c>
      <c r="C53" s="144" t="s">
        <v>5</v>
      </c>
      <c r="D53" s="146" t="s">
        <v>502</v>
      </c>
      <c r="E53" s="154" t="s">
        <v>503</v>
      </c>
      <c r="F53" s="164" t="s">
        <v>504</v>
      </c>
      <c r="G53" s="67"/>
      <c r="H53" s="67"/>
      <c r="I53" s="67"/>
      <c r="J53" s="67"/>
      <c r="K53" s="67"/>
    </row>
    <row r="54" spans="1:13" s="67" customFormat="1" ht="15.75" thickBot="1">
      <c r="B54" s="231" t="s">
        <v>4</v>
      </c>
      <c r="C54" s="219" t="s">
        <v>687</v>
      </c>
      <c r="D54" s="233" t="s">
        <v>688</v>
      </c>
      <c r="E54" s="232"/>
      <c r="F54" s="236"/>
    </row>
    <row r="55" spans="1:13" s="67" customFormat="1" ht="15.75" thickBot="1">
      <c r="A55"/>
      <c r="B55" s="231" t="s">
        <v>4</v>
      </c>
      <c r="C55" s="219" t="s">
        <v>696</v>
      </c>
      <c r="D55" s="233" t="s">
        <v>697</v>
      </c>
      <c r="E55" s="232"/>
      <c r="F55" s="236"/>
    </row>
    <row r="56" spans="1:13">
      <c r="B56" s="234" t="s">
        <v>4</v>
      </c>
      <c r="C56" s="228" t="s">
        <v>654</v>
      </c>
      <c r="D56" s="243" t="s">
        <v>686</v>
      </c>
      <c r="E56" s="237"/>
      <c r="F56" s="238"/>
      <c r="G56" s="67"/>
      <c r="H56" s="67"/>
      <c r="I56" s="67"/>
      <c r="J56" s="67"/>
      <c r="K56" s="67"/>
    </row>
    <row r="57" spans="1:13">
      <c r="B57" s="134" t="s">
        <v>4</v>
      </c>
      <c r="C57" s="184" t="s">
        <v>655</v>
      </c>
      <c r="D57" s="220" t="s">
        <v>689</v>
      </c>
      <c r="E57" s="222"/>
      <c r="F57" s="221"/>
      <c r="G57" s="67"/>
      <c r="H57" s="67"/>
      <c r="I57" s="67"/>
      <c r="J57" s="67"/>
      <c r="K57" s="67"/>
    </row>
    <row r="58" spans="1:13">
      <c r="B58" s="134" t="s">
        <v>4</v>
      </c>
      <c r="C58" s="184" t="s">
        <v>656</v>
      </c>
      <c r="D58" s="220" t="s">
        <v>690</v>
      </c>
      <c r="E58" s="222"/>
      <c r="F58" s="221"/>
      <c r="G58" s="67"/>
      <c r="H58" s="67"/>
      <c r="I58" s="67"/>
      <c r="J58" s="67"/>
      <c r="K58" s="67"/>
    </row>
    <row r="59" spans="1:13">
      <c r="B59" s="134" t="s">
        <v>4</v>
      </c>
      <c r="C59" s="184" t="s">
        <v>657</v>
      </c>
      <c r="D59" s="220" t="s">
        <v>691</v>
      </c>
      <c r="E59" s="222"/>
      <c r="F59" s="221"/>
      <c r="G59" s="67"/>
      <c r="H59" s="67"/>
      <c r="I59" s="67"/>
      <c r="J59" s="67"/>
      <c r="K59" s="67"/>
    </row>
    <row r="60" spans="1:13">
      <c r="B60" s="134" t="s">
        <v>4</v>
      </c>
      <c r="C60" s="184" t="s">
        <v>658</v>
      </c>
      <c r="D60" s="220" t="s">
        <v>692</v>
      </c>
      <c r="E60" s="222"/>
      <c r="F60" s="221"/>
      <c r="G60" s="67"/>
      <c r="H60" s="67"/>
      <c r="I60" s="67"/>
      <c r="J60" s="67"/>
      <c r="K60" s="67"/>
    </row>
    <row r="61" spans="1:13">
      <c r="B61" s="134" t="s">
        <v>4</v>
      </c>
      <c r="C61" s="184" t="s">
        <v>659</v>
      </c>
      <c r="D61" s="220" t="s">
        <v>693</v>
      </c>
      <c r="E61" s="222"/>
      <c r="F61" s="221"/>
      <c r="G61" s="67"/>
      <c r="H61" s="67"/>
      <c r="I61" s="67"/>
      <c r="J61" s="67"/>
      <c r="K61" s="67"/>
    </row>
    <row r="62" spans="1:13">
      <c r="B62" s="134" t="s">
        <v>4</v>
      </c>
      <c r="C62" s="184" t="s">
        <v>660</v>
      </c>
      <c r="D62" s="220" t="s">
        <v>694</v>
      </c>
      <c r="E62" s="222"/>
      <c r="F62" s="221"/>
      <c r="G62" s="67"/>
      <c r="H62" s="67"/>
      <c r="I62" s="67"/>
      <c r="J62" s="67"/>
      <c r="K62" s="67"/>
    </row>
    <row r="63" spans="1:13" ht="15.75" thickBot="1">
      <c r="A63" s="67"/>
      <c r="B63" s="231" t="s">
        <v>4</v>
      </c>
      <c r="C63" s="219" t="s">
        <v>661</v>
      </c>
      <c r="D63" s="233" t="s">
        <v>695</v>
      </c>
      <c r="E63" s="232"/>
      <c r="F63" s="236"/>
      <c r="G63" s="67"/>
      <c r="H63" s="67"/>
      <c r="I63" s="67"/>
      <c r="J63" s="67"/>
      <c r="K63" s="67"/>
    </row>
    <row r="64" spans="1:13" s="67" customFormat="1" ht="15.75" thickBot="1">
      <c r="A64"/>
      <c r="B64" s="235" t="s">
        <v>4</v>
      </c>
      <c r="C64" s="229" t="s">
        <v>698</v>
      </c>
      <c r="D64" s="244" t="s">
        <v>699</v>
      </c>
      <c r="E64" s="239"/>
      <c r="F64" s="240"/>
    </row>
    <row r="65" spans="2:13" s="67" customFormat="1" ht="15.75" thickBot="1">
      <c r="B65" s="231" t="s">
        <v>4</v>
      </c>
      <c r="C65" s="219" t="s">
        <v>700</v>
      </c>
      <c r="D65" s="233" t="s">
        <v>701</v>
      </c>
      <c r="E65" s="232"/>
      <c r="F65" s="236"/>
    </row>
    <row r="66" spans="2:13" s="67" customFormat="1" ht="15.75" thickBot="1">
      <c r="B66" s="231" t="s">
        <v>4</v>
      </c>
      <c r="C66" s="219" t="s">
        <v>702</v>
      </c>
      <c r="D66" s="233" t="s">
        <v>703</v>
      </c>
      <c r="E66" s="232"/>
      <c r="F66" s="236"/>
    </row>
    <row r="67" spans="2:13" s="67" customFormat="1" ht="15.75" thickBot="1">
      <c r="B67" s="231" t="s">
        <v>4</v>
      </c>
      <c r="C67" s="219" t="s">
        <v>704</v>
      </c>
      <c r="D67" s="233" t="s">
        <v>705</v>
      </c>
      <c r="E67" s="232"/>
      <c r="F67" s="236"/>
    </row>
    <row r="68" spans="2:13" s="67" customFormat="1" ht="15.75" thickBot="1">
      <c r="B68" s="231" t="s">
        <v>4</v>
      </c>
      <c r="C68" s="219" t="s">
        <v>706</v>
      </c>
      <c r="D68" s="233" t="s">
        <v>707</v>
      </c>
      <c r="E68" s="232"/>
      <c r="F68" s="236"/>
    </row>
    <row r="69" spans="2:13" s="67" customFormat="1" ht="15.75" thickBot="1">
      <c r="B69" s="231" t="s">
        <v>4</v>
      </c>
      <c r="C69" s="219" t="s">
        <v>708</v>
      </c>
      <c r="D69" s="233" t="s">
        <v>709</v>
      </c>
      <c r="E69" s="232"/>
      <c r="F69" s="236"/>
    </row>
    <row r="70" spans="2:13" s="67" customFormat="1">
      <c r="B70" s="136" t="s">
        <v>4</v>
      </c>
      <c r="C70" s="227" t="s">
        <v>710</v>
      </c>
      <c r="D70" s="245" t="s">
        <v>711</v>
      </c>
      <c r="E70" s="241"/>
      <c r="F70" s="242"/>
    </row>
    <row r="71" spans="2:13" ht="15.75" thickBot="1">
      <c r="B71" s="22"/>
      <c r="C71" s="22"/>
      <c r="D71" s="22"/>
      <c r="E71" s="22"/>
      <c r="F71" s="22"/>
      <c r="G71" s="22"/>
      <c r="H71" s="22"/>
    </row>
    <row r="72" spans="2:13" s="67" customFormat="1" ht="23.25">
      <c r="B72" s="12" t="s">
        <v>505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2:13" s="67" customFormat="1"/>
    <row r="74" spans="2:13" s="67" customFormat="1" ht="148.5">
      <c r="B74" s="143" t="s">
        <v>506</v>
      </c>
      <c r="C74" s="144" t="s">
        <v>5</v>
      </c>
      <c r="D74" s="154" t="s">
        <v>527</v>
      </c>
      <c r="E74" s="154" t="s">
        <v>528</v>
      </c>
      <c r="F74" s="164" t="s">
        <v>529</v>
      </c>
    </row>
    <row r="75" spans="2:13" s="67" customFormat="1">
      <c r="B75" s="230" t="s">
        <v>4</v>
      </c>
      <c r="C75" s="206" t="s">
        <v>532</v>
      </c>
      <c r="D75" s="225" t="s">
        <v>531</v>
      </c>
      <c r="E75" s="225" t="s">
        <v>508</v>
      </c>
      <c r="F75" s="226" t="s">
        <v>524</v>
      </c>
    </row>
    <row r="76" spans="2:13">
      <c r="B76" s="230" t="s">
        <v>4</v>
      </c>
      <c r="C76" s="206" t="s">
        <v>650</v>
      </c>
      <c r="D76" s="225" t="s">
        <v>507</v>
      </c>
      <c r="E76" s="225" t="s">
        <v>522</v>
      </c>
      <c r="F76" s="226" t="s">
        <v>531</v>
      </c>
      <c r="G76" s="67"/>
      <c r="H76" s="67"/>
      <c r="I76" s="67"/>
      <c r="J76" s="67"/>
      <c r="K76" s="67"/>
      <c r="L76" s="67"/>
      <c r="M76" s="67"/>
    </row>
    <row r="77" spans="2:13">
      <c r="B77" s="230" t="s">
        <v>4</v>
      </c>
      <c r="C77" s="206" t="s">
        <v>651</v>
      </c>
      <c r="D77" s="225" t="s">
        <v>508</v>
      </c>
      <c r="E77" s="225" t="s">
        <v>517</v>
      </c>
      <c r="F77" s="226" t="s">
        <v>509</v>
      </c>
      <c r="G77" s="67"/>
      <c r="H77" s="67"/>
      <c r="I77" s="67"/>
      <c r="J77" s="67"/>
      <c r="K77" s="67"/>
      <c r="L77" s="67"/>
      <c r="M77" s="67"/>
    </row>
    <row r="78" spans="2:13">
      <c r="B78" s="230" t="s">
        <v>4</v>
      </c>
      <c r="C78" s="206" t="s">
        <v>652</v>
      </c>
      <c r="D78" s="225" t="s">
        <v>517</v>
      </c>
      <c r="E78" s="225" t="s">
        <v>507</v>
      </c>
      <c r="F78" s="226" t="s">
        <v>531</v>
      </c>
      <c r="G78" s="67"/>
      <c r="H78" s="67"/>
      <c r="I78" s="67"/>
      <c r="J78" s="67"/>
      <c r="K78" s="67"/>
      <c r="L78" s="67"/>
      <c r="M78" s="67"/>
    </row>
    <row r="79" spans="2:13">
      <c r="B79" s="134" t="s">
        <v>4</v>
      </c>
      <c r="C79" s="184" t="s">
        <v>653</v>
      </c>
      <c r="D79" s="222" t="s">
        <v>519</v>
      </c>
      <c r="E79" s="222" t="s">
        <v>509</v>
      </c>
      <c r="F79" s="221" t="s">
        <v>524</v>
      </c>
      <c r="G79" s="67"/>
      <c r="H79" s="67"/>
      <c r="I79" s="67"/>
      <c r="J79" s="67"/>
      <c r="K79" s="67"/>
      <c r="L79" s="67"/>
      <c r="M79" s="67"/>
    </row>
  </sheetData>
  <dataValidations count="3">
    <dataValidation type="list" showInputMessage="1" showErrorMessage="1" sqref="D5:D34">
      <formula1>INDIRECT("dragonDefinitions['[sku']]")</formula1>
    </dataValidation>
    <dataValidation type="list" allowBlank="1" showInputMessage="1" showErrorMessage="1" sqref="E5:E34">
      <formula1>INDIRECT("disguiseEquipDefinitions['[sku']]")</formula1>
    </dataValidation>
    <dataValidation type="list" showInputMessage="1" showErrorMessage="1" sqref="D75:F79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powerups!$C$4:$C$12</xm:f>
          </x14:formula1>
          <xm:sqref>F5:H34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510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511</v>
      </c>
      <c r="C3" s="144" t="s">
        <v>5</v>
      </c>
      <c r="D3" s="146" t="s">
        <v>211</v>
      </c>
      <c r="E3" s="154" t="s">
        <v>512</v>
      </c>
      <c r="F3" s="154" t="s">
        <v>513</v>
      </c>
      <c r="G3" s="148" t="s">
        <v>23</v>
      </c>
      <c r="H3" s="149" t="s">
        <v>38</v>
      </c>
      <c r="I3" s="150" t="s">
        <v>177</v>
      </c>
      <c r="J3" s="262" t="s">
        <v>791</v>
      </c>
    </row>
    <row r="4" spans="2:12" s="67" customFormat="1">
      <c r="B4" s="230" t="s">
        <v>4</v>
      </c>
      <c r="C4" s="206" t="s">
        <v>507</v>
      </c>
      <c r="D4" s="224" t="s">
        <v>507</v>
      </c>
      <c r="E4" s="225"/>
      <c r="F4" s="225"/>
      <c r="G4" s="207" t="s">
        <v>645</v>
      </c>
      <c r="H4" s="208" t="s">
        <v>663</v>
      </c>
      <c r="I4" s="223" t="s">
        <v>664</v>
      </c>
      <c r="J4" s="223" t="s">
        <v>792</v>
      </c>
    </row>
    <row r="5" spans="2:12" s="67" customFormat="1">
      <c r="B5" s="230" t="s">
        <v>4</v>
      </c>
      <c r="C5" s="206" t="s">
        <v>508</v>
      </c>
      <c r="D5" s="224" t="s">
        <v>514</v>
      </c>
      <c r="E5" s="225">
        <v>10</v>
      </c>
      <c r="F5" s="225"/>
      <c r="G5" s="207" t="s">
        <v>649</v>
      </c>
      <c r="H5" s="208" t="s">
        <v>665</v>
      </c>
      <c r="I5" s="223" t="s">
        <v>666</v>
      </c>
      <c r="J5" s="223" t="s">
        <v>793</v>
      </c>
    </row>
    <row r="6" spans="2:12" s="67" customFormat="1">
      <c r="B6" s="230" t="s">
        <v>4</v>
      </c>
      <c r="C6" s="206" t="s">
        <v>515</v>
      </c>
      <c r="D6" s="224" t="s">
        <v>516</v>
      </c>
      <c r="E6" s="225">
        <v>10</v>
      </c>
      <c r="F6" s="225"/>
      <c r="G6" s="207" t="s">
        <v>646</v>
      </c>
      <c r="H6" s="208" t="s">
        <v>667</v>
      </c>
      <c r="I6" s="223" t="s">
        <v>668</v>
      </c>
      <c r="J6" s="223" t="s">
        <v>794</v>
      </c>
    </row>
    <row r="7" spans="2:12" s="67" customFormat="1">
      <c r="B7" s="230" t="s">
        <v>4</v>
      </c>
      <c r="C7" s="206" t="s">
        <v>517</v>
      </c>
      <c r="D7" s="224" t="s">
        <v>518</v>
      </c>
      <c r="E7" s="225">
        <v>10</v>
      </c>
      <c r="F7" s="225"/>
      <c r="G7" s="207" t="s">
        <v>646</v>
      </c>
      <c r="H7" s="208" t="s">
        <v>669</v>
      </c>
      <c r="I7" s="223" t="s">
        <v>670</v>
      </c>
      <c r="J7" s="223" t="s">
        <v>795</v>
      </c>
    </row>
    <row r="8" spans="2:12" s="67" customFormat="1">
      <c r="B8" s="230" t="s">
        <v>4</v>
      </c>
      <c r="C8" s="206" t="s">
        <v>519</v>
      </c>
      <c r="D8" s="224" t="s">
        <v>520</v>
      </c>
      <c r="E8" s="225" t="s">
        <v>521</v>
      </c>
      <c r="F8" s="225">
        <v>2</v>
      </c>
      <c r="G8" s="207" t="s">
        <v>647</v>
      </c>
      <c r="H8" s="208" t="s">
        <v>671</v>
      </c>
      <c r="I8" s="223" t="s">
        <v>672</v>
      </c>
      <c r="J8" s="223" t="s">
        <v>796</v>
      </c>
    </row>
    <row r="9" spans="2:12" s="67" customFormat="1">
      <c r="B9" s="230" t="s">
        <v>4</v>
      </c>
      <c r="C9" s="206" t="s">
        <v>522</v>
      </c>
      <c r="D9" s="224" t="s">
        <v>520</v>
      </c>
      <c r="E9" s="225" t="s">
        <v>523</v>
      </c>
      <c r="F9" s="225">
        <v>1</v>
      </c>
      <c r="G9" s="207" t="s">
        <v>647</v>
      </c>
      <c r="H9" s="208" t="s">
        <v>673</v>
      </c>
      <c r="I9" s="223" t="s">
        <v>674</v>
      </c>
      <c r="J9" s="223" t="s">
        <v>797</v>
      </c>
    </row>
    <row r="10" spans="2:12" s="67" customFormat="1">
      <c r="B10" s="230" t="s">
        <v>4</v>
      </c>
      <c r="C10" s="206" t="s">
        <v>524</v>
      </c>
      <c r="D10" s="224" t="s">
        <v>525</v>
      </c>
      <c r="E10" s="225">
        <v>2</v>
      </c>
      <c r="F10" s="225"/>
      <c r="G10" s="207" t="s">
        <v>649</v>
      </c>
      <c r="H10" s="208" t="s">
        <v>675</v>
      </c>
      <c r="I10" s="223" t="s">
        <v>676</v>
      </c>
      <c r="J10" s="223" t="s">
        <v>798</v>
      </c>
    </row>
    <row r="11" spans="2:12" s="67" customFormat="1">
      <c r="B11" s="230" t="s">
        <v>4</v>
      </c>
      <c r="C11" s="206" t="s">
        <v>509</v>
      </c>
      <c r="D11" s="224" t="s">
        <v>509</v>
      </c>
      <c r="E11" s="225">
        <v>1</v>
      </c>
      <c r="F11" s="225"/>
      <c r="G11" s="207" t="s">
        <v>647</v>
      </c>
      <c r="H11" s="208" t="s">
        <v>677</v>
      </c>
      <c r="I11" s="223" t="s">
        <v>678</v>
      </c>
      <c r="J11" s="223" t="s">
        <v>799</v>
      </c>
    </row>
    <row r="12" spans="2:12" s="67" customFormat="1">
      <c r="B12" s="134" t="s">
        <v>4</v>
      </c>
      <c r="C12" s="184" t="s">
        <v>531</v>
      </c>
      <c r="D12" s="220" t="s">
        <v>530</v>
      </c>
      <c r="E12" s="222" t="s">
        <v>354</v>
      </c>
      <c r="F12" s="222">
        <v>100</v>
      </c>
      <c r="G12" s="207" t="s">
        <v>648</v>
      </c>
      <c r="H12" s="208" t="s">
        <v>679</v>
      </c>
      <c r="I12" s="223" t="s">
        <v>680</v>
      </c>
      <c r="J12" s="223" t="s">
        <v>800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17"/>
      <c r="G3" s="317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615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632</v>
      </c>
      <c r="C28" s="144" t="s">
        <v>5</v>
      </c>
      <c r="D28" s="144" t="s">
        <v>190</v>
      </c>
      <c r="E28" s="154" t="s">
        <v>630</v>
      </c>
      <c r="F28" s="154" t="s">
        <v>631</v>
      </c>
    </row>
    <row r="29" spans="2:11" s="67" customFormat="1">
      <c r="B29" s="200" t="s">
        <v>4</v>
      </c>
      <c r="C29" s="203" t="s">
        <v>616</v>
      </c>
      <c r="D29" s="203" t="s">
        <v>187</v>
      </c>
      <c r="E29" s="204" t="s">
        <v>633</v>
      </c>
      <c r="F29" s="204" t="s">
        <v>633</v>
      </c>
    </row>
    <row r="30" spans="2:11" s="67" customFormat="1">
      <c r="B30" s="200" t="s">
        <v>4</v>
      </c>
      <c r="C30" s="203" t="s">
        <v>617</v>
      </c>
      <c r="D30" s="203" t="s">
        <v>188</v>
      </c>
      <c r="E30" s="204" t="s">
        <v>633</v>
      </c>
      <c r="F30" s="204" t="s">
        <v>633</v>
      </c>
    </row>
    <row r="31" spans="2:11" s="67" customFormat="1">
      <c r="B31" s="200" t="s">
        <v>4</v>
      </c>
      <c r="C31" s="203" t="s">
        <v>618</v>
      </c>
      <c r="D31" s="203" t="s">
        <v>189</v>
      </c>
      <c r="E31" s="204" t="s">
        <v>633</v>
      </c>
      <c r="F31" s="204" t="s">
        <v>633</v>
      </c>
    </row>
    <row r="32" spans="2:11" s="67" customFormat="1">
      <c r="B32" s="200" t="s">
        <v>4</v>
      </c>
      <c r="C32" s="203" t="s">
        <v>619</v>
      </c>
      <c r="D32" s="203" t="s">
        <v>218</v>
      </c>
      <c r="E32" s="204" t="s">
        <v>633</v>
      </c>
      <c r="F32" s="204" t="s">
        <v>633</v>
      </c>
    </row>
    <row r="33" spans="2:6" s="67" customFormat="1">
      <c r="B33" s="200" t="s">
        <v>4</v>
      </c>
      <c r="C33" s="203" t="s">
        <v>620</v>
      </c>
      <c r="D33" s="203" t="s">
        <v>219</v>
      </c>
      <c r="E33" s="204" t="s">
        <v>633</v>
      </c>
      <c r="F33" s="204" t="s">
        <v>633</v>
      </c>
    </row>
    <row r="34" spans="2:6">
      <c r="B34" s="200" t="s">
        <v>4</v>
      </c>
      <c r="C34" s="203" t="s">
        <v>621</v>
      </c>
      <c r="D34" s="203" t="s">
        <v>220</v>
      </c>
      <c r="E34" s="204" t="s">
        <v>633</v>
      </c>
      <c r="F34" s="204" t="s">
        <v>633</v>
      </c>
    </row>
    <row r="35" spans="2:6">
      <c r="B35" s="200" t="s">
        <v>4</v>
      </c>
      <c r="C35" s="203" t="s">
        <v>622</v>
      </c>
      <c r="D35" s="203" t="s">
        <v>626</v>
      </c>
      <c r="E35" s="204" t="s">
        <v>633</v>
      </c>
      <c r="F35" s="204" t="s">
        <v>633</v>
      </c>
    </row>
    <row r="36" spans="2:6">
      <c r="B36" s="200" t="s">
        <v>4</v>
      </c>
      <c r="C36" s="203" t="s">
        <v>623</v>
      </c>
      <c r="D36" s="203" t="s">
        <v>627</v>
      </c>
      <c r="E36" s="204" t="s">
        <v>633</v>
      </c>
      <c r="F36" s="204" t="s">
        <v>633</v>
      </c>
    </row>
    <row r="37" spans="2:6">
      <c r="B37" s="200" t="s">
        <v>4</v>
      </c>
      <c r="C37" s="203" t="s">
        <v>624</v>
      </c>
      <c r="D37" s="203" t="s">
        <v>628</v>
      </c>
      <c r="E37" s="204" t="s">
        <v>633</v>
      </c>
      <c r="F37" s="204" t="s">
        <v>633</v>
      </c>
    </row>
    <row r="38" spans="2:6">
      <c r="B38" s="200" t="s">
        <v>4</v>
      </c>
      <c r="C38" s="203" t="s">
        <v>625</v>
      </c>
      <c r="D38" s="203" t="s">
        <v>629</v>
      </c>
      <c r="E38" s="204" t="s">
        <v>633</v>
      </c>
      <c r="F38" s="204" t="s">
        <v>633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803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764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801</v>
      </c>
      <c r="C10" s="144" t="s">
        <v>5</v>
      </c>
      <c r="D10" s="146" t="s">
        <v>765</v>
      </c>
      <c r="E10" s="161" t="s">
        <v>766</v>
      </c>
      <c r="F10" s="144" t="s">
        <v>767</v>
      </c>
    </row>
    <row r="11" spans="1:11">
      <c r="B11" s="156" t="s">
        <v>4</v>
      </c>
      <c r="C11" s="13" t="s">
        <v>802</v>
      </c>
      <c r="D11" s="14">
        <v>100000</v>
      </c>
      <c r="E11" s="14">
        <v>100000</v>
      </c>
      <c r="F11" s="67" t="s">
        <v>595</v>
      </c>
    </row>
  </sheetData>
  <conditionalFormatting sqref="F11">
    <cfRule type="duplicateValues" dxfId="30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8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32"/>
  <sheetViews>
    <sheetView topLeftCell="A10" zoomScale="98" zoomScaleNormal="98" zoomScalePageLayoutView="98" workbookViewId="0">
      <pane xSplit="3" topLeftCell="R1" activePane="topRight" state="frozen"/>
      <selection pane="topRight" activeCell="AG22" sqref="AG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839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840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841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842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843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49" t="s">
        <v>230</v>
      </c>
      <c r="R14" s="249"/>
      <c r="S14" s="249"/>
      <c r="T14" s="249"/>
      <c r="W14" s="249"/>
      <c r="X14" s="249"/>
      <c r="AA14" s="263" t="s">
        <v>231</v>
      </c>
      <c r="AB14" s="249" t="s">
        <v>231</v>
      </c>
      <c r="AC14" s="249"/>
      <c r="AD14" s="249"/>
      <c r="AE14" s="249"/>
      <c r="AG14" s="249" t="s">
        <v>398</v>
      </c>
      <c r="AH14" s="249"/>
      <c r="AI14" s="249"/>
      <c r="AJ14" s="249"/>
      <c r="AN14" s="297"/>
      <c r="AO14" s="297"/>
      <c r="AP14" s="297"/>
      <c r="AQ14" s="297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790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737</v>
      </c>
      <c r="O15" s="164" t="s">
        <v>738</v>
      </c>
      <c r="P15" s="168" t="s">
        <v>223</v>
      </c>
      <c r="Q15" s="154" t="s">
        <v>224</v>
      </c>
      <c r="R15" s="164" t="s">
        <v>229</v>
      </c>
      <c r="S15" s="212" t="s">
        <v>557</v>
      </c>
      <c r="T15" s="212" t="s">
        <v>558</v>
      </c>
      <c r="U15" s="212" t="s">
        <v>559</v>
      </c>
      <c r="V15" s="168" t="s">
        <v>225</v>
      </c>
      <c r="W15" s="164" t="s">
        <v>226</v>
      </c>
      <c r="X15" s="168" t="s">
        <v>876</v>
      </c>
      <c r="Y15" s="154" t="s">
        <v>534</v>
      </c>
      <c r="Z15" s="168" t="s">
        <v>870</v>
      </c>
      <c r="AA15" s="154" t="s">
        <v>228</v>
      </c>
      <c r="AB15" s="164" t="s">
        <v>227</v>
      </c>
      <c r="AC15" s="168" t="s">
        <v>643</v>
      </c>
      <c r="AD15" s="164" t="s">
        <v>869</v>
      </c>
      <c r="AE15" s="164" t="s">
        <v>644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70" t="s">
        <v>535</v>
      </c>
      <c r="AM15" s="145" t="s">
        <v>536</v>
      </c>
      <c r="AN15" s="268" t="s">
        <v>739</v>
      </c>
      <c r="AO15" s="144" t="s">
        <v>740</v>
      </c>
      <c r="AP15" s="144" t="s">
        <v>741</v>
      </c>
      <c r="AQ15" s="144" t="s">
        <v>742</v>
      </c>
    </row>
    <row r="16" spans="2:43">
      <c r="B16" s="134" t="s">
        <v>4</v>
      </c>
      <c r="C16" s="13" t="s">
        <v>595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50">
        <v>1</v>
      </c>
      <c r="P16" s="165">
        <v>60</v>
      </c>
      <c r="Q16" s="20">
        <v>80</v>
      </c>
      <c r="R16" s="216">
        <v>0.8</v>
      </c>
      <c r="S16" s="166">
        <v>0.02</v>
      </c>
      <c r="T16" s="166">
        <v>45</v>
      </c>
      <c r="U16" s="166">
        <v>0.5</v>
      </c>
      <c r="V16" s="218">
        <v>0.46</v>
      </c>
      <c r="W16" s="216">
        <v>0.56000000000000005</v>
      </c>
      <c r="X16" s="165">
        <v>17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</v>
      </c>
      <c r="AH16" s="172" t="s">
        <v>596</v>
      </c>
      <c r="AI16" s="15" t="s">
        <v>600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71">
        <v>3.0000000000000001E-3</v>
      </c>
      <c r="AM16" s="132">
        <v>5.0000000000000001E-3</v>
      </c>
      <c r="AN16" s="269">
        <v>17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577</v>
      </c>
      <c r="D17" s="13" t="s">
        <v>188</v>
      </c>
      <c r="E17" s="132">
        <v>1</v>
      </c>
      <c r="F17" s="132" t="s">
        <v>595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50">
        <v>1</v>
      </c>
      <c r="P17" s="165">
        <v>100</v>
      </c>
      <c r="Q17" s="20">
        <v>125</v>
      </c>
      <c r="R17" s="216">
        <v>1</v>
      </c>
      <c r="S17" s="166">
        <v>0.02</v>
      </c>
      <c r="T17" s="166">
        <v>45</v>
      </c>
      <c r="U17" s="166">
        <v>0.5</v>
      </c>
      <c r="V17" s="218">
        <v>0.54</v>
      </c>
      <c r="W17" s="216">
        <v>0.64</v>
      </c>
      <c r="X17" s="165">
        <v>18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0.3</v>
      </c>
      <c r="AH17" s="172" t="s">
        <v>586</v>
      </c>
      <c r="AI17" s="15" t="s">
        <v>601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71">
        <v>3.0000000000000001E-3</v>
      </c>
      <c r="AM17" s="132">
        <v>5.0000000000000001E-3</v>
      </c>
      <c r="AN17" s="269">
        <v>17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578</v>
      </c>
      <c r="D18" s="137" t="s">
        <v>188</v>
      </c>
      <c r="E18" s="132">
        <v>2</v>
      </c>
      <c r="F18" s="138" t="s">
        <v>577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50">
        <v>1</v>
      </c>
      <c r="P18" s="165">
        <v>140</v>
      </c>
      <c r="Q18" s="20">
        <v>170</v>
      </c>
      <c r="R18" s="217">
        <v>1.2</v>
      </c>
      <c r="S18" s="166">
        <v>0.02</v>
      </c>
      <c r="T18" s="166">
        <v>45</v>
      </c>
      <c r="U18" s="166">
        <v>0.5</v>
      </c>
      <c r="V18" s="218">
        <v>0.64</v>
      </c>
      <c r="W18" s="216">
        <v>0.74</v>
      </c>
      <c r="X18" s="169">
        <v>20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0.3</v>
      </c>
      <c r="AH18" s="172" t="s">
        <v>587</v>
      </c>
      <c r="AI18" s="15" t="s">
        <v>602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71">
        <v>3.0000000000000001E-3</v>
      </c>
      <c r="AM18" s="132">
        <v>5.0000000000000001E-3</v>
      </c>
      <c r="AN18" s="269">
        <v>17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579</v>
      </c>
      <c r="D19" s="13" t="s">
        <v>188</v>
      </c>
      <c r="E19" s="132">
        <v>3</v>
      </c>
      <c r="F19" s="132" t="s">
        <v>578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50">
        <v>1</v>
      </c>
      <c r="P19" s="165">
        <v>180</v>
      </c>
      <c r="Q19" s="20">
        <v>215</v>
      </c>
      <c r="R19" s="216">
        <v>1.4</v>
      </c>
      <c r="S19" s="166">
        <v>0.02</v>
      </c>
      <c r="T19" s="166">
        <v>45</v>
      </c>
      <c r="U19" s="166">
        <v>0.5</v>
      </c>
      <c r="V19" s="213">
        <v>0.75</v>
      </c>
      <c r="W19" s="217">
        <v>0.85</v>
      </c>
      <c r="X19" s="165">
        <v>22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0.3</v>
      </c>
      <c r="AH19" s="172" t="s">
        <v>588</v>
      </c>
      <c r="AI19" s="15" t="s">
        <v>603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71">
        <v>3.0000000000000001E-3</v>
      </c>
      <c r="AM19" s="132">
        <v>5.0000000000000001E-3</v>
      </c>
      <c r="AN19" s="269">
        <v>17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580</v>
      </c>
      <c r="D20" s="13" t="s">
        <v>189</v>
      </c>
      <c r="E20" s="132">
        <v>4</v>
      </c>
      <c r="F20" s="132" t="s">
        <v>579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50">
        <v>5</v>
      </c>
      <c r="P20" s="165">
        <v>220</v>
      </c>
      <c r="Q20" s="20">
        <v>260</v>
      </c>
      <c r="R20" s="216">
        <v>1.6</v>
      </c>
      <c r="S20" s="166">
        <v>0.02</v>
      </c>
      <c r="T20" s="166">
        <v>45</v>
      </c>
      <c r="U20" s="166">
        <v>0.5</v>
      </c>
      <c r="V20" s="218">
        <v>0.88</v>
      </c>
      <c r="W20" s="216">
        <v>0.98</v>
      </c>
      <c r="X20" s="165">
        <v>23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0.3</v>
      </c>
      <c r="AH20" s="172" t="s">
        <v>589</v>
      </c>
      <c r="AI20" s="15" t="s">
        <v>604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71">
        <v>3.0000000000000001E-3</v>
      </c>
      <c r="AM20" s="132">
        <v>5.0000000000000001E-3</v>
      </c>
      <c r="AN20" s="269">
        <v>17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581</v>
      </c>
      <c r="D21" s="13" t="s">
        <v>189</v>
      </c>
      <c r="E21" s="132">
        <v>5</v>
      </c>
      <c r="F21" s="132" t="s">
        <v>580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50">
        <v>5</v>
      </c>
      <c r="P21" s="165">
        <v>260</v>
      </c>
      <c r="Q21" s="20">
        <v>305</v>
      </c>
      <c r="R21" s="217">
        <v>1.8</v>
      </c>
      <c r="S21" s="166">
        <v>0.02</v>
      </c>
      <c r="T21" s="166">
        <v>45</v>
      </c>
      <c r="U21" s="166">
        <v>0.5</v>
      </c>
      <c r="V21" s="218">
        <v>1.04</v>
      </c>
      <c r="W21" s="216">
        <v>1.1400000000000001</v>
      </c>
      <c r="X21" s="165">
        <v>25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0.2</v>
      </c>
      <c r="AH21" s="172" t="s">
        <v>590</v>
      </c>
      <c r="AI21" s="15" t="s">
        <v>605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71">
        <v>3.0000000000000001E-3</v>
      </c>
      <c r="AM21" s="132">
        <v>5.0000000000000001E-3</v>
      </c>
      <c r="AN21" s="269">
        <v>17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582</v>
      </c>
      <c r="D22" s="13" t="s">
        <v>189</v>
      </c>
      <c r="E22" s="132">
        <v>6</v>
      </c>
      <c r="F22" s="132" t="s">
        <v>581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50">
        <v>5</v>
      </c>
      <c r="P22" s="165">
        <v>300</v>
      </c>
      <c r="Q22" s="20">
        <v>350</v>
      </c>
      <c r="R22" s="216">
        <v>2</v>
      </c>
      <c r="S22" s="166">
        <v>0.02</v>
      </c>
      <c r="T22" s="166">
        <v>45</v>
      </c>
      <c r="U22" s="166">
        <v>0.5</v>
      </c>
      <c r="V22" s="218">
        <v>1.23</v>
      </c>
      <c r="W22" s="216">
        <v>1.33</v>
      </c>
      <c r="X22" s="165">
        <v>28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591</v>
      </c>
      <c r="AI22" s="15" t="s">
        <v>606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71">
        <v>3.0000000000000001E-3</v>
      </c>
      <c r="AM22" s="132">
        <v>5.0000000000000001E-3</v>
      </c>
      <c r="AN22" s="269">
        <v>17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583</v>
      </c>
      <c r="D23" s="137" t="s">
        <v>218</v>
      </c>
      <c r="E23" s="132">
        <v>7</v>
      </c>
      <c r="F23" s="138" t="s">
        <v>582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50">
        <v>10</v>
      </c>
      <c r="P23" s="165">
        <v>340</v>
      </c>
      <c r="Q23" s="20">
        <v>395</v>
      </c>
      <c r="R23" s="216">
        <v>2.2000000000000002</v>
      </c>
      <c r="S23" s="166">
        <v>0.02</v>
      </c>
      <c r="T23" s="166">
        <v>45</v>
      </c>
      <c r="U23" s="166">
        <v>0.5</v>
      </c>
      <c r="V23" s="218">
        <v>1.44</v>
      </c>
      <c r="W23" s="216">
        <v>1.54</v>
      </c>
      <c r="X23" s="169">
        <v>30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</v>
      </c>
      <c r="AH23" s="172" t="s">
        <v>592</v>
      </c>
      <c r="AI23" s="15" t="s">
        <v>607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71">
        <v>3.0000000000000001E-3</v>
      </c>
      <c r="AM23" s="132">
        <v>5.0000000000000001E-3</v>
      </c>
      <c r="AN23" s="269">
        <v>17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584</v>
      </c>
      <c r="D24" s="137" t="s">
        <v>218</v>
      </c>
      <c r="E24" s="132">
        <v>8</v>
      </c>
      <c r="F24" s="138" t="s">
        <v>583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50">
        <v>10</v>
      </c>
      <c r="P24" s="165">
        <v>380</v>
      </c>
      <c r="Q24" s="20">
        <v>440</v>
      </c>
      <c r="R24" s="217">
        <v>2.4</v>
      </c>
      <c r="S24" s="166">
        <v>0.02</v>
      </c>
      <c r="T24" s="166">
        <v>45</v>
      </c>
      <c r="U24" s="166">
        <v>0.5</v>
      </c>
      <c r="V24" s="213">
        <v>1.7</v>
      </c>
      <c r="W24" s="217">
        <v>1.8</v>
      </c>
      <c r="X24" s="169">
        <v>32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</v>
      </c>
      <c r="AH24" s="172" t="s">
        <v>593</v>
      </c>
      <c r="AI24" s="15" t="s">
        <v>608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71">
        <v>3.0000000000000001E-3</v>
      </c>
      <c r="AM24" s="132">
        <v>5.0000000000000001E-3</v>
      </c>
      <c r="AN24" s="269">
        <v>17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585</v>
      </c>
      <c r="D25" s="137" t="s">
        <v>219</v>
      </c>
      <c r="E25" s="132">
        <v>9</v>
      </c>
      <c r="F25" s="138" t="s">
        <v>584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67">
        <v>10</v>
      </c>
      <c r="P25" s="169">
        <v>420</v>
      </c>
      <c r="Q25" s="155">
        <v>485</v>
      </c>
      <c r="R25" s="217">
        <v>2.6</v>
      </c>
      <c r="S25" s="167">
        <v>0.02</v>
      </c>
      <c r="T25" s="167">
        <v>45</v>
      </c>
      <c r="U25" s="167">
        <v>0.5</v>
      </c>
      <c r="V25" s="213">
        <v>2</v>
      </c>
      <c r="W25" s="217">
        <v>2.1</v>
      </c>
      <c r="X25" s="169">
        <v>35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</v>
      </c>
      <c r="AH25" s="172" t="s">
        <v>594</v>
      </c>
      <c r="AI25" s="15" t="s">
        <v>609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71">
        <v>3.0000000000000001E-3</v>
      </c>
      <c r="AM25" s="132">
        <v>5.0000000000000001E-3</v>
      </c>
      <c r="AN25" s="269">
        <v>17</v>
      </c>
      <c r="AO25" s="13">
        <v>6.55</v>
      </c>
      <c r="AP25" s="13">
        <v>13.97</v>
      </c>
      <c r="AQ25" s="13">
        <v>0.28000000000000003</v>
      </c>
    </row>
    <row r="26" spans="2:43" s="265" customFormat="1" ht="24" thickBot="1">
      <c r="B26" s="264"/>
      <c r="C26" s="264"/>
      <c r="D26" s="264"/>
      <c r="E26" s="264"/>
      <c r="F26" s="264"/>
      <c r="G26" s="264"/>
      <c r="H26" s="264"/>
      <c r="I26" s="264"/>
      <c r="J26" s="264"/>
      <c r="K26" s="264"/>
      <c r="L26" s="301" t="s">
        <v>871</v>
      </c>
      <c r="M26" s="302"/>
      <c r="N26" s="302"/>
      <c r="O26" s="303"/>
      <c r="P26" s="304" t="s">
        <v>872</v>
      </c>
      <c r="Q26" s="305"/>
      <c r="R26" s="305"/>
      <c r="S26" s="305"/>
      <c r="T26" s="305"/>
      <c r="U26" s="306"/>
      <c r="V26" s="307" t="s">
        <v>873</v>
      </c>
      <c r="W26" s="308"/>
      <c r="X26" s="315" t="s">
        <v>878</v>
      </c>
      <c r="Y26" s="316"/>
      <c r="Z26" s="309" t="s">
        <v>877</v>
      </c>
      <c r="AA26" s="310"/>
      <c r="AB26" s="311"/>
      <c r="AC26" s="312" t="s">
        <v>874</v>
      </c>
      <c r="AD26" s="313"/>
      <c r="AE26" s="313"/>
      <c r="AF26" s="314"/>
      <c r="AG26" s="266" t="s">
        <v>875</v>
      </c>
      <c r="AH26" s="264"/>
      <c r="AI26" s="264"/>
      <c r="AN26" s="298" t="s">
        <v>879</v>
      </c>
      <c r="AO26" s="299"/>
      <c r="AP26" s="299"/>
      <c r="AQ26" s="300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555</v>
      </c>
      <c r="F31" s="161" t="s">
        <v>556</v>
      </c>
      <c r="G31" s="161" t="s">
        <v>554</v>
      </c>
      <c r="H31" s="161" t="s">
        <v>237</v>
      </c>
      <c r="I31" s="214" t="s">
        <v>564</v>
      </c>
      <c r="J31" s="144" t="s">
        <v>565</v>
      </c>
      <c r="K31" s="214" t="s">
        <v>566</v>
      </c>
      <c r="L31" s="144" t="s">
        <v>712</v>
      </c>
      <c r="M31" s="144" t="s">
        <v>713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72" priority="3"/>
  </conditionalFormatting>
  <conditionalFormatting sqref="C5:C9">
    <cfRule type="duplicateValues" dxfId="271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RowHeight="15"/>
  <cols>
    <col min="2" max="2" width="12.85546875" customWidth="1"/>
  </cols>
  <sheetData>
    <row r="1" spans="2:7" ht="15.75" thickBot="1"/>
    <row r="2" spans="2:7" ht="23.25">
      <c r="B2" s="12" t="s">
        <v>910</v>
      </c>
      <c r="C2" s="12"/>
      <c r="D2" s="12"/>
      <c r="E2" s="12"/>
      <c r="F2" s="12"/>
      <c r="G2" s="12"/>
    </row>
    <row r="3" spans="2:7">
      <c r="B3" s="286"/>
      <c r="C3" s="286"/>
    </row>
    <row r="4" spans="2:7" ht="85.5">
      <c r="B4" s="143" t="s">
        <v>937</v>
      </c>
      <c r="C4" s="144" t="s">
        <v>5</v>
      </c>
    </row>
    <row r="5" spans="2:7">
      <c r="B5" s="272" t="s">
        <v>4</v>
      </c>
      <c r="C5" s="201" t="s">
        <v>804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2"/>
  <sheetViews>
    <sheetView tabSelected="1" topLeftCell="A21" zoomScaleNormal="100" zoomScalePageLayoutView="85" workbookViewId="0">
      <pane xSplit="3" topLeftCell="D1" activePane="topRight" state="frozen"/>
      <selection activeCell="A16" sqref="A16"/>
      <selection pane="topRight" activeCell="C31" sqref="C31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10" width="9.85546875" style="67" customWidth="1"/>
    <col min="11" max="11" width="13.140625" style="67" bestFit="1" customWidth="1"/>
    <col min="12" max="12" width="9.8554687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5" width="9.42578125" style="67" customWidth="1"/>
    <col min="26" max="26" width="9.5703125" style="67" customWidth="1"/>
    <col min="27" max="27" width="31.28515625" style="67" customWidth="1"/>
    <col min="28" max="28" width="20.8554687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5703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488</v>
      </c>
      <c r="C3" s="198"/>
      <c r="D3" s="198"/>
      <c r="E3" s="198"/>
      <c r="F3" s="317"/>
      <c r="G3" s="317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51" t="s">
        <v>4</v>
      </c>
      <c r="C7" s="13" t="s">
        <v>746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1:31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>
      <c r="B18" s="199"/>
      <c r="C18" s="174" t="s">
        <v>922</v>
      </c>
      <c r="D18" s="174"/>
      <c r="E18" s="199"/>
      <c r="F18" s="317"/>
      <c r="G18" s="317"/>
      <c r="H18" s="199"/>
      <c r="I18" s="174"/>
      <c r="J18" s="199"/>
      <c r="O18" s="5" t="s">
        <v>451</v>
      </c>
      <c r="R18" s="5" t="s">
        <v>452</v>
      </c>
      <c r="X18" s="174" t="s">
        <v>541</v>
      </c>
      <c r="Y18" s="174"/>
      <c r="Z18" s="174"/>
      <c r="AA18" s="174"/>
    </row>
    <row r="19" spans="1:31" ht="126">
      <c r="B19" s="143" t="s">
        <v>428</v>
      </c>
      <c r="C19" s="144" t="s">
        <v>5</v>
      </c>
      <c r="D19" s="144" t="s">
        <v>439</v>
      </c>
      <c r="E19" s="147" t="s">
        <v>440</v>
      </c>
      <c r="F19" s="147" t="s">
        <v>441</v>
      </c>
      <c r="G19" s="147" t="s">
        <v>442</v>
      </c>
      <c r="H19" s="147" t="s">
        <v>443</v>
      </c>
      <c r="I19" s="147" t="s">
        <v>444</v>
      </c>
      <c r="J19" s="147" t="s">
        <v>445</v>
      </c>
      <c r="K19" s="147" t="s">
        <v>446</v>
      </c>
      <c r="L19" s="147" t="s">
        <v>447</v>
      </c>
      <c r="M19" s="154" t="s">
        <v>448</v>
      </c>
      <c r="N19" s="154" t="s">
        <v>449</v>
      </c>
      <c r="O19" s="154" t="s">
        <v>450</v>
      </c>
      <c r="P19" s="154" t="s">
        <v>882</v>
      </c>
      <c r="Q19" s="154" t="s">
        <v>883</v>
      </c>
      <c r="R19" s="154" t="s">
        <v>749</v>
      </c>
      <c r="S19" s="154" t="s">
        <v>750</v>
      </c>
      <c r="T19" s="154" t="s">
        <v>751</v>
      </c>
      <c r="U19" s="154" t="s">
        <v>752</v>
      </c>
      <c r="V19" s="154" t="s">
        <v>635</v>
      </c>
      <c r="W19" s="145" t="s">
        <v>454</v>
      </c>
      <c r="X19" s="145" t="s">
        <v>453</v>
      </c>
      <c r="Y19" s="145" t="s">
        <v>455</v>
      </c>
      <c r="Z19" s="145" t="s">
        <v>456</v>
      </c>
      <c r="AA19" s="149" t="s">
        <v>38</v>
      </c>
      <c r="AB19" s="150" t="s">
        <v>177</v>
      </c>
      <c r="AC19" s="211" t="s">
        <v>537</v>
      </c>
      <c r="AD19" s="149" t="s">
        <v>538</v>
      </c>
      <c r="AE19" s="149" t="s">
        <v>539</v>
      </c>
    </row>
    <row r="20" spans="1:31">
      <c r="B20" s="184" t="s">
        <v>4</v>
      </c>
      <c r="C20" s="13" t="s">
        <v>918</v>
      </c>
      <c r="D20" s="13" t="s">
        <v>433</v>
      </c>
      <c r="E20" s="133">
        <v>20</v>
      </c>
      <c r="F20" s="133">
        <v>1</v>
      </c>
      <c r="G20" s="133">
        <v>0</v>
      </c>
      <c r="H20" s="133">
        <v>2</v>
      </c>
      <c r="I20" s="133">
        <v>0</v>
      </c>
      <c r="J20" s="133">
        <v>1</v>
      </c>
      <c r="K20" s="133">
        <v>0.16</v>
      </c>
      <c r="L20" s="133">
        <v>0</v>
      </c>
      <c r="M20" s="20" t="b">
        <v>1</v>
      </c>
      <c r="N20" s="20">
        <v>0</v>
      </c>
      <c r="O20" s="20">
        <v>0.5</v>
      </c>
      <c r="P20" s="20" t="b">
        <v>1</v>
      </c>
      <c r="Q20" s="20">
        <v>0</v>
      </c>
      <c r="R20" s="20" t="b">
        <v>0</v>
      </c>
      <c r="S20" s="20">
        <v>0</v>
      </c>
      <c r="T20" s="20" t="b">
        <v>0</v>
      </c>
      <c r="U20" s="20">
        <v>0</v>
      </c>
      <c r="V20" s="20">
        <v>1</v>
      </c>
      <c r="W20" s="132">
        <v>0.05</v>
      </c>
      <c r="X20" s="132">
        <v>0.05</v>
      </c>
      <c r="Y20" s="132">
        <v>1</v>
      </c>
      <c r="Z20" s="132">
        <v>0</v>
      </c>
      <c r="AA20" s="288" t="s">
        <v>851</v>
      </c>
      <c r="AB20" s="288"/>
      <c r="AC20" s="285" t="s">
        <v>545</v>
      </c>
      <c r="AD20" s="285" t="s">
        <v>862</v>
      </c>
      <c r="AE20" s="285" t="s">
        <v>486</v>
      </c>
    </row>
    <row r="21" spans="1:31">
      <c r="B21" s="184" t="s">
        <v>4</v>
      </c>
      <c r="C21" s="13" t="s">
        <v>919</v>
      </c>
      <c r="D21" s="13" t="s">
        <v>433</v>
      </c>
      <c r="E21" s="133">
        <v>20</v>
      </c>
      <c r="F21" s="133">
        <v>5</v>
      </c>
      <c r="G21" s="133">
        <v>0</v>
      </c>
      <c r="H21" s="133">
        <v>10</v>
      </c>
      <c r="I21" s="133">
        <v>0</v>
      </c>
      <c r="J21" s="133">
        <v>3</v>
      </c>
      <c r="K21" s="133">
        <v>0.08</v>
      </c>
      <c r="L21" s="133">
        <v>0</v>
      </c>
      <c r="M21" s="20" t="b">
        <v>1</v>
      </c>
      <c r="N21" s="20">
        <v>0</v>
      </c>
      <c r="O21" s="20">
        <v>1</v>
      </c>
      <c r="P21" s="20" t="b">
        <v>1</v>
      </c>
      <c r="Q21" s="20">
        <v>0</v>
      </c>
      <c r="R21" s="20" t="b">
        <v>0</v>
      </c>
      <c r="S21" s="20">
        <v>0</v>
      </c>
      <c r="T21" s="20" t="b">
        <v>0</v>
      </c>
      <c r="U21" s="20">
        <v>0</v>
      </c>
      <c r="V21" s="20">
        <v>1</v>
      </c>
      <c r="W21" s="132">
        <v>0.1</v>
      </c>
      <c r="X21" s="132">
        <v>0.1</v>
      </c>
      <c r="Y21" s="132">
        <v>1</v>
      </c>
      <c r="Z21" s="132">
        <v>0</v>
      </c>
      <c r="AA21" s="288" t="s">
        <v>849</v>
      </c>
      <c r="AB21" s="288"/>
      <c r="AC21" s="285" t="s">
        <v>545</v>
      </c>
      <c r="AD21" s="285" t="s">
        <v>862</v>
      </c>
      <c r="AE21" s="285" t="s">
        <v>486</v>
      </c>
    </row>
    <row r="22" spans="1:31">
      <c r="B22" s="184" t="s">
        <v>4</v>
      </c>
      <c r="C22" s="13" t="s">
        <v>924</v>
      </c>
      <c r="D22" s="13" t="s">
        <v>433</v>
      </c>
      <c r="E22" s="133">
        <v>20</v>
      </c>
      <c r="F22" s="133">
        <v>1</v>
      </c>
      <c r="G22" s="133">
        <v>0</v>
      </c>
      <c r="H22" s="133">
        <v>2</v>
      </c>
      <c r="I22" s="133">
        <v>0</v>
      </c>
      <c r="J22" s="133">
        <v>3</v>
      </c>
      <c r="K22" s="133">
        <v>0.16</v>
      </c>
      <c r="L22" s="133">
        <v>0</v>
      </c>
      <c r="M22" s="20" t="b">
        <v>1</v>
      </c>
      <c r="N22" s="20">
        <v>0</v>
      </c>
      <c r="O22" s="20">
        <v>0.5</v>
      </c>
      <c r="P22" s="20" t="b">
        <v>1</v>
      </c>
      <c r="Q22" s="20">
        <v>0</v>
      </c>
      <c r="R22" s="20" t="b">
        <v>0</v>
      </c>
      <c r="S22" s="20">
        <v>0</v>
      </c>
      <c r="T22" s="20" t="b">
        <v>0</v>
      </c>
      <c r="U22" s="20">
        <v>0</v>
      </c>
      <c r="V22" s="20">
        <v>1</v>
      </c>
      <c r="W22" s="132">
        <v>0.05</v>
      </c>
      <c r="X22" s="132">
        <v>0.05</v>
      </c>
      <c r="Y22" s="132">
        <v>0</v>
      </c>
      <c r="Z22" s="132">
        <v>0</v>
      </c>
      <c r="AA22" s="288" t="s">
        <v>562</v>
      </c>
      <c r="AB22" s="288"/>
      <c r="AC22" s="285" t="s">
        <v>542</v>
      </c>
      <c r="AD22" s="285" t="s">
        <v>913</v>
      </c>
      <c r="AE22" s="285" t="s">
        <v>913</v>
      </c>
    </row>
    <row r="23" spans="1:31">
      <c r="B23" s="184" t="s">
        <v>4</v>
      </c>
      <c r="C23" s="13" t="s">
        <v>484</v>
      </c>
      <c r="D23" s="13" t="s">
        <v>433</v>
      </c>
      <c r="E23" s="133">
        <v>20</v>
      </c>
      <c r="F23" s="133">
        <v>3</v>
      </c>
      <c r="G23" s="133">
        <v>0</v>
      </c>
      <c r="H23" s="133">
        <v>20</v>
      </c>
      <c r="I23" s="133">
        <v>0</v>
      </c>
      <c r="J23" s="133">
        <v>1</v>
      </c>
      <c r="K23" s="133">
        <v>0.08</v>
      </c>
      <c r="L23" s="133">
        <v>0</v>
      </c>
      <c r="M23" s="20" t="b">
        <v>1</v>
      </c>
      <c r="N23" s="20">
        <v>1</v>
      </c>
      <c r="O23" s="20">
        <v>2</v>
      </c>
      <c r="P23" s="20" t="b">
        <v>1</v>
      </c>
      <c r="Q23" s="20">
        <v>1</v>
      </c>
      <c r="R23" s="20" t="b">
        <v>1</v>
      </c>
      <c r="S23" s="20">
        <v>1</v>
      </c>
      <c r="T23" s="20" t="b">
        <v>0</v>
      </c>
      <c r="U23" s="20">
        <v>1</v>
      </c>
      <c r="V23" s="20">
        <v>50</v>
      </c>
      <c r="W23" s="132">
        <v>0.25</v>
      </c>
      <c r="X23" s="132">
        <v>0.25</v>
      </c>
      <c r="Y23" s="132">
        <v>0</v>
      </c>
      <c r="Z23" s="132">
        <v>0</v>
      </c>
      <c r="AA23" s="288" t="s">
        <v>848</v>
      </c>
      <c r="AB23" s="288"/>
      <c r="AC23" s="285" t="s">
        <v>548</v>
      </c>
      <c r="AD23" s="285" t="s">
        <v>861</v>
      </c>
      <c r="AE23" s="285"/>
    </row>
    <row r="24" spans="1:31">
      <c r="B24" s="184" t="s">
        <v>4</v>
      </c>
      <c r="C24" s="13" t="s">
        <v>354</v>
      </c>
      <c r="D24" s="13" t="s">
        <v>433</v>
      </c>
      <c r="E24" s="133">
        <v>11</v>
      </c>
      <c r="F24" s="133">
        <v>2</v>
      </c>
      <c r="G24" s="133">
        <v>0</v>
      </c>
      <c r="H24" s="133">
        <v>2</v>
      </c>
      <c r="I24" s="133">
        <v>0</v>
      </c>
      <c r="J24" s="133">
        <v>1</v>
      </c>
      <c r="K24" s="133">
        <v>0.16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20">
        <v>0</v>
      </c>
      <c r="R24" s="20" t="b">
        <v>0</v>
      </c>
      <c r="S24" s="20">
        <v>0</v>
      </c>
      <c r="T24" s="20" t="b">
        <v>0</v>
      </c>
      <c r="U24" s="20">
        <v>0</v>
      </c>
      <c r="V24" s="20">
        <v>1</v>
      </c>
      <c r="W24" s="132">
        <v>0.25</v>
      </c>
      <c r="X24" s="132">
        <v>0.25</v>
      </c>
      <c r="Y24" s="132">
        <v>0</v>
      </c>
      <c r="Z24" s="132">
        <v>0</v>
      </c>
      <c r="AA24" s="288" t="s">
        <v>459</v>
      </c>
      <c r="AB24" s="288"/>
      <c r="AC24" s="285" t="s">
        <v>542</v>
      </c>
      <c r="AD24" s="285" t="s">
        <v>913</v>
      </c>
      <c r="AE24" s="285" t="s">
        <v>913</v>
      </c>
    </row>
    <row r="25" spans="1:31">
      <c r="B25" s="184" t="s">
        <v>4</v>
      </c>
      <c r="C25" s="13" t="s">
        <v>921</v>
      </c>
      <c r="D25" s="13" t="s">
        <v>433</v>
      </c>
      <c r="E25" s="133">
        <v>20</v>
      </c>
      <c r="F25" s="133">
        <v>1</v>
      </c>
      <c r="G25" s="133">
        <v>0</v>
      </c>
      <c r="H25" s="133">
        <v>2</v>
      </c>
      <c r="I25" s="133">
        <v>0</v>
      </c>
      <c r="J25" s="133">
        <v>3</v>
      </c>
      <c r="K25" s="133">
        <v>0.16</v>
      </c>
      <c r="L25" s="133">
        <v>0</v>
      </c>
      <c r="M25" s="20" t="b">
        <v>1</v>
      </c>
      <c r="N25" s="20">
        <v>0</v>
      </c>
      <c r="O25" s="20">
        <v>0.5</v>
      </c>
      <c r="P25" s="20" t="b">
        <v>1</v>
      </c>
      <c r="Q25" s="20">
        <v>0</v>
      </c>
      <c r="R25" s="20" t="b">
        <v>0</v>
      </c>
      <c r="S25" s="20">
        <v>0</v>
      </c>
      <c r="T25" s="20" t="b">
        <v>0</v>
      </c>
      <c r="U25" s="20">
        <v>0</v>
      </c>
      <c r="V25" s="20">
        <v>1</v>
      </c>
      <c r="W25" s="132">
        <v>0.05</v>
      </c>
      <c r="X25" s="132">
        <v>0.05</v>
      </c>
      <c r="Y25" s="132">
        <v>0</v>
      </c>
      <c r="Z25" s="132">
        <v>0</v>
      </c>
      <c r="AA25" s="288" t="s">
        <v>460</v>
      </c>
      <c r="AB25" s="288"/>
      <c r="AC25" s="285" t="s">
        <v>544</v>
      </c>
      <c r="AD25" s="285" t="s">
        <v>913</v>
      </c>
      <c r="AE25" s="285" t="s">
        <v>913</v>
      </c>
    </row>
    <row r="26" spans="1:31">
      <c r="A26" s="295"/>
      <c r="B26" s="184" t="s">
        <v>4</v>
      </c>
      <c r="C26" s="13" t="s">
        <v>950</v>
      </c>
      <c r="D26" s="13" t="s">
        <v>433</v>
      </c>
      <c r="E26" s="133">
        <v>20</v>
      </c>
      <c r="F26" s="133">
        <v>1</v>
      </c>
      <c r="G26" s="133">
        <v>0</v>
      </c>
      <c r="H26" s="133">
        <v>2</v>
      </c>
      <c r="I26" s="133">
        <v>0</v>
      </c>
      <c r="J26" s="133">
        <v>3</v>
      </c>
      <c r="K26" s="133">
        <v>0.16</v>
      </c>
      <c r="L26" s="133">
        <v>0</v>
      </c>
      <c r="M26" s="20" t="b">
        <v>1</v>
      </c>
      <c r="N26" s="20">
        <v>0</v>
      </c>
      <c r="O26" s="20">
        <v>0.5</v>
      </c>
      <c r="P26" s="20" t="b">
        <v>1</v>
      </c>
      <c r="Q26" s="20">
        <v>1</v>
      </c>
      <c r="R26" s="20" t="b">
        <v>0</v>
      </c>
      <c r="S26" s="20">
        <v>1</v>
      </c>
      <c r="T26" s="20" t="b">
        <v>0</v>
      </c>
      <c r="U26" s="20">
        <v>0</v>
      </c>
      <c r="V26" s="20">
        <v>1</v>
      </c>
      <c r="W26" s="132">
        <v>0.05</v>
      </c>
      <c r="X26" s="132">
        <v>0.05</v>
      </c>
      <c r="Y26" s="132">
        <v>0</v>
      </c>
      <c r="Z26" s="132">
        <v>0</v>
      </c>
      <c r="AA26" s="288" t="s">
        <v>460</v>
      </c>
      <c r="AB26" s="288"/>
      <c r="AC26" s="285" t="s">
        <v>544</v>
      </c>
      <c r="AD26" s="285" t="s">
        <v>913</v>
      </c>
      <c r="AE26" s="285" t="s">
        <v>913</v>
      </c>
    </row>
    <row r="27" spans="1:31">
      <c r="A27" s="295"/>
      <c r="B27" s="184" t="s">
        <v>4</v>
      </c>
      <c r="C27" s="13" t="s">
        <v>951</v>
      </c>
      <c r="D27" s="13" t="s">
        <v>433</v>
      </c>
      <c r="E27" s="133">
        <v>20</v>
      </c>
      <c r="F27" s="133">
        <v>1</v>
      </c>
      <c r="G27" s="133">
        <v>0</v>
      </c>
      <c r="H27" s="133">
        <v>2</v>
      </c>
      <c r="I27" s="133">
        <v>0</v>
      </c>
      <c r="J27" s="133">
        <v>3</v>
      </c>
      <c r="K27" s="133">
        <v>0.16</v>
      </c>
      <c r="L27" s="133">
        <v>0</v>
      </c>
      <c r="M27" s="20" t="b">
        <v>1</v>
      </c>
      <c r="N27" s="20">
        <v>0</v>
      </c>
      <c r="O27" s="20">
        <v>0.5</v>
      </c>
      <c r="P27" s="20" t="b">
        <v>1</v>
      </c>
      <c r="Q27" s="20">
        <v>2</v>
      </c>
      <c r="R27" s="20" t="b">
        <v>0</v>
      </c>
      <c r="S27" s="20">
        <v>2</v>
      </c>
      <c r="T27" s="20" t="b">
        <v>0</v>
      </c>
      <c r="U27" s="20">
        <v>0</v>
      </c>
      <c r="V27" s="20">
        <v>1</v>
      </c>
      <c r="W27" s="132">
        <v>0.05</v>
      </c>
      <c r="X27" s="132">
        <v>0.05</v>
      </c>
      <c r="Y27" s="132">
        <v>0</v>
      </c>
      <c r="Z27" s="132">
        <v>0</v>
      </c>
      <c r="AA27" s="288" t="s">
        <v>460</v>
      </c>
      <c r="AB27" s="288"/>
      <c r="AC27" s="285" t="s">
        <v>544</v>
      </c>
      <c r="AD27" s="285" t="s">
        <v>913</v>
      </c>
      <c r="AE27" s="285" t="s">
        <v>913</v>
      </c>
    </row>
    <row r="28" spans="1:31">
      <c r="A28" s="295"/>
      <c r="B28" s="184" t="s">
        <v>4</v>
      </c>
      <c r="C28" s="13" t="s">
        <v>952</v>
      </c>
      <c r="D28" s="13" t="s">
        <v>433</v>
      </c>
      <c r="E28" s="133">
        <v>20</v>
      </c>
      <c r="F28" s="133">
        <v>1</v>
      </c>
      <c r="G28" s="133">
        <v>0</v>
      </c>
      <c r="H28" s="133">
        <v>2</v>
      </c>
      <c r="I28" s="133">
        <v>0</v>
      </c>
      <c r="J28" s="133">
        <v>3</v>
      </c>
      <c r="K28" s="133">
        <v>0.16</v>
      </c>
      <c r="L28" s="133">
        <v>0</v>
      </c>
      <c r="M28" s="20" t="b">
        <v>1</v>
      </c>
      <c r="N28" s="20">
        <v>0</v>
      </c>
      <c r="O28" s="20">
        <v>0.5</v>
      </c>
      <c r="P28" s="20" t="b">
        <v>1</v>
      </c>
      <c r="Q28" s="20">
        <v>3</v>
      </c>
      <c r="R28" s="20" t="b">
        <v>0</v>
      </c>
      <c r="S28" s="20">
        <v>3</v>
      </c>
      <c r="T28" s="20" t="b">
        <v>0</v>
      </c>
      <c r="U28" s="20">
        <v>0</v>
      </c>
      <c r="V28" s="20">
        <v>1</v>
      </c>
      <c r="W28" s="132">
        <v>0.05</v>
      </c>
      <c r="X28" s="132">
        <v>0.05</v>
      </c>
      <c r="Y28" s="132">
        <v>0</v>
      </c>
      <c r="Z28" s="132">
        <v>0</v>
      </c>
      <c r="AA28" s="288" t="s">
        <v>460</v>
      </c>
      <c r="AB28" s="288"/>
      <c r="AC28" s="285" t="s">
        <v>544</v>
      </c>
      <c r="AD28" s="285" t="s">
        <v>913</v>
      </c>
      <c r="AE28" s="285" t="s">
        <v>913</v>
      </c>
    </row>
    <row r="29" spans="1:31">
      <c r="B29" s="184" t="s">
        <v>4</v>
      </c>
      <c r="C29" s="13" t="s">
        <v>568</v>
      </c>
      <c r="D29" s="13" t="s">
        <v>433</v>
      </c>
      <c r="E29" s="133">
        <v>200</v>
      </c>
      <c r="F29" s="133">
        <v>7</v>
      </c>
      <c r="G29" s="133">
        <v>0</v>
      </c>
      <c r="H29" s="133">
        <v>25</v>
      </c>
      <c r="I29" s="133">
        <v>0</v>
      </c>
      <c r="J29" s="133">
        <v>10</v>
      </c>
      <c r="K29" s="133">
        <v>0</v>
      </c>
      <c r="L29" s="133">
        <v>0</v>
      </c>
      <c r="M29" s="20" t="b">
        <v>1</v>
      </c>
      <c r="N29" s="20">
        <v>2</v>
      </c>
      <c r="O29" s="20">
        <v>1</v>
      </c>
      <c r="P29" s="20" t="b">
        <v>1</v>
      </c>
      <c r="Q29" s="20">
        <v>2</v>
      </c>
      <c r="R29" s="20" t="b">
        <v>0</v>
      </c>
      <c r="S29" s="20">
        <v>1</v>
      </c>
      <c r="T29" s="20" t="b">
        <v>0</v>
      </c>
      <c r="U29" s="20">
        <v>1</v>
      </c>
      <c r="V29" s="20">
        <v>1</v>
      </c>
      <c r="W29" s="132">
        <v>0.25</v>
      </c>
      <c r="X29" s="132">
        <v>0.25</v>
      </c>
      <c r="Y29" s="132">
        <v>0</v>
      </c>
      <c r="Z29" s="132">
        <v>0</v>
      </c>
      <c r="AA29" s="288" t="s">
        <v>844</v>
      </c>
      <c r="AB29" s="288"/>
      <c r="AC29" s="285" t="s">
        <v>859</v>
      </c>
      <c r="AD29" s="285" t="s">
        <v>860</v>
      </c>
      <c r="AE29" s="285"/>
    </row>
    <row r="30" spans="1:31">
      <c r="B30" s="184" t="s">
        <v>4</v>
      </c>
      <c r="C30" s="13" t="s">
        <v>457</v>
      </c>
      <c r="D30" s="13" t="s">
        <v>433</v>
      </c>
      <c r="E30" s="133">
        <v>40</v>
      </c>
      <c r="F30" s="133">
        <v>3</v>
      </c>
      <c r="G30" s="133">
        <v>0</v>
      </c>
      <c r="H30" s="133">
        <v>15</v>
      </c>
      <c r="I30" s="133">
        <v>0</v>
      </c>
      <c r="J30" s="133">
        <v>3</v>
      </c>
      <c r="K30" s="133">
        <v>0.08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20">
        <v>0</v>
      </c>
      <c r="R30" s="20" t="b">
        <v>0</v>
      </c>
      <c r="S30" s="20">
        <v>0</v>
      </c>
      <c r="T30" s="20" t="b">
        <v>0</v>
      </c>
      <c r="U30" s="20">
        <v>0</v>
      </c>
      <c r="V30" s="20">
        <v>1</v>
      </c>
      <c r="W30" s="132">
        <v>0</v>
      </c>
      <c r="X30" s="132">
        <v>0</v>
      </c>
      <c r="Y30" s="132">
        <v>1</v>
      </c>
      <c r="Z30" s="132">
        <v>0</v>
      </c>
      <c r="AA30" s="288" t="s">
        <v>458</v>
      </c>
      <c r="AB30" s="288"/>
      <c r="AC30" s="285" t="s">
        <v>913</v>
      </c>
      <c r="AD30" s="285" t="s">
        <v>913</v>
      </c>
      <c r="AE30" s="285" t="s">
        <v>487</v>
      </c>
    </row>
    <row r="31" spans="1:31">
      <c r="B31" s="184" t="s">
        <v>4</v>
      </c>
      <c r="C31" s="13" t="s">
        <v>462</v>
      </c>
      <c r="D31" s="13" t="s">
        <v>433</v>
      </c>
      <c r="E31" s="133">
        <v>20</v>
      </c>
      <c r="F31" s="133">
        <v>7</v>
      </c>
      <c r="G31" s="133">
        <v>0</v>
      </c>
      <c r="H31" s="133">
        <v>25</v>
      </c>
      <c r="I31" s="133">
        <v>0</v>
      </c>
      <c r="J31" s="133">
        <v>9</v>
      </c>
      <c r="K31" s="133">
        <v>0.08</v>
      </c>
      <c r="L31" s="133">
        <v>0</v>
      </c>
      <c r="M31" s="20" t="b">
        <v>1</v>
      </c>
      <c r="N31" s="20">
        <v>2</v>
      </c>
      <c r="O31" s="20">
        <v>3</v>
      </c>
      <c r="P31" s="20" t="b">
        <v>1</v>
      </c>
      <c r="Q31" s="20">
        <v>2</v>
      </c>
      <c r="R31" s="20" t="b">
        <v>1</v>
      </c>
      <c r="S31" s="20">
        <v>1</v>
      </c>
      <c r="T31" s="20" t="b">
        <v>0</v>
      </c>
      <c r="U31" s="20">
        <v>1</v>
      </c>
      <c r="V31" s="20">
        <v>100</v>
      </c>
      <c r="W31" s="132">
        <v>0.25</v>
      </c>
      <c r="X31" s="132">
        <v>0.25</v>
      </c>
      <c r="Y31" s="132">
        <v>0</v>
      </c>
      <c r="Z31" s="132">
        <v>0</v>
      </c>
      <c r="AA31" s="288" t="s">
        <v>845</v>
      </c>
      <c r="AB31" s="288"/>
      <c r="AC31" s="285" t="s">
        <v>863</v>
      </c>
      <c r="AD31" s="285" t="s">
        <v>861</v>
      </c>
      <c r="AE31" s="285"/>
    </row>
    <row r="32" spans="1:31">
      <c r="B32" s="184" t="s">
        <v>4</v>
      </c>
      <c r="C32" s="13" t="s">
        <v>355</v>
      </c>
      <c r="D32" s="13" t="s">
        <v>433</v>
      </c>
      <c r="E32" s="133">
        <v>11</v>
      </c>
      <c r="F32" s="133">
        <v>2</v>
      </c>
      <c r="G32" s="133">
        <v>0</v>
      </c>
      <c r="H32" s="133">
        <v>3</v>
      </c>
      <c r="I32" s="133">
        <v>5</v>
      </c>
      <c r="J32" s="133">
        <v>9</v>
      </c>
      <c r="K32" s="133">
        <v>0.08</v>
      </c>
      <c r="L32" s="133">
        <v>0</v>
      </c>
      <c r="M32" s="20" t="b">
        <v>1</v>
      </c>
      <c r="N32" s="20">
        <v>0</v>
      </c>
      <c r="O32" s="20">
        <v>1</v>
      </c>
      <c r="P32" s="20" t="b">
        <v>1</v>
      </c>
      <c r="Q32" s="20">
        <v>0</v>
      </c>
      <c r="R32" s="20" t="b">
        <v>0</v>
      </c>
      <c r="S32" s="20">
        <v>0</v>
      </c>
      <c r="T32" s="20" t="b">
        <v>0</v>
      </c>
      <c r="U32" s="20">
        <v>0</v>
      </c>
      <c r="V32" s="20">
        <v>1</v>
      </c>
      <c r="W32" s="132">
        <v>0.25</v>
      </c>
      <c r="X32" s="132">
        <v>0.25</v>
      </c>
      <c r="Y32" s="132">
        <v>0</v>
      </c>
      <c r="Z32" s="132">
        <v>0</v>
      </c>
      <c r="AA32" s="288" t="s">
        <v>483</v>
      </c>
      <c r="AB32" s="288"/>
      <c r="AC32" s="285" t="s">
        <v>543</v>
      </c>
      <c r="AD32" s="285" t="s">
        <v>913</v>
      </c>
      <c r="AE32" s="285" t="s">
        <v>913</v>
      </c>
    </row>
    <row r="33" spans="1:31">
      <c r="B33" s="184" t="s">
        <v>4</v>
      </c>
      <c r="C33" s="13" t="s">
        <v>356</v>
      </c>
      <c r="D33" s="13" t="s">
        <v>433</v>
      </c>
      <c r="E33" s="133">
        <v>20</v>
      </c>
      <c r="F33" s="133">
        <v>2</v>
      </c>
      <c r="G33" s="133">
        <v>0</v>
      </c>
      <c r="H33" s="133">
        <v>10</v>
      </c>
      <c r="I33" s="133">
        <v>0</v>
      </c>
      <c r="J33" s="133">
        <v>3</v>
      </c>
      <c r="K33" s="133">
        <v>0.16</v>
      </c>
      <c r="L33" s="133">
        <v>0</v>
      </c>
      <c r="M33" s="20" t="b">
        <v>1</v>
      </c>
      <c r="N33" s="20">
        <v>0</v>
      </c>
      <c r="O33" s="20">
        <v>2</v>
      </c>
      <c r="P33" s="20" t="b">
        <v>1</v>
      </c>
      <c r="Q33" s="20">
        <v>0</v>
      </c>
      <c r="R33" s="20" t="b">
        <v>1</v>
      </c>
      <c r="S33" s="20">
        <v>0</v>
      </c>
      <c r="T33" s="20" t="b">
        <v>0</v>
      </c>
      <c r="U33" s="20">
        <v>0</v>
      </c>
      <c r="V33" s="20">
        <v>1</v>
      </c>
      <c r="W33" s="132">
        <v>0.1</v>
      </c>
      <c r="X33" s="132">
        <v>0.1</v>
      </c>
      <c r="Y33" s="132">
        <v>0</v>
      </c>
      <c r="Z33" s="132">
        <v>0</v>
      </c>
      <c r="AA33" s="288" t="s">
        <v>850</v>
      </c>
      <c r="AB33" s="288"/>
      <c r="AC33" s="285" t="s">
        <v>549</v>
      </c>
      <c r="AD33" s="285" t="s">
        <v>861</v>
      </c>
      <c r="AE33" s="285"/>
    </row>
    <row r="34" spans="1:31">
      <c r="B34" s="184" t="s">
        <v>4</v>
      </c>
      <c r="C34" s="13" t="s">
        <v>914</v>
      </c>
      <c r="D34" s="13" t="s">
        <v>433</v>
      </c>
      <c r="E34" s="133">
        <v>70</v>
      </c>
      <c r="F34" s="133">
        <v>5</v>
      </c>
      <c r="G34" s="133">
        <v>0</v>
      </c>
      <c r="H34" s="133">
        <v>5</v>
      </c>
      <c r="I34" s="133">
        <v>0</v>
      </c>
      <c r="J34" s="133">
        <v>1</v>
      </c>
      <c r="K34" s="133">
        <v>0.16</v>
      </c>
      <c r="L34" s="133">
        <v>0</v>
      </c>
      <c r="M34" s="20" t="b">
        <v>1</v>
      </c>
      <c r="N34" s="20">
        <v>0</v>
      </c>
      <c r="O34" s="20">
        <v>0.5</v>
      </c>
      <c r="P34" s="20" t="b">
        <v>1</v>
      </c>
      <c r="Q34" s="20">
        <v>0</v>
      </c>
      <c r="R34" s="20" t="b">
        <v>0</v>
      </c>
      <c r="S34" s="20">
        <v>0</v>
      </c>
      <c r="T34" s="20" t="b">
        <v>0</v>
      </c>
      <c r="U34" s="20">
        <v>0</v>
      </c>
      <c r="V34" s="20">
        <v>1</v>
      </c>
      <c r="W34" s="132">
        <v>0</v>
      </c>
      <c r="X34" s="132">
        <v>0</v>
      </c>
      <c r="Y34" s="132">
        <v>0</v>
      </c>
      <c r="Z34" s="132">
        <v>0</v>
      </c>
      <c r="AA34" s="288" t="s">
        <v>852</v>
      </c>
      <c r="AB34" s="288"/>
      <c r="AC34" s="285" t="s">
        <v>863</v>
      </c>
      <c r="AD34" s="285" t="s">
        <v>861</v>
      </c>
      <c r="AE34" s="285"/>
    </row>
    <row r="35" spans="1:31">
      <c r="B35" s="184" t="s">
        <v>4</v>
      </c>
      <c r="C35" s="13" t="s">
        <v>917</v>
      </c>
      <c r="D35" s="13" t="s">
        <v>433</v>
      </c>
      <c r="E35" s="133">
        <v>70</v>
      </c>
      <c r="F35" s="133">
        <v>5</v>
      </c>
      <c r="G35" s="133">
        <v>0</v>
      </c>
      <c r="H35" s="133">
        <v>10</v>
      </c>
      <c r="I35" s="133">
        <v>0</v>
      </c>
      <c r="J35" s="133">
        <v>2</v>
      </c>
      <c r="K35" s="133">
        <v>0.16</v>
      </c>
      <c r="L35" s="133">
        <v>0</v>
      </c>
      <c r="M35" s="20" t="b">
        <v>1</v>
      </c>
      <c r="N35" s="20">
        <v>1</v>
      </c>
      <c r="O35" s="20">
        <v>3</v>
      </c>
      <c r="P35" s="20" t="b">
        <v>1</v>
      </c>
      <c r="Q35" s="20">
        <v>1</v>
      </c>
      <c r="R35" s="20" t="b">
        <v>1</v>
      </c>
      <c r="S35" s="20">
        <v>1</v>
      </c>
      <c r="T35" s="20" t="b">
        <v>0</v>
      </c>
      <c r="U35" s="20">
        <v>1</v>
      </c>
      <c r="V35" s="20">
        <v>50</v>
      </c>
      <c r="W35" s="132">
        <v>0</v>
      </c>
      <c r="X35" s="132">
        <v>0</v>
      </c>
      <c r="Y35" s="132">
        <v>0</v>
      </c>
      <c r="Z35" s="132">
        <v>0</v>
      </c>
      <c r="AA35" s="288" t="s">
        <v>847</v>
      </c>
      <c r="AB35" s="288"/>
      <c r="AC35" s="285" t="s">
        <v>863</v>
      </c>
      <c r="AD35" s="285" t="s">
        <v>862</v>
      </c>
      <c r="AE35" s="285"/>
    </row>
    <row r="36" spans="1:31">
      <c r="B36" s="184" t="s">
        <v>4</v>
      </c>
      <c r="C36" s="13" t="s">
        <v>916</v>
      </c>
      <c r="D36" s="13" t="s">
        <v>433</v>
      </c>
      <c r="E36" s="133">
        <v>30</v>
      </c>
      <c r="F36" s="133">
        <v>5</v>
      </c>
      <c r="G36" s="133">
        <v>0</v>
      </c>
      <c r="H36" s="133">
        <v>10</v>
      </c>
      <c r="I36" s="133">
        <v>0</v>
      </c>
      <c r="J36" s="133">
        <v>2</v>
      </c>
      <c r="K36" s="133">
        <v>0.16</v>
      </c>
      <c r="L36" s="133">
        <v>0</v>
      </c>
      <c r="M36" s="20" t="b">
        <v>1</v>
      </c>
      <c r="N36" s="20">
        <v>1</v>
      </c>
      <c r="O36" s="20">
        <v>2</v>
      </c>
      <c r="P36" s="20" t="b">
        <v>1</v>
      </c>
      <c r="Q36" s="20">
        <v>1</v>
      </c>
      <c r="R36" s="20" t="b">
        <v>1</v>
      </c>
      <c r="S36" s="20">
        <v>1</v>
      </c>
      <c r="T36" s="20" t="b">
        <v>0</v>
      </c>
      <c r="U36" s="20">
        <v>1</v>
      </c>
      <c r="V36" s="20">
        <v>50</v>
      </c>
      <c r="W36" s="132">
        <v>0</v>
      </c>
      <c r="X36" s="132">
        <v>0</v>
      </c>
      <c r="Y36" s="132">
        <v>0</v>
      </c>
      <c r="Z36" s="132">
        <v>0</v>
      </c>
      <c r="AA36" s="288" t="s">
        <v>846</v>
      </c>
      <c r="AB36" s="288"/>
      <c r="AC36" s="285" t="s">
        <v>863</v>
      </c>
      <c r="AD36" s="285" t="s">
        <v>862</v>
      </c>
      <c r="AE36" s="285"/>
    </row>
    <row r="37" spans="1:31">
      <c r="B37" s="184" t="s">
        <v>4</v>
      </c>
      <c r="C37" s="13" t="s">
        <v>923</v>
      </c>
      <c r="D37" s="13" t="s">
        <v>433</v>
      </c>
      <c r="E37" s="133">
        <v>10</v>
      </c>
      <c r="F37" s="133">
        <v>1</v>
      </c>
      <c r="G37" s="133">
        <v>0</v>
      </c>
      <c r="H37" s="133">
        <v>2</v>
      </c>
      <c r="I37" s="133">
        <v>0</v>
      </c>
      <c r="J37" s="133">
        <v>1</v>
      </c>
      <c r="K37" s="133">
        <v>0.16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20">
        <v>0</v>
      </c>
      <c r="R37" s="20" t="b">
        <v>0</v>
      </c>
      <c r="S37" s="20">
        <v>0</v>
      </c>
      <c r="T37" s="20" t="b">
        <v>0</v>
      </c>
      <c r="U37" s="20">
        <v>0</v>
      </c>
      <c r="V37" s="20">
        <v>1</v>
      </c>
      <c r="W37" s="132">
        <v>0.05</v>
      </c>
      <c r="X37" s="132">
        <v>0.05</v>
      </c>
      <c r="Y37" s="132">
        <v>0</v>
      </c>
      <c r="Z37" s="132">
        <v>0</v>
      </c>
      <c r="AA37" s="288" t="s">
        <v>562</v>
      </c>
      <c r="AB37" s="288"/>
      <c r="AC37" s="285" t="s">
        <v>542</v>
      </c>
      <c r="AD37" s="285" t="s">
        <v>913</v>
      </c>
      <c r="AE37" s="285" t="s">
        <v>913</v>
      </c>
    </row>
    <row r="38" spans="1:31" s="27" customFormat="1">
      <c r="B38" s="287" t="s">
        <v>4</v>
      </c>
      <c r="C38" s="201" t="s">
        <v>925</v>
      </c>
      <c r="D38" s="201" t="s">
        <v>746</v>
      </c>
      <c r="E38" s="209">
        <v>300</v>
      </c>
      <c r="F38" s="209">
        <v>0</v>
      </c>
      <c r="G38" s="209">
        <v>1</v>
      </c>
      <c r="H38" s="209">
        <v>200</v>
      </c>
      <c r="I38" s="209">
        <v>0</v>
      </c>
      <c r="J38" s="209">
        <v>1</v>
      </c>
      <c r="K38" s="209">
        <v>0</v>
      </c>
      <c r="L38" s="209">
        <v>1</v>
      </c>
      <c r="M38" s="202" t="b">
        <v>1</v>
      </c>
      <c r="N38" s="202">
        <v>0</v>
      </c>
      <c r="O38" s="202">
        <v>0.8</v>
      </c>
      <c r="P38" s="202" t="b">
        <v>1</v>
      </c>
      <c r="Q38" s="202">
        <v>0</v>
      </c>
      <c r="R38" s="202" t="b">
        <v>0</v>
      </c>
      <c r="S38" s="202">
        <v>0</v>
      </c>
      <c r="T38" s="202" t="b">
        <v>0</v>
      </c>
      <c r="U38" s="202">
        <v>0</v>
      </c>
      <c r="V38" s="202">
        <v>1</v>
      </c>
      <c r="W38" s="210">
        <v>0</v>
      </c>
      <c r="X38" s="210">
        <v>0</v>
      </c>
      <c r="Y38" s="210">
        <v>0</v>
      </c>
      <c r="Z38" s="210">
        <v>0</v>
      </c>
      <c r="AA38" s="289" t="s">
        <v>853</v>
      </c>
      <c r="AB38" s="289"/>
      <c r="AC38" s="284" t="s">
        <v>863</v>
      </c>
      <c r="AD38" s="284" t="s">
        <v>862</v>
      </c>
      <c r="AE38" s="284"/>
    </row>
    <row r="39" spans="1:31" s="27" customFormat="1">
      <c r="B39" s="287" t="s">
        <v>4</v>
      </c>
      <c r="C39" s="201" t="s">
        <v>920</v>
      </c>
      <c r="D39" s="201" t="s">
        <v>746</v>
      </c>
      <c r="E39" s="209">
        <v>50</v>
      </c>
      <c r="F39" s="209">
        <v>10</v>
      </c>
      <c r="G39" s="209">
        <v>0</v>
      </c>
      <c r="H39" s="209">
        <v>0</v>
      </c>
      <c r="I39" s="209">
        <v>0</v>
      </c>
      <c r="J39" s="209">
        <v>0</v>
      </c>
      <c r="K39" s="209">
        <v>1</v>
      </c>
      <c r="L39" s="209">
        <v>0</v>
      </c>
      <c r="M39" s="202" t="b">
        <v>1</v>
      </c>
      <c r="N39" s="202"/>
      <c r="O39" s="202"/>
      <c r="P39" s="202" t="b">
        <v>1</v>
      </c>
      <c r="Q39" s="202"/>
      <c r="R39" s="202" t="b">
        <v>0</v>
      </c>
      <c r="S39" s="202">
        <v>0</v>
      </c>
      <c r="T39" s="202" t="b">
        <v>0</v>
      </c>
      <c r="U39" s="202">
        <v>0</v>
      </c>
      <c r="V39" s="202">
        <v>1</v>
      </c>
      <c r="W39" s="210">
        <v>0</v>
      </c>
      <c r="X39" s="210">
        <v>0</v>
      </c>
      <c r="Y39" s="210">
        <v>0</v>
      </c>
      <c r="Z39" s="210">
        <v>0</v>
      </c>
      <c r="AA39" s="289" t="s">
        <v>854</v>
      </c>
      <c r="AB39" s="289"/>
      <c r="AC39" s="284" t="s">
        <v>863</v>
      </c>
      <c r="AD39" s="284"/>
      <c r="AE39" s="284"/>
    </row>
    <row r="40" spans="1:31" s="27" customFormat="1">
      <c r="B40" s="184" t="s">
        <v>4</v>
      </c>
      <c r="C40" s="13" t="s">
        <v>926</v>
      </c>
      <c r="D40" s="13" t="s">
        <v>214</v>
      </c>
      <c r="E40" s="133">
        <v>170</v>
      </c>
      <c r="F40" s="133">
        <v>12</v>
      </c>
      <c r="G40" s="133">
        <v>1</v>
      </c>
      <c r="H40" s="133">
        <v>300</v>
      </c>
      <c r="I40" s="133">
        <v>0</v>
      </c>
      <c r="J40" s="133">
        <v>50</v>
      </c>
      <c r="K40" s="133">
        <v>0.08</v>
      </c>
      <c r="L40" s="133">
        <v>0</v>
      </c>
      <c r="M40" s="20" t="b">
        <v>1</v>
      </c>
      <c r="N40" s="20">
        <v>4</v>
      </c>
      <c r="O40" s="20">
        <v>6</v>
      </c>
      <c r="P40" s="20" t="b">
        <v>1</v>
      </c>
      <c r="Q40" s="20">
        <v>4</v>
      </c>
      <c r="R40" s="20" t="b">
        <v>0</v>
      </c>
      <c r="S40" s="20">
        <v>3</v>
      </c>
      <c r="T40" s="20" t="b">
        <v>0</v>
      </c>
      <c r="U40" s="20">
        <v>3</v>
      </c>
      <c r="V40" s="20">
        <v>150</v>
      </c>
      <c r="W40" s="132">
        <v>0.5</v>
      </c>
      <c r="X40" s="132">
        <v>0.5</v>
      </c>
      <c r="Y40" s="132">
        <v>1</v>
      </c>
      <c r="Z40" s="132">
        <v>0</v>
      </c>
      <c r="AA40" s="288" t="s">
        <v>485</v>
      </c>
      <c r="AB40" s="288"/>
      <c r="AC40" s="285" t="s">
        <v>551</v>
      </c>
      <c r="AD40" s="285" t="s">
        <v>552</v>
      </c>
      <c r="AE40" s="285" t="s">
        <v>553</v>
      </c>
    </row>
    <row r="41" spans="1:31" s="27" customFormat="1">
      <c r="B41" s="287" t="s">
        <v>4</v>
      </c>
      <c r="C41" s="201" t="s">
        <v>930</v>
      </c>
      <c r="D41" s="201" t="s">
        <v>434</v>
      </c>
      <c r="E41" s="209">
        <v>40</v>
      </c>
      <c r="F41" s="209">
        <v>5</v>
      </c>
      <c r="G41" s="209">
        <v>0</v>
      </c>
      <c r="H41" s="209">
        <v>25</v>
      </c>
      <c r="I41" s="209">
        <v>0</v>
      </c>
      <c r="J41" s="209">
        <v>3</v>
      </c>
      <c r="K41" s="209">
        <v>0.08</v>
      </c>
      <c r="L41" s="209">
        <v>0</v>
      </c>
      <c r="M41" s="202" t="b">
        <v>1</v>
      </c>
      <c r="N41" s="202">
        <v>2</v>
      </c>
      <c r="O41" s="202">
        <v>2.2999999999999998</v>
      </c>
      <c r="P41" s="202" t="b">
        <v>1</v>
      </c>
      <c r="Q41" s="202">
        <v>2</v>
      </c>
      <c r="R41" s="202" t="b">
        <v>1</v>
      </c>
      <c r="S41" s="202">
        <v>2</v>
      </c>
      <c r="T41" s="202" t="b">
        <v>0</v>
      </c>
      <c r="U41" s="202">
        <v>2</v>
      </c>
      <c r="V41" s="202">
        <v>100</v>
      </c>
      <c r="W41" s="210">
        <v>0.25</v>
      </c>
      <c r="X41" s="210">
        <v>0.25</v>
      </c>
      <c r="Y41" s="210">
        <v>0</v>
      </c>
      <c r="Z41" s="210">
        <v>0</v>
      </c>
      <c r="AA41" s="289" t="s">
        <v>855</v>
      </c>
      <c r="AB41" s="289"/>
      <c r="AC41" s="284" t="s">
        <v>867</v>
      </c>
      <c r="AD41" s="284" t="s">
        <v>547</v>
      </c>
      <c r="AE41" s="284" t="s">
        <v>913</v>
      </c>
    </row>
    <row r="42" spans="1:31">
      <c r="B42" s="287" t="s">
        <v>4</v>
      </c>
      <c r="C42" s="201" t="s">
        <v>915</v>
      </c>
      <c r="D42" s="201" t="s">
        <v>434</v>
      </c>
      <c r="E42" s="209">
        <v>40</v>
      </c>
      <c r="F42" s="209">
        <v>5</v>
      </c>
      <c r="G42" s="209">
        <v>0</v>
      </c>
      <c r="H42" s="209">
        <v>25</v>
      </c>
      <c r="I42" s="209">
        <v>0</v>
      </c>
      <c r="J42" s="209">
        <v>3</v>
      </c>
      <c r="K42" s="209">
        <v>0.08</v>
      </c>
      <c r="L42" s="209">
        <v>0</v>
      </c>
      <c r="M42" s="202" t="b">
        <v>1</v>
      </c>
      <c r="N42" s="202">
        <v>2</v>
      </c>
      <c r="O42" s="202">
        <v>2.2999999999999998</v>
      </c>
      <c r="P42" s="202" t="b">
        <v>1</v>
      </c>
      <c r="Q42" s="202">
        <v>2</v>
      </c>
      <c r="R42" s="202" t="b">
        <v>1</v>
      </c>
      <c r="S42" s="202">
        <v>2</v>
      </c>
      <c r="T42" s="202" t="b">
        <v>0</v>
      </c>
      <c r="U42" s="202">
        <v>2</v>
      </c>
      <c r="V42" s="202">
        <v>100</v>
      </c>
      <c r="W42" s="210">
        <v>0.25</v>
      </c>
      <c r="X42" s="210">
        <v>0.25</v>
      </c>
      <c r="Y42" s="210">
        <v>0</v>
      </c>
      <c r="Z42" s="210">
        <v>0</v>
      </c>
      <c r="AA42" s="289" t="s">
        <v>855</v>
      </c>
      <c r="AB42" s="289"/>
      <c r="AC42" s="284" t="s">
        <v>867</v>
      </c>
      <c r="AD42" s="284" t="s">
        <v>547</v>
      </c>
      <c r="AE42" s="284" t="s">
        <v>913</v>
      </c>
    </row>
    <row r="43" spans="1:31" s="27" customFormat="1">
      <c r="B43" s="287" t="s">
        <v>4</v>
      </c>
      <c r="C43" s="201" t="s">
        <v>927</v>
      </c>
      <c r="D43" s="201" t="s">
        <v>434</v>
      </c>
      <c r="E43" s="209">
        <v>60</v>
      </c>
      <c r="F43" s="209">
        <v>7</v>
      </c>
      <c r="G43" s="209">
        <v>0</v>
      </c>
      <c r="H43" s="209">
        <v>35</v>
      </c>
      <c r="I43" s="209">
        <v>0</v>
      </c>
      <c r="J43" s="209">
        <v>9</v>
      </c>
      <c r="K43" s="209">
        <v>0.08</v>
      </c>
      <c r="L43" s="209">
        <v>0</v>
      </c>
      <c r="M43" s="202" t="b">
        <v>1</v>
      </c>
      <c r="N43" s="202">
        <v>2</v>
      </c>
      <c r="O43" s="202">
        <v>2.2999999999999998</v>
      </c>
      <c r="P43" s="202" t="b">
        <v>1</v>
      </c>
      <c r="Q43" s="202">
        <v>2</v>
      </c>
      <c r="R43" s="202" t="b">
        <v>1</v>
      </c>
      <c r="S43" s="202">
        <v>3</v>
      </c>
      <c r="T43" s="202" t="b">
        <v>0</v>
      </c>
      <c r="U43" s="202">
        <v>3</v>
      </c>
      <c r="V43" s="202">
        <v>250</v>
      </c>
      <c r="W43" s="210">
        <v>0.25</v>
      </c>
      <c r="X43" s="210">
        <v>0.25</v>
      </c>
      <c r="Y43" s="210">
        <v>0.75</v>
      </c>
      <c r="Z43" s="210">
        <v>0</v>
      </c>
      <c r="AA43" s="289" t="s">
        <v>463</v>
      </c>
      <c r="AB43" s="289"/>
      <c r="AC43" s="284" t="s">
        <v>546</v>
      </c>
      <c r="AD43" s="284" t="s">
        <v>913</v>
      </c>
      <c r="AE43" s="284" t="s">
        <v>550</v>
      </c>
    </row>
    <row r="44" spans="1:31" s="27" customFormat="1">
      <c r="B44" s="287" t="s">
        <v>4</v>
      </c>
      <c r="C44" s="201" t="s">
        <v>569</v>
      </c>
      <c r="D44" s="201" t="s">
        <v>434</v>
      </c>
      <c r="E44" s="209">
        <v>40</v>
      </c>
      <c r="F44" s="209">
        <v>5</v>
      </c>
      <c r="G44" s="209">
        <v>0</v>
      </c>
      <c r="H44" s="209">
        <v>25</v>
      </c>
      <c r="I44" s="209">
        <v>0</v>
      </c>
      <c r="J44" s="209">
        <v>3</v>
      </c>
      <c r="K44" s="209">
        <v>0.08</v>
      </c>
      <c r="L44" s="209">
        <v>0</v>
      </c>
      <c r="M44" s="202" t="b">
        <v>1</v>
      </c>
      <c r="N44" s="202">
        <v>2</v>
      </c>
      <c r="O44" s="202">
        <v>2.2999999999999998</v>
      </c>
      <c r="P44" s="202" t="b">
        <v>1</v>
      </c>
      <c r="Q44" s="202">
        <v>2</v>
      </c>
      <c r="R44" s="202" t="b">
        <v>1</v>
      </c>
      <c r="S44" s="202">
        <v>1</v>
      </c>
      <c r="T44" s="202" t="b">
        <v>0</v>
      </c>
      <c r="U44" s="202">
        <v>1</v>
      </c>
      <c r="V44" s="202">
        <v>100</v>
      </c>
      <c r="W44" s="210">
        <v>0.25</v>
      </c>
      <c r="X44" s="210">
        <v>0.25</v>
      </c>
      <c r="Y44" s="210">
        <v>0</v>
      </c>
      <c r="Z44" s="210">
        <v>0</v>
      </c>
      <c r="AA44" s="289" t="s">
        <v>856</v>
      </c>
      <c r="AB44" s="289"/>
      <c r="AC44" s="284" t="s">
        <v>867</v>
      </c>
      <c r="AD44" s="284" t="s">
        <v>547</v>
      </c>
      <c r="AE44" s="284" t="s">
        <v>913</v>
      </c>
    </row>
    <row r="45" spans="1:31" s="27" customFormat="1">
      <c r="B45" s="287" t="s">
        <v>4</v>
      </c>
      <c r="C45" s="201" t="s">
        <v>570</v>
      </c>
      <c r="D45" s="201" t="s">
        <v>434</v>
      </c>
      <c r="E45" s="209">
        <v>40</v>
      </c>
      <c r="F45" s="209">
        <v>5</v>
      </c>
      <c r="G45" s="209">
        <v>0</v>
      </c>
      <c r="H45" s="209">
        <v>25</v>
      </c>
      <c r="I45" s="209">
        <v>0</v>
      </c>
      <c r="J45" s="209">
        <v>3</v>
      </c>
      <c r="K45" s="209">
        <v>0.08</v>
      </c>
      <c r="L45" s="209">
        <v>0</v>
      </c>
      <c r="M45" s="202" t="b">
        <v>1</v>
      </c>
      <c r="N45" s="202">
        <v>2</v>
      </c>
      <c r="O45" s="202">
        <v>2.2999999999999998</v>
      </c>
      <c r="P45" s="202" t="b">
        <v>1</v>
      </c>
      <c r="Q45" s="202">
        <v>2</v>
      </c>
      <c r="R45" s="202" t="b">
        <v>1</v>
      </c>
      <c r="S45" s="202">
        <v>1</v>
      </c>
      <c r="T45" s="202" t="b">
        <v>0</v>
      </c>
      <c r="U45" s="202">
        <v>1</v>
      </c>
      <c r="V45" s="202">
        <v>100</v>
      </c>
      <c r="W45" s="210">
        <v>0.25</v>
      </c>
      <c r="X45" s="210">
        <v>0.25</v>
      </c>
      <c r="Y45" s="210">
        <v>0</v>
      </c>
      <c r="Z45" s="210">
        <v>0</v>
      </c>
      <c r="AA45" s="289" t="s">
        <v>856</v>
      </c>
      <c r="AB45" s="289"/>
      <c r="AC45" s="284" t="s">
        <v>867</v>
      </c>
      <c r="AD45" s="284" t="s">
        <v>547</v>
      </c>
      <c r="AE45" s="284" t="s">
        <v>913</v>
      </c>
    </row>
    <row r="46" spans="1:31" s="27" customFormat="1">
      <c r="A46" s="296"/>
      <c r="B46" s="287" t="s">
        <v>4</v>
      </c>
      <c r="C46" s="201" t="s">
        <v>949</v>
      </c>
      <c r="D46" s="201" t="s">
        <v>434</v>
      </c>
      <c r="E46" s="209">
        <v>40</v>
      </c>
      <c r="F46" s="209">
        <v>5</v>
      </c>
      <c r="G46" s="209">
        <v>0</v>
      </c>
      <c r="H46" s="209">
        <v>25</v>
      </c>
      <c r="I46" s="209">
        <v>0</v>
      </c>
      <c r="J46" s="209">
        <v>3</v>
      </c>
      <c r="K46" s="209">
        <v>0.08</v>
      </c>
      <c r="L46" s="209">
        <v>0</v>
      </c>
      <c r="M46" s="202" t="b">
        <v>1</v>
      </c>
      <c r="N46" s="202">
        <v>2</v>
      </c>
      <c r="O46" s="202">
        <v>2.2999999999999998</v>
      </c>
      <c r="P46" s="202" t="b">
        <v>1</v>
      </c>
      <c r="Q46" s="202">
        <v>3</v>
      </c>
      <c r="R46" s="202" t="b">
        <v>1</v>
      </c>
      <c r="S46" s="202">
        <v>2</v>
      </c>
      <c r="T46" s="202" t="b">
        <v>0</v>
      </c>
      <c r="U46" s="202">
        <v>1</v>
      </c>
      <c r="V46" s="202">
        <v>100</v>
      </c>
      <c r="W46" s="210">
        <v>0.25</v>
      </c>
      <c r="X46" s="210">
        <v>0.25</v>
      </c>
      <c r="Y46" s="210">
        <v>0</v>
      </c>
      <c r="Z46" s="210">
        <v>0</v>
      </c>
      <c r="AA46" s="289" t="s">
        <v>856</v>
      </c>
      <c r="AB46" s="289"/>
      <c r="AC46" s="284" t="s">
        <v>867</v>
      </c>
      <c r="AD46" s="284" t="s">
        <v>547</v>
      </c>
      <c r="AE46" s="284" t="s">
        <v>913</v>
      </c>
    </row>
    <row r="47" spans="1:31" s="27" customFormat="1">
      <c r="B47" s="287" t="s">
        <v>4</v>
      </c>
      <c r="C47" s="201" t="s">
        <v>735</v>
      </c>
      <c r="D47" s="201" t="s">
        <v>434</v>
      </c>
      <c r="E47" s="209">
        <v>100</v>
      </c>
      <c r="F47" s="209">
        <v>7</v>
      </c>
      <c r="G47" s="209">
        <v>0</v>
      </c>
      <c r="H47" s="209">
        <v>5</v>
      </c>
      <c r="I47" s="209">
        <v>0</v>
      </c>
      <c r="J47" s="209">
        <v>1</v>
      </c>
      <c r="K47" s="209">
        <v>0.16</v>
      </c>
      <c r="L47" s="209">
        <v>0</v>
      </c>
      <c r="M47" s="202" t="b">
        <v>1</v>
      </c>
      <c r="N47" s="202">
        <v>1</v>
      </c>
      <c r="O47" s="202">
        <v>3.1</v>
      </c>
      <c r="P47" s="202" t="b">
        <v>1</v>
      </c>
      <c r="Q47" s="202">
        <v>1</v>
      </c>
      <c r="R47" s="202" t="b">
        <v>0</v>
      </c>
      <c r="S47" s="202">
        <v>3</v>
      </c>
      <c r="T47" s="202" t="b">
        <v>1</v>
      </c>
      <c r="U47" s="202">
        <v>3</v>
      </c>
      <c r="V47" s="202">
        <v>150</v>
      </c>
      <c r="W47" s="210">
        <v>0</v>
      </c>
      <c r="X47" s="210">
        <v>0</v>
      </c>
      <c r="Y47" s="210">
        <v>0</v>
      </c>
      <c r="Z47" s="210">
        <v>0</v>
      </c>
      <c r="AA47" s="289" t="s">
        <v>857</v>
      </c>
      <c r="AB47" s="289"/>
      <c r="AC47" s="284" t="s">
        <v>867</v>
      </c>
      <c r="AD47" s="284"/>
      <c r="AE47" s="284"/>
    </row>
    <row r="48" spans="1:31" s="27" customFormat="1">
      <c r="B48" s="184" t="s">
        <v>4</v>
      </c>
      <c r="C48" s="13" t="s">
        <v>929</v>
      </c>
      <c r="D48" s="13" t="s">
        <v>435</v>
      </c>
      <c r="E48" s="133">
        <v>170</v>
      </c>
      <c r="F48" s="133">
        <v>5</v>
      </c>
      <c r="G48" s="133">
        <v>0</v>
      </c>
      <c r="H48" s="133">
        <v>25</v>
      </c>
      <c r="I48" s="133">
        <v>0</v>
      </c>
      <c r="J48" s="133">
        <v>0</v>
      </c>
      <c r="K48" s="133">
        <v>0</v>
      </c>
      <c r="L48" s="133">
        <v>0</v>
      </c>
      <c r="M48" s="20" t="b">
        <v>1</v>
      </c>
      <c r="N48" s="20">
        <v>3</v>
      </c>
      <c r="O48" s="20">
        <v>2</v>
      </c>
      <c r="P48" s="20" t="b">
        <v>1</v>
      </c>
      <c r="Q48" s="20">
        <v>3</v>
      </c>
      <c r="R48" s="20" t="b">
        <v>0</v>
      </c>
      <c r="S48" s="20">
        <v>0</v>
      </c>
      <c r="T48" s="20" t="b">
        <v>0</v>
      </c>
      <c r="U48" s="20">
        <v>0</v>
      </c>
      <c r="V48" s="20">
        <v>10</v>
      </c>
      <c r="W48" s="132">
        <v>0.25</v>
      </c>
      <c r="X48" s="132">
        <v>0.25</v>
      </c>
      <c r="Y48" s="132">
        <v>1</v>
      </c>
      <c r="Z48" s="132">
        <v>0</v>
      </c>
      <c r="AA48" s="288" t="s">
        <v>858</v>
      </c>
      <c r="AB48" s="288"/>
      <c r="AC48" s="285" t="s">
        <v>866</v>
      </c>
      <c r="AD48" s="285"/>
      <c r="AE48" s="285" t="s">
        <v>865</v>
      </c>
    </row>
    <row r="49" spans="1:31" s="27" customFormat="1">
      <c r="B49" s="184" t="s">
        <v>4</v>
      </c>
      <c r="C49" s="13" t="s">
        <v>939</v>
      </c>
      <c r="D49" s="13" t="s">
        <v>435</v>
      </c>
      <c r="E49" s="133">
        <v>530</v>
      </c>
      <c r="F49" s="133">
        <v>7</v>
      </c>
      <c r="G49" s="133">
        <v>0</v>
      </c>
      <c r="H49" s="133">
        <v>150</v>
      </c>
      <c r="I49" s="133">
        <v>0</v>
      </c>
      <c r="J49" s="133">
        <v>0</v>
      </c>
      <c r="K49" s="133">
        <v>0</v>
      </c>
      <c r="L49" s="133">
        <v>0</v>
      </c>
      <c r="M49" s="20" t="b">
        <v>1</v>
      </c>
      <c r="N49" s="20">
        <v>5</v>
      </c>
      <c r="O49" s="20">
        <v>2</v>
      </c>
      <c r="P49" s="20" t="b">
        <v>1</v>
      </c>
      <c r="Q49" s="20">
        <v>5</v>
      </c>
      <c r="R49" s="20" t="b">
        <v>0</v>
      </c>
      <c r="S49" s="20">
        <v>0</v>
      </c>
      <c r="T49" s="20" t="b">
        <v>0</v>
      </c>
      <c r="U49" s="20">
        <v>0</v>
      </c>
      <c r="V49" s="20">
        <v>10</v>
      </c>
      <c r="W49" s="132">
        <v>0.25</v>
      </c>
      <c r="X49" s="132">
        <v>0.25</v>
      </c>
      <c r="Y49" s="132">
        <v>1</v>
      </c>
      <c r="Z49" s="132">
        <v>0.25</v>
      </c>
      <c r="AA49" s="288" t="s">
        <v>634</v>
      </c>
      <c r="AB49" s="288"/>
      <c r="AC49" s="285" t="s">
        <v>866</v>
      </c>
      <c r="AD49" s="285"/>
      <c r="AE49" s="285" t="s">
        <v>864</v>
      </c>
    </row>
    <row r="51" spans="1:31" ht="15.75" thickBot="1"/>
    <row r="52" spans="1:31" ht="23.25">
      <c r="B52" s="12" t="s">
        <v>910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31" s="5" customFormat="1">
      <c r="B53" s="281"/>
      <c r="C53" s="281"/>
      <c r="D53" s="283"/>
      <c r="E53" s="281"/>
      <c r="F53" s="281"/>
      <c r="G53" s="317"/>
      <c r="H53" s="317"/>
      <c r="I53" s="281"/>
      <c r="J53" s="174"/>
      <c r="K53" s="281"/>
      <c r="AA53" s="174"/>
      <c r="AB53" s="174"/>
      <c r="AC53" s="174"/>
      <c r="AD53" s="174"/>
    </row>
    <row r="54" spans="1:31" ht="126">
      <c r="B54" s="143" t="s">
        <v>938</v>
      </c>
      <c r="C54" s="143" t="s">
        <v>5</v>
      </c>
      <c r="D54" s="143" t="s">
        <v>439</v>
      </c>
      <c r="E54" s="154" t="s">
        <v>882</v>
      </c>
      <c r="F54" s="154" t="s">
        <v>912</v>
      </c>
      <c r="G54" s="154" t="s">
        <v>763</v>
      </c>
      <c r="H54" s="154" t="s">
        <v>911</v>
      </c>
      <c r="I54" s="154" t="s">
        <v>453</v>
      </c>
      <c r="J54" s="154" t="s">
        <v>456</v>
      </c>
      <c r="K54" s="149" t="s">
        <v>38</v>
      </c>
      <c r="L54" s="149" t="s">
        <v>538</v>
      </c>
      <c r="M54" s="149" t="s">
        <v>540</v>
      </c>
      <c r="N54" s="27"/>
    </row>
    <row r="55" spans="1:31" s="27" customFormat="1">
      <c r="B55" s="13" t="s">
        <v>4</v>
      </c>
      <c r="C55" s="13" t="s">
        <v>574</v>
      </c>
      <c r="D55" s="13" t="s">
        <v>437</v>
      </c>
      <c r="E55" s="20" t="b">
        <v>1</v>
      </c>
      <c r="F55" s="290">
        <v>0</v>
      </c>
      <c r="G55" s="290">
        <v>1</v>
      </c>
      <c r="H55" s="290">
        <v>2</v>
      </c>
      <c r="I55" s="290">
        <v>0</v>
      </c>
      <c r="J55" s="290">
        <v>0</v>
      </c>
      <c r="K55" s="285" t="s">
        <v>464</v>
      </c>
      <c r="L55" s="285"/>
      <c r="M55" s="285"/>
    </row>
    <row r="56" spans="1:31" s="27" customFormat="1">
      <c r="B56" s="13" t="s">
        <v>4</v>
      </c>
      <c r="C56" s="13" t="s">
        <v>940</v>
      </c>
      <c r="D56" s="13" t="s">
        <v>437</v>
      </c>
      <c r="E56" s="20" t="b">
        <v>1</v>
      </c>
      <c r="F56" s="290">
        <v>0</v>
      </c>
      <c r="G56" s="290">
        <v>1</v>
      </c>
      <c r="H56" s="290">
        <v>2</v>
      </c>
      <c r="I56" s="290">
        <v>0</v>
      </c>
      <c r="J56" s="290">
        <v>0</v>
      </c>
      <c r="K56" s="285" t="s">
        <v>576</v>
      </c>
      <c r="L56" s="285"/>
      <c r="M56" s="285"/>
      <c r="N56" s="67"/>
    </row>
    <row r="57" spans="1:31" s="27" customFormat="1">
      <c r="B57" s="13" t="s">
        <v>4</v>
      </c>
      <c r="C57" s="13" t="s">
        <v>941</v>
      </c>
      <c r="D57" s="13" t="s">
        <v>437</v>
      </c>
      <c r="E57" s="20" t="b">
        <v>1</v>
      </c>
      <c r="F57" s="290">
        <v>0</v>
      </c>
      <c r="G57" s="290">
        <v>1</v>
      </c>
      <c r="H57" s="290">
        <v>2</v>
      </c>
      <c r="I57" s="290">
        <v>0</v>
      </c>
      <c r="J57" s="290">
        <v>0</v>
      </c>
      <c r="K57" s="285" t="s">
        <v>576</v>
      </c>
      <c r="L57" s="285"/>
      <c r="M57" s="285"/>
      <c r="N57" s="67"/>
    </row>
    <row r="58" spans="1:31" s="27" customFormat="1">
      <c r="A58" s="296"/>
      <c r="B58" s="13" t="s">
        <v>4</v>
      </c>
      <c r="C58" s="13" t="s">
        <v>948</v>
      </c>
      <c r="D58" s="13" t="s">
        <v>437</v>
      </c>
      <c r="E58" s="20" t="b">
        <v>1</v>
      </c>
      <c r="F58" s="290">
        <v>0</v>
      </c>
      <c r="G58" s="290">
        <v>1</v>
      </c>
      <c r="H58" s="290">
        <v>2</v>
      </c>
      <c r="I58" s="290">
        <v>0</v>
      </c>
      <c r="J58" s="290">
        <v>0</v>
      </c>
      <c r="K58" s="285" t="s">
        <v>576</v>
      </c>
      <c r="L58" s="285"/>
      <c r="M58" s="285"/>
      <c r="N58" s="67"/>
    </row>
    <row r="59" spans="1:31">
      <c r="B59" s="13" t="s">
        <v>4</v>
      </c>
      <c r="C59" s="13" t="s">
        <v>946</v>
      </c>
      <c r="D59" s="13" t="s">
        <v>437</v>
      </c>
      <c r="E59" s="20" t="b">
        <v>1</v>
      </c>
      <c r="F59" s="290">
        <v>0</v>
      </c>
      <c r="G59" s="290">
        <v>1</v>
      </c>
      <c r="H59" s="290">
        <v>2</v>
      </c>
      <c r="I59" s="290">
        <v>0</v>
      </c>
      <c r="J59" s="290">
        <v>0</v>
      </c>
      <c r="K59" s="285" t="s">
        <v>473</v>
      </c>
      <c r="L59" s="285"/>
      <c r="M59" s="285"/>
    </row>
    <row r="60" spans="1:31">
      <c r="B60" s="201" t="s">
        <v>4</v>
      </c>
      <c r="C60" s="201" t="s">
        <v>476</v>
      </c>
      <c r="D60" s="201" t="s">
        <v>432</v>
      </c>
      <c r="E60" s="209" t="b">
        <v>1</v>
      </c>
      <c r="F60" s="291">
        <v>0</v>
      </c>
      <c r="G60" s="291">
        <v>1</v>
      </c>
      <c r="H60" s="291">
        <v>2</v>
      </c>
      <c r="I60" s="291">
        <v>0</v>
      </c>
      <c r="J60" s="291">
        <v>0</v>
      </c>
      <c r="K60" s="284" t="s">
        <v>478</v>
      </c>
      <c r="L60" s="284"/>
      <c r="M60" s="284"/>
    </row>
    <row r="61" spans="1:31">
      <c r="B61" s="201" t="s">
        <v>4</v>
      </c>
      <c r="C61" s="201" t="s">
        <v>931</v>
      </c>
      <c r="D61" s="201" t="s">
        <v>432</v>
      </c>
      <c r="E61" s="209" t="b">
        <v>1</v>
      </c>
      <c r="F61" s="291">
        <v>0</v>
      </c>
      <c r="G61" s="291">
        <v>1</v>
      </c>
      <c r="H61" s="291">
        <v>2</v>
      </c>
      <c r="I61" s="291">
        <v>0</v>
      </c>
      <c r="J61" s="291">
        <v>0</v>
      </c>
      <c r="K61" s="284" t="s">
        <v>572</v>
      </c>
      <c r="L61" s="284"/>
      <c r="M61" s="284"/>
    </row>
    <row r="62" spans="1:31">
      <c r="B62" s="201" t="s">
        <v>4</v>
      </c>
      <c r="C62" s="201" t="s">
        <v>928</v>
      </c>
      <c r="D62" s="201" t="s">
        <v>432</v>
      </c>
      <c r="E62" s="209" t="b">
        <v>1</v>
      </c>
      <c r="F62" s="291">
        <v>0</v>
      </c>
      <c r="G62" s="291">
        <v>1</v>
      </c>
      <c r="H62" s="291">
        <v>2</v>
      </c>
      <c r="I62" s="291">
        <v>0</v>
      </c>
      <c r="J62" s="291">
        <v>0</v>
      </c>
      <c r="K62" s="284" t="s">
        <v>479</v>
      </c>
      <c r="L62" s="284"/>
      <c r="M62" s="284"/>
    </row>
    <row r="63" spans="1:31">
      <c r="B63" s="201" t="s">
        <v>4</v>
      </c>
      <c r="C63" s="201" t="s">
        <v>477</v>
      </c>
      <c r="D63" s="201" t="s">
        <v>432</v>
      </c>
      <c r="E63" s="209" t="b">
        <v>1</v>
      </c>
      <c r="F63" s="291">
        <v>0</v>
      </c>
      <c r="G63" s="291">
        <v>1</v>
      </c>
      <c r="H63" s="291">
        <v>2</v>
      </c>
      <c r="I63" s="291">
        <v>0</v>
      </c>
      <c r="J63" s="291">
        <v>0</v>
      </c>
      <c r="K63" s="284" t="s">
        <v>480</v>
      </c>
      <c r="L63" s="284"/>
      <c r="M63" s="284"/>
    </row>
    <row r="64" spans="1:31">
      <c r="B64" s="201" t="s">
        <v>4</v>
      </c>
      <c r="C64" s="201" t="s">
        <v>571</v>
      </c>
      <c r="D64" s="201" t="s">
        <v>432</v>
      </c>
      <c r="E64" s="209" t="b">
        <v>1</v>
      </c>
      <c r="F64" s="291">
        <v>0</v>
      </c>
      <c r="G64" s="291">
        <v>1</v>
      </c>
      <c r="H64" s="291">
        <v>2</v>
      </c>
      <c r="I64" s="291">
        <v>0</v>
      </c>
      <c r="J64" s="291">
        <v>0</v>
      </c>
      <c r="K64" s="284" t="s">
        <v>573</v>
      </c>
      <c r="L64" s="284"/>
      <c r="M64" s="284"/>
    </row>
    <row r="65" spans="2:14">
      <c r="B65" s="201" t="s">
        <v>4</v>
      </c>
      <c r="C65" s="201" t="s">
        <v>942</v>
      </c>
      <c r="D65" s="201" t="s">
        <v>432</v>
      </c>
      <c r="E65" s="209" t="b">
        <v>1</v>
      </c>
      <c r="F65" s="291">
        <v>0</v>
      </c>
      <c r="G65" s="291">
        <v>1</v>
      </c>
      <c r="H65" s="291">
        <v>2</v>
      </c>
      <c r="I65" s="291">
        <v>0</v>
      </c>
      <c r="J65" s="291">
        <v>0</v>
      </c>
      <c r="K65" s="284" t="s">
        <v>461</v>
      </c>
      <c r="L65" s="284"/>
      <c r="M65" s="284"/>
    </row>
    <row r="66" spans="2:14">
      <c r="B66" s="201" t="s">
        <v>4</v>
      </c>
      <c r="C66" s="201" t="s">
        <v>943</v>
      </c>
      <c r="D66" s="201" t="s">
        <v>432</v>
      </c>
      <c r="E66" s="209" t="b">
        <v>1</v>
      </c>
      <c r="F66" s="291">
        <v>0</v>
      </c>
      <c r="G66" s="291">
        <v>1</v>
      </c>
      <c r="H66" s="291">
        <v>2</v>
      </c>
      <c r="I66" s="291">
        <v>0</v>
      </c>
      <c r="J66" s="291">
        <v>0</v>
      </c>
      <c r="K66" s="284" t="s">
        <v>461</v>
      </c>
      <c r="L66" s="284"/>
      <c r="M66" s="284"/>
    </row>
    <row r="67" spans="2:14">
      <c r="B67" s="201" t="s">
        <v>4</v>
      </c>
      <c r="C67" s="201" t="s">
        <v>932</v>
      </c>
      <c r="D67" s="201" t="s">
        <v>432</v>
      </c>
      <c r="E67" s="209" t="b">
        <v>1</v>
      </c>
      <c r="F67" s="291">
        <v>0</v>
      </c>
      <c r="G67" s="291">
        <v>1</v>
      </c>
      <c r="H67" s="291">
        <v>2</v>
      </c>
      <c r="I67" s="291">
        <v>0</v>
      </c>
      <c r="J67" s="291">
        <v>0</v>
      </c>
      <c r="K67" s="284" t="s">
        <v>475</v>
      </c>
      <c r="L67" s="284"/>
      <c r="M67" s="284"/>
    </row>
    <row r="68" spans="2:14">
      <c r="B68" s="201" t="s">
        <v>4</v>
      </c>
      <c r="C68" s="201" t="s">
        <v>474</v>
      </c>
      <c r="D68" s="201" t="s">
        <v>432</v>
      </c>
      <c r="E68" s="209" t="b">
        <v>1</v>
      </c>
      <c r="F68" s="291">
        <v>0</v>
      </c>
      <c r="G68" s="291">
        <v>1</v>
      </c>
      <c r="H68" s="291">
        <v>2</v>
      </c>
      <c r="I68" s="291">
        <v>0</v>
      </c>
      <c r="J68" s="291">
        <v>0</v>
      </c>
      <c r="K68" s="284" t="s">
        <v>475</v>
      </c>
      <c r="L68" s="284"/>
      <c r="M68" s="284"/>
    </row>
    <row r="69" spans="2:14">
      <c r="B69" s="201" t="s">
        <v>4</v>
      </c>
      <c r="C69" s="201" t="s">
        <v>933</v>
      </c>
      <c r="D69" s="201" t="s">
        <v>432</v>
      </c>
      <c r="E69" s="209" t="b">
        <v>1</v>
      </c>
      <c r="F69" s="291">
        <v>0</v>
      </c>
      <c r="G69" s="291">
        <v>1</v>
      </c>
      <c r="H69" s="291">
        <v>2</v>
      </c>
      <c r="I69" s="291">
        <v>0</v>
      </c>
      <c r="J69" s="291">
        <v>0</v>
      </c>
      <c r="K69" s="284" t="s">
        <v>475</v>
      </c>
      <c r="L69" s="284"/>
      <c r="M69" s="284"/>
    </row>
    <row r="70" spans="2:14">
      <c r="B70" s="201" t="s">
        <v>4</v>
      </c>
      <c r="C70" s="201" t="s">
        <v>934</v>
      </c>
      <c r="D70" s="201" t="s">
        <v>432</v>
      </c>
      <c r="E70" s="209" t="b">
        <v>1</v>
      </c>
      <c r="F70" s="291">
        <v>0</v>
      </c>
      <c r="G70" s="291">
        <v>1</v>
      </c>
      <c r="H70" s="291">
        <v>2</v>
      </c>
      <c r="I70" s="291">
        <v>0</v>
      </c>
      <c r="J70" s="291">
        <v>0</v>
      </c>
      <c r="K70" s="284" t="s">
        <v>475</v>
      </c>
      <c r="L70" s="284"/>
      <c r="M70" s="284"/>
    </row>
    <row r="71" spans="2:14">
      <c r="B71" s="201" t="s">
        <v>4</v>
      </c>
      <c r="C71" s="201" t="s">
        <v>935</v>
      </c>
      <c r="D71" s="201" t="s">
        <v>432</v>
      </c>
      <c r="E71" s="209" t="b">
        <v>1</v>
      </c>
      <c r="F71" s="291">
        <v>0</v>
      </c>
      <c r="G71" s="291">
        <v>1</v>
      </c>
      <c r="H71" s="291">
        <v>2</v>
      </c>
      <c r="I71" s="291">
        <v>0</v>
      </c>
      <c r="J71" s="291">
        <v>0</v>
      </c>
      <c r="K71" s="284" t="s">
        <v>475</v>
      </c>
      <c r="L71" s="284"/>
      <c r="M71" s="284"/>
      <c r="N71" s="27"/>
    </row>
    <row r="72" spans="2:14">
      <c r="B72" s="201" t="s">
        <v>4</v>
      </c>
      <c r="C72" s="201" t="s">
        <v>936</v>
      </c>
      <c r="D72" s="201" t="s">
        <v>432</v>
      </c>
      <c r="E72" s="209" t="b">
        <v>1</v>
      </c>
      <c r="F72" s="291">
        <v>0</v>
      </c>
      <c r="G72" s="291">
        <v>1</v>
      </c>
      <c r="H72" s="291">
        <v>2</v>
      </c>
      <c r="I72" s="291">
        <v>0</v>
      </c>
      <c r="J72" s="291">
        <v>0</v>
      </c>
      <c r="K72" s="284" t="s">
        <v>482</v>
      </c>
      <c r="L72" s="284"/>
      <c r="M72" s="284"/>
    </row>
    <row r="73" spans="2:14" s="27" customFormat="1">
      <c r="B73" s="201" t="s">
        <v>4</v>
      </c>
      <c r="C73" s="201" t="s">
        <v>944</v>
      </c>
      <c r="D73" s="201" t="s">
        <v>432</v>
      </c>
      <c r="E73" s="209" t="b">
        <v>1</v>
      </c>
      <c r="F73" s="291">
        <v>0</v>
      </c>
      <c r="G73" s="291">
        <v>1</v>
      </c>
      <c r="H73" s="291">
        <v>2</v>
      </c>
      <c r="I73" s="291">
        <v>0</v>
      </c>
      <c r="J73" s="291">
        <v>0</v>
      </c>
      <c r="K73" s="284" t="s">
        <v>575</v>
      </c>
      <c r="L73" s="284"/>
      <c r="M73" s="284"/>
      <c r="N73" s="67"/>
    </row>
    <row r="74" spans="2:14">
      <c r="B74" s="201" t="s">
        <v>4</v>
      </c>
      <c r="C74" s="201" t="s">
        <v>945</v>
      </c>
      <c r="D74" s="201" t="s">
        <v>432</v>
      </c>
      <c r="E74" s="209" t="b">
        <v>1</v>
      </c>
      <c r="F74" s="291">
        <v>0</v>
      </c>
      <c r="G74" s="291">
        <v>1</v>
      </c>
      <c r="H74" s="291">
        <v>2</v>
      </c>
      <c r="I74" s="291">
        <v>0</v>
      </c>
      <c r="J74" s="291">
        <v>0</v>
      </c>
      <c r="K74" s="284" t="s">
        <v>481</v>
      </c>
      <c r="L74" s="284"/>
      <c r="M74" s="284"/>
    </row>
    <row r="75" spans="2:14">
      <c r="B75" s="13" t="s">
        <v>4</v>
      </c>
      <c r="C75" s="13" t="s">
        <v>947</v>
      </c>
      <c r="D75" s="13" t="s">
        <v>435</v>
      </c>
      <c r="E75" s="20" t="b">
        <v>1</v>
      </c>
      <c r="F75" s="290">
        <v>0</v>
      </c>
      <c r="G75" s="290">
        <v>1</v>
      </c>
      <c r="H75" s="290">
        <v>2</v>
      </c>
      <c r="I75" s="290">
        <v>0</v>
      </c>
      <c r="J75" s="290">
        <v>0</v>
      </c>
      <c r="K75" s="285" t="s">
        <v>473</v>
      </c>
      <c r="L75" s="285"/>
      <c r="M75" s="285"/>
    </row>
    <row r="76" spans="2:14">
      <c r="B76" s="201" t="s">
        <v>4</v>
      </c>
      <c r="C76" s="201" t="s">
        <v>465</v>
      </c>
      <c r="D76" s="201" t="s">
        <v>438</v>
      </c>
      <c r="E76" s="209" t="b">
        <v>1</v>
      </c>
      <c r="F76" s="291">
        <v>0</v>
      </c>
      <c r="G76" s="291">
        <v>1</v>
      </c>
      <c r="H76" s="291">
        <v>2</v>
      </c>
      <c r="I76" s="291">
        <v>0</v>
      </c>
      <c r="J76" s="291">
        <v>0</v>
      </c>
      <c r="K76" s="284" t="s">
        <v>471</v>
      </c>
      <c r="L76" s="284"/>
      <c r="M76" s="284"/>
    </row>
    <row r="77" spans="2:14">
      <c r="B77" s="201" t="s">
        <v>4</v>
      </c>
      <c r="C77" s="201" t="s">
        <v>466</v>
      </c>
      <c r="D77" s="201" t="s">
        <v>438</v>
      </c>
      <c r="E77" s="209" t="b">
        <v>1</v>
      </c>
      <c r="F77" s="291">
        <v>0</v>
      </c>
      <c r="G77" s="291">
        <v>1</v>
      </c>
      <c r="H77" s="291">
        <v>2</v>
      </c>
      <c r="I77" s="291">
        <v>0</v>
      </c>
      <c r="J77" s="291">
        <v>0</v>
      </c>
      <c r="K77" s="284" t="s">
        <v>471</v>
      </c>
      <c r="L77" s="284"/>
      <c r="M77" s="284"/>
    </row>
    <row r="78" spans="2:14">
      <c r="B78" s="201" t="s">
        <v>4</v>
      </c>
      <c r="C78" s="201" t="s">
        <v>467</v>
      </c>
      <c r="D78" s="201" t="s">
        <v>438</v>
      </c>
      <c r="E78" s="209" t="b">
        <v>1</v>
      </c>
      <c r="F78" s="291">
        <v>0</v>
      </c>
      <c r="G78" s="291">
        <v>1</v>
      </c>
      <c r="H78" s="291">
        <v>2</v>
      </c>
      <c r="I78" s="291">
        <v>0</v>
      </c>
      <c r="J78" s="291">
        <v>0</v>
      </c>
      <c r="K78" s="284" t="s">
        <v>471</v>
      </c>
      <c r="L78" s="284"/>
      <c r="M78" s="284"/>
      <c r="N78" s="27"/>
    </row>
    <row r="79" spans="2:14">
      <c r="B79" s="201" t="s">
        <v>4</v>
      </c>
      <c r="C79" s="201" t="s">
        <v>468</v>
      </c>
      <c r="D79" s="201" t="s">
        <v>438</v>
      </c>
      <c r="E79" s="209" t="b">
        <v>1</v>
      </c>
      <c r="F79" s="291">
        <v>0</v>
      </c>
      <c r="G79" s="291">
        <v>1</v>
      </c>
      <c r="H79" s="291">
        <v>2</v>
      </c>
      <c r="I79" s="291">
        <v>0</v>
      </c>
      <c r="J79" s="291">
        <v>0</v>
      </c>
      <c r="K79" s="284" t="s">
        <v>471</v>
      </c>
      <c r="L79" s="284"/>
      <c r="M79" s="284"/>
      <c r="N79" s="27"/>
    </row>
    <row r="80" spans="2:14" s="27" customFormat="1">
      <c r="B80" s="201" t="s">
        <v>4</v>
      </c>
      <c r="C80" s="201" t="s">
        <v>469</v>
      </c>
      <c r="D80" s="201" t="s">
        <v>438</v>
      </c>
      <c r="E80" s="209" t="b">
        <v>1</v>
      </c>
      <c r="F80" s="291">
        <v>0</v>
      </c>
      <c r="G80" s="291">
        <v>1</v>
      </c>
      <c r="H80" s="291">
        <v>2</v>
      </c>
      <c r="I80" s="291">
        <v>0</v>
      </c>
      <c r="J80" s="291">
        <v>0</v>
      </c>
      <c r="K80" s="284" t="s">
        <v>471</v>
      </c>
      <c r="L80" s="284"/>
      <c r="M80" s="284"/>
    </row>
    <row r="81" spans="2:14">
      <c r="B81" s="201" t="s">
        <v>4</v>
      </c>
      <c r="C81" s="201" t="s">
        <v>470</v>
      </c>
      <c r="D81" s="201" t="s">
        <v>438</v>
      </c>
      <c r="E81" s="292" t="b">
        <v>1</v>
      </c>
      <c r="F81" s="291">
        <v>0</v>
      </c>
      <c r="G81" s="291">
        <v>1</v>
      </c>
      <c r="H81" s="291">
        <v>2</v>
      </c>
      <c r="I81" s="291">
        <v>0</v>
      </c>
      <c r="J81" s="291">
        <v>0</v>
      </c>
      <c r="K81" s="284" t="s">
        <v>471</v>
      </c>
      <c r="L81" s="284"/>
      <c r="M81" s="284"/>
      <c r="N81" s="282"/>
    </row>
    <row r="82" spans="2:14">
      <c r="B82" s="203" t="s">
        <v>4</v>
      </c>
      <c r="C82" s="203" t="s">
        <v>472</v>
      </c>
      <c r="D82" s="203" t="s">
        <v>438</v>
      </c>
      <c r="E82" s="293" t="b">
        <v>1</v>
      </c>
      <c r="F82" s="291">
        <v>0</v>
      </c>
      <c r="G82" s="291">
        <v>1</v>
      </c>
      <c r="H82" s="291">
        <v>2</v>
      </c>
      <c r="I82" s="291">
        <v>0</v>
      </c>
      <c r="J82" s="291">
        <v>0</v>
      </c>
      <c r="K82" s="294" t="s">
        <v>473</v>
      </c>
      <c r="L82" s="294"/>
      <c r="M82" s="294"/>
    </row>
    <row r="83" spans="2:14" s="282" customFormat="1"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</row>
    <row r="84" spans="2:14" ht="15.75" thickBot="1"/>
    <row r="85" spans="2:14" ht="23.25">
      <c r="B85" s="12" t="s">
        <v>636</v>
      </c>
      <c r="C85" s="12"/>
      <c r="D85" s="12"/>
      <c r="E85" s="12"/>
      <c r="F85" s="282"/>
      <c r="G85" s="282"/>
      <c r="H85" s="282"/>
      <c r="I85" s="282"/>
      <c r="J85" s="282"/>
      <c r="K85" s="282"/>
      <c r="L85" s="282"/>
      <c r="M85" s="282"/>
    </row>
    <row r="87" spans="2:14" ht="159.75">
      <c r="B87" s="143" t="s">
        <v>637</v>
      </c>
      <c r="C87" s="144" t="s">
        <v>5</v>
      </c>
      <c r="D87" s="144" t="s">
        <v>190</v>
      </c>
      <c r="E87" s="147" t="s">
        <v>25</v>
      </c>
      <c r="F87" s="147" t="s">
        <v>229</v>
      </c>
      <c r="G87" s="147" t="s">
        <v>413</v>
      </c>
      <c r="H87" s="147" t="s">
        <v>534</v>
      </c>
      <c r="I87" s="147" t="s">
        <v>642</v>
      </c>
    </row>
    <row r="88" spans="2:14">
      <c r="B88" s="287" t="s">
        <v>4</v>
      </c>
      <c r="C88" s="201" t="s">
        <v>638</v>
      </c>
      <c r="D88" s="201" t="s">
        <v>187</v>
      </c>
      <c r="E88" s="215">
        <v>50</v>
      </c>
      <c r="F88" s="215">
        <v>8</v>
      </c>
      <c r="G88" s="215">
        <v>1</v>
      </c>
      <c r="H88" s="215">
        <v>3.5</v>
      </c>
      <c r="I88" s="215">
        <v>0.25</v>
      </c>
    </row>
    <row r="89" spans="2:14">
      <c r="B89" s="287" t="s">
        <v>4</v>
      </c>
      <c r="C89" s="201" t="s">
        <v>639</v>
      </c>
      <c r="D89" s="201" t="s">
        <v>188</v>
      </c>
      <c r="E89" s="215">
        <v>75</v>
      </c>
      <c r="F89" s="215">
        <v>10</v>
      </c>
      <c r="G89" s="215">
        <v>1.2</v>
      </c>
      <c r="H89" s="215">
        <v>3.25</v>
      </c>
      <c r="I89" s="215">
        <v>0.3</v>
      </c>
    </row>
    <row r="90" spans="2:14">
      <c r="B90" s="287" t="s">
        <v>4</v>
      </c>
      <c r="C90" s="201" t="s">
        <v>640</v>
      </c>
      <c r="D90" s="201" t="s">
        <v>189</v>
      </c>
      <c r="E90" s="215">
        <v>150</v>
      </c>
      <c r="F90" s="215">
        <v>12</v>
      </c>
      <c r="G90" s="215">
        <v>1.4</v>
      </c>
      <c r="H90" s="215">
        <v>3</v>
      </c>
      <c r="I90" s="215">
        <v>0.32500000000000001</v>
      </c>
    </row>
    <row r="91" spans="2:14">
      <c r="B91" s="287" t="s">
        <v>4</v>
      </c>
      <c r="C91" s="201" t="s">
        <v>641</v>
      </c>
      <c r="D91" s="201" t="s">
        <v>218</v>
      </c>
      <c r="E91" s="215">
        <v>300</v>
      </c>
      <c r="F91" s="215">
        <v>14</v>
      </c>
      <c r="G91" s="215">
        <v>1.6</v>
      </c>
      <c r="H91" s="215">
        <v>3</v>
      </c>
      <c r="I91" s="215">
        <v>0.35</v>
      </c>
    </row>
    <row r="92" spans="2:14">
      <c r="B92" s="287" t="s">
        <v>4</v>
      </c>
      <c r="C92" s="201" t="s">
        <v>728</v>
      </c>
      <c r="D92" s="201" t="s">
        <v>219</v>
      </c>
      <c r="E92" s="215">
        <v>300</v>
      </c>
      <c r="F92" s="215">
        <v>14</v>
      </c>
      <c r="G92" s="215">
        <v>1.6</v>
      </c>
      <c r="H92" s="215">
        <v>3</v>
      </c>
      <c r="I92" s="215">
        <v>0.35</v>
      </c>
    </row>
  </sheetData>
  <mergeCells count="3">
    <mergeCell ref="F18:G18"/>
    <mergeCell ref="F3:G3"/>
    <mergeCell ref="G53:H53"/>
  </mergeCells>
  <dataValidations count="9">
    <dataValidation type="list" sqref="M20:M49">
      <formula1>"true,false"</formula1>
    </dataValidation>
    <dataValidation allowBlank="1" showErrorMessage="1" prompt="percentage [0..1]" sqref="K55:M82 AA20:AE49"/>
    <dataValidation type="list" allowBlank="1" showInputMessage="1" showErrorMessage="1" sqref="D55:D82 D20:D49">
      <formula1>INDIRECT("entityCategoryDefinitions['[sku']]")</formula1>
    </dataValidation>
    <dataValidation type="whole" operator="greaterThanOrEqual" showInputMessage="1" showErrorMessage="1" sqref="E20:G49">
      <formula1>0</formula1>
    </dataValidation>
    <dataValidation type="decimal" showInputMessage="1" showErrorMessage="1" prompt="probability [0..1]" sqref="K20:L49">
      <formula1>0</formula1>
      <formula2>1</formula2>
    </dataValidation>
    <dataValidation type="list" sqref="N20:N49">
      <formula1>INDIRECT("dragonTierDefinitions['[order']]")</formula1>
    </dataValidation>
    <dataValidation type="decimal" allowBlank="1" showInputMessage="1" prompt="probability [0..1]" sqref="I55:J82 W20:Z49">
      <formula1>0</formula1>
      <formula2>1</formula2>
    </dataValidation>
    <dataValidation type="decimal" operator="greaterThanOrEqual" showInputMessage="1" showErrorMessage="1" sqref="H20:J49">
      <formula1>0</formula1>
    </dataValidation>
    <dataValidation type="decimal" allowBlank="1" sqref="E55:H82 O20:V49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9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614</v>
      </c>
      <c r="J4" s="149" t="s">
        <v>38</v>
      </c>
      <c r="K4" s="150" t="s">
        <v>177</v>
      </c>
      <c r="L4" s="150" t="s">
        <v>805</v>
      </c>
      <c r="M4" s="150" t="s">
        <v>813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835</v>
      </c>
      <c r="G5" s="15" t="s">
        <v>836</v>
      </c>
      <c r="H5" s="15" t="s">
        <v>838</v>
      </c>
      <c r="I5" s="15" t="b">
        <v>0</v>
      </c>
      <c r="J5" s="21" t="s">
        <v>837</v>
      </c>
      <c r="K5" s="135" t="s">
        <v>729</v>
      </c>
      <c r="L5" s="135" t="s">
        <v>838</v>
      </c>
      <c r="M5" s="135" t="s">
        <v>831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743</v>
      </c>
      <c r="G6" s="15" t="s">
        <v>744</v>
      </c>
      <c r="H6" s="15" t="s">
        <v>745</v>
      </c>
      <c r="I6" s="15" t="b">
        <v>0</v>
      </c>
      <c r="J6" s="21" t="s">
        <v>560</v>
      </c>
      <c r="K6" s="135" t="s">
        <v>255</v>
      </c>
      <c r="L6" s="135" t="s">
        <v>745</v>
      </c>
      <c r="M6" s="135" t="s">
        <v>831</v>
      </c>
    </row>
    <row r="7" spans="2:15">
      <c r="B7" s="134" t="s">
        <v>4</v>
      </c>
      <c r="C7" s="159" t="s">
        <v>736</v>
      </c>
      <c r="D7" s="132">
        <v>2</v>
      </c>
      <c r="E7" s="14">
        <v>0</v>
      </c>
      <c r="F7" s="15" t="s">
        <v>832</v>
      </c>
      <c r="G7" s="15" t="s">
        <v>833</v>
      </c>
      <c r="H7" s="15" t="s">
        <v>834</v>
      </c>
      <c r="I7" s="15" t="b">
        <v>0</v>
      </c>
      <c r="J7" s="21" t="s">
        <v>754</v>
      </c>
      <c r="K7" s="135" t="s">
        <v>729</v>
      </c>
      <c r="L7" s="135" t="s">
        <v>834</v>
      </c>
      <c r="M7" s="135" t="s">
        <v>831</v>
      </c>
    </row>
    <row r="8" spans="2:15">
      <c r="B8" s="134" t="s">
        <v>4</v>
      </c>
      <c r="C8" s="159" t="s">
        <v>753</v>
      </c>
      <c r="D8" s="132">
        <v>3</v>
      </c>
      <c r="E8" s="14">
        <v>0</v>
      </c>
      <c r="F8" s="15" t="s">
        <v>747</v>
      </c>
      <c r="G8" s="15" t="s">
        <v>759</v>
      </c>
      <c r="H8" s="15" t="s">
        <v>748</v>
      </c>
      <c r="I8" s="15" t="b">
        <v>0</v>
      </c>
      <c r="J8" s="21" t="s">
        <v>760</v>
      </c>
      <c r="K8" s="135" t="s">
        <v>729</v>
      </c>
      <c r="L8" s="135" t="s">
        <v>748</v>
      </c>
      <c r="M8" s="135" t="s">
        <v>831</v>
      </c>
      <c r="O8" s="67"/>
    </row>
    <row r="9" spans="2:15">
      <c r="B9" s="134" t="s">
        <v>4</v>
      </c>
      <c r="C9" s="159" t="s">
        <v>814</v>
      </c>
      <c r="D9" s="132">
        <v>4</v>
      </c>
      <c r="E9" s="14">
        <v>0</v>
      </c>
      <c r="F9" s="183" t="s">
        <v>815</v>
      </c>
      <c r="G9" s="15" t="s">
        <v>816</v>
      </c>
      <c r="H9" s="15" t="s">
        <v>748</v>
      </c>
      <c r="I9" s="15" t="b">
        <v>0</v>
      </c>
      <c r="J9" s="21" t="s">
        <v>817</v>
      </c>
      <c r="K9" s="135" t="s">
        <v>729</v>
      </c>
      <c r="L9" s="135" t="s">
        <v>748</v>
      </c>
      <c r="M9" s="135" t="s">
        <v>831</v>
      </c>
    </row>
  </sheetData>
  <conditionalFormatting sqref="C5:C6">
    <cfRule type="duplicateValues" dxfId="159" priority="12"/>
  </conditionalFormatting>
  <conditionalFormatting sqref="C7">
    <cfRule type="duplicateValues" dxfId="158" priority="2"/>
  </conditionalFormatting>
  <conditionalFormatting sqref="C8:C9">
    <cfRule type="duplicateValues" dxfId="157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17" t="s">
        <v>380</v>
      </c>
      <c r="K3" s="317"/>
      <c r="M3" s="317"/>
      <c r="N3" s="317"/>
      <c r="O3" s="317"/>
      <c r="P3" s="317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46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47" t="s">
        <v>818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47" t="s">
        <v>818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47" t="s">
        <v>818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561</v>
      </c>
      <c r="H8" s="20" t="b">
        <v>0</v>
      </c>
      <c r="I8" s="247" t="s">
        <v>819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47" t="s">
        <v>820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47" t="s">
        <v>821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714</v>
      </c>
      <c r="H11" s="20" t="b">
        <v>1</v>
      </c>
      <c r="I11" s="247" t="s">
        <v>822</v>
      </c>
      <c r="J11" s="21" t="s">
        <v>368</v>
      </c>
      <c r="K11" s="135" t="s">
        <v>716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47" t="s">
        <v>820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47" t="s">
        <v>818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47" t="s">
        <v>818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563</v>
      </c>
      <c r="H15" s="20" t="b">
        <v>0</v>
      </c>
      <c r="I15" s="247" t="s">
        <v>823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47" t="s">
        <v>818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47" t="s">
        <v>818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47" t="s">
        <v>818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567</v>
      </c>
      <c r="H19" s="20" t="b">
        <v>1</v>
      </c>
      <c r="I19" s="247" t="s">
        <v>824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47" t="s">
        <v>825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714</v>
      </c>
      <c r="H21" s="20" t="b">
        <v>1</v>
      </c>
      <c r="I21" s="247" t="s">
        <v>822</v>
      </c>
      <c r="J21" s="21" t="s">
        <v>372</v>
      </c>
      <c r="K21" s="135" t="s">
        <v>715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47" t="s">
        <v>826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18" t="s">
        <v>383</v>
      </c>
      <c r="G28" s="318"/>
      <c r="H28" s="318"/>
      <c r="I28" s="175"/>
      <c r="J28" s="175"/>
    </row>
    <row r="29" spans="2:11" ht="123.75">
      <c r="B29" s="188" t="s">
        <v>377</v>
      </c>
      <c r="C29" s="188" t="s">
        <v>5</v>
      </c>
      <c r="D29" s="246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717</v>
      </c>
      <c r="D30" s="247" t="s">
        <v>827</v>
      </c>
      <c r="E30" s="21"/>
      <c r="F30" s="21"/>
      <c r="G30" s="21"/>
      <c r="H30" s="191" t="s">
        <v>718</v>
      </c>
      <c r="I30" s="191"/>
      <c r="J30" s="191"/>
    </row>
    <row r="31" spans="2:11">
      <c r="B31" s="156" t="s">
        <v>4</v>
      </c>
      <c r="C31" s="184" t="s">
        <v>324</v>
      </c>
      <c r="D31" s="247" t="s">
        <v>828</v>
      </c>
      <c r="E31" s="21" t="s">
        <v>719</v>
      </c>
      <c r="F31" s="21" t="s">
        <v>723</v>
      </c>
      <c r="G31" s="21" t="s">
        <v>726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47" t="s">
        <v>829</v>
      </c>
      <c r="E32" s="21" t="s">
        <v>721</v>
      </c>
      <c r="F32" s="21" t="s">
        <v>724</v>
      </c>
      <c r="G32" s="21" t="s">
        <v>727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47" t="s">
        <v>830</v>
      </c>
      <c r="E33" s="21" t="s">
        <v>722</v>
      </c>
      <c r="F33" s="21" t="s">
        <v>725</v>
      </c>
      <c r="G33" s="21" t="s">
        <v>720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19" t="s">
        <v>390</v>
      </c>
      <c r="H38" s="319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610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597</v>
      </c>
      <c r="K40" s="132" t="s">
        <v>611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598</v>
      </c>
      <c r="K41" s="132" t="s">
        <v>612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599</v>
      </c>
      <c r="K42" s="138" t="s">
        <v>613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40" priority="3"/>
  </conditionalFormatting>
  <conditionalFormatting sqref="C40:D42">
    <cfRule type="duplicateValues" dxfId="139" priority="2"/>
  </conditionalFormatting>
  <conditionalFormatting sqref="C5:C22">
    <cfRule type="duplicateValues" dxfId="138" priority="9"/>
  </conditionalFormatting>
  <conditionalFormatting sqref="C30">
    <cfRule type="duplicateValues" dxfId="137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2016-11-11T16:53:44Z</dcterms:modified>
</cp:coreProperties>
</file>