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38400" yWindow="460" windowWidth="38400" windowHeight="19860" tabRatio="772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entities!$B$86:$M$115</definedName>
  </definedName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78" i="42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77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4" i="33"/>
  <c r="AA12" i="33"/>
  <c r="AB13" i="33"/>
  <c r="AC13" i="33"/>
  <c r="AC12" i="33"/>
  <c r="AD13" i="33"/>
  <c r="AD12" i="33"/>
  <c r="AD14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/>
  <c r="AM13" i="33"/>
  <c r="AN13" i="33"/>
  <c r="AO13" i="33"/>
  <c r="AP13" i="33"/>
  <c r="AQ13" i="33"/>
  <c r="AR13" i="33"/>
  <c r="AR14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4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4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4" i="33"/>
  <c r="BR12" i="33"/>
  <c r="BS13" i="33"/>
  <c r="BS12" i="33"/>
  <c r="BT13" i="33"/>
  <c r="BU13" i="33"/>
  <c r="BU12" i="33"/>
  <c r="BU14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/>
  <c r="CI13" i="33"/>
  <c r="CJ13" i="33"/>
  <c r="CK13" i="33"/>
  <c r="CL13" i="33"/>
  <c r="CM13" i="33"/>
  <c r="CM12" i="33"/>
  <c r="CN13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U14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N14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M14" i="33"/>
  <c r="AN12" i="33"/>
  <c r="AN14" i="33"/>
  <c r="AO12" i="33"/>
  <c r="AP12" i="33"/>
  <c r="AP14" i="33"/>
  <c r="AQ12" i="33"/>
  <c r="AS12" i="33"/>
  <c r="AT12" i="33"/>
  <c r="AT14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O14" i="33"/>
  <c r="BP12" i="33"/>
  <c r="BQ12" i="33"/>
  <c r="BT12" i="33"/>
  <c r="BW12" i="33"/>
  <c r="BX12" i="33"/>
  <c r="BX14" i="33"/>
  <c r="BY12" i="33"/>
  <c r="BY14" i="33"/>
  <c r="BZ12" i="33"/>
  <c r="CA12" i="33"/>
  <c r="CA14" i="33"/>
  <c r="CC12" i="33"/>
  <c r="CD12" i="33"/>
  <c r="CD14" i="33"/>
  <c r="CE12" i="33"/>
  <c r="CI12" i="33"/>
  <c r="CJ12" i="33"/>
  <c r="CK12" i="33"/>
  <c r="CK14" i="33"/>
  <c r="CL12" i="33"/>
  <c r="CL14" i="33"/>
  <c r="CN12" i="33"/>
  <c r="CP12" i="33"/>
  <c r="CQ12" i="33"/>
  <c r="CQ14" i="33"/>
  <c r="CT12" i="33"/>
  <c r="D19" i="33"/>
  <c r="C21" i="33"/>
  <c r="D21" i="33"/>
  <c r="E19" i="33"/>
  <c r="E22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E21" i="33"/>
  <c r="D22" i="33"/>
  <c r="C17" i="33"/>
  <c r="BQ14" i="33"/>
  <c r="CO14" i="33"/>
  <c r="CF14" i="33"/>
  <c r="V14" i="33"/>
  <c r="CP14" i="33"/>
  <c r="BM14" i="33"/>
  <c r="Y14" i="33"/>
  <c r="G2" i="33"/>
  <c r="H2" i="33"/>
  <c r="I2" i="33"/>
  <c r="J2" i="33"/>
  <c r="J9" i="33"/>
  <c r="F9" i="33"/>
  <c r="CS14" i="33"/>
  <c r="CG14" i="33"/>
  <c r="BS14" i="33"/>
  <c r="C22" i="33"/>
  <c r="AV14" i="33"/>
  <c r="F21" i="33"/>
  <c r="G21" i="33"/>
  <c r="H21" i="33"/>
  <c r="G9" i="33"/>
  <c r="H9" i="33"/>
  <c r="I9" i="33"/>
  <c r="K2" i="33"/>
  <c r="L2" i="33"/>
  <c r="M2" i="33"/>
  <c r="L9" i="33"/>
  <c r="D17" i="33"/>
  <c r="E16" i="33"/>
  <c r="H22" i="33"/>
  <c r="I21" i="33"/>
  <c r="N2" i="33"/>
  <c r="M9" i="33"/>
  <c r="K9" i="33"/>
  <c r="F22" i="33"/>
  <c r="CE14" i="33"/>
  <c r="BZ14" i="33"/>
  <c r="I22" i="33"/>
  <c r="J21" i="33"/>
  <c r="E17" i="33"/>
  <c r="F16" i="33"/>
  <c r="O2" i="33"/>
  <c r="N9" i="33"/>
  <c r="P2" i="33"/>
  <c r="O9" i="33"/>
  <c r="F17" i="33"/>
  <c r="G16" i="33"/>
  <c r="K21" i="33"/>
  <c r="J22" i="33"/>
  <c r="L21" i="33"/>
  <c r="K22" i="33"/>
  <c r="H16" i="33"/>
  <c r="G17" i="33"/>
  <c r="Q2" i="33"/>
  <c r="P9" i="33"/>
  <c r="Q9" i="33"/>
  <c r="R2" i="33"/>
  <c r="I16" i="33"/>
  <c r="H17" i="33"/>
  <c r="M21" i="33"/>
  <c r="L22" i="33"/>
  <c r="N21" i="33"/>
  <c r="M22" i="33"/>
  <c r="I17" i="33"/>
  <c r="J16" i="33"/>
  <c r="S2" i="33"/>
  <c r="R9" i="33"/>
  <c r="S9" i="33"/>
  <c r="T2" i="33"/>
  <c r="K16" i="33"/>
  <c r="J17" i="33"/>
  <c r="N22" i="33"/>
  <c r="O21" i="33"/>
  <c r="O22" i="33"/>
  <c r="P21" i="33"/>
  <c r="L16" i="33"/>
  <c r="K17" i="33"/>
  <c r="T9" i="33"/>
  <c r="U2" i="33"/>
  <c r="V2" i="33"/>
  <c r="U9" i="33"/>
  <c r="M16" i="33"/>
  <c r="L17" i="33"/>
  <c r="P22" i="33"/>
  <c r="Q21" i="33"/>
  <c r="R21" i="33"/>
  <c r="Q22" i="33"/>
  <c r="N16" i="33"/>
  <c r="M17" i="33"/>
  <c r="V9" i="33"/>
  <c r="W2" i="33"/>
  <c r="X2" i="33"/>
  <c r="W9" i="33"/>
  <c r="O16" i="33"/>
  <c r="N17" i="33"/>
  <c r="R22" i="33"/>
  <c r="S21" i="33"/>
  <c r="T21" i="33"/>
  <c r="S22" i="33"/>
  <c r="P16" i="33"/>
  <c r="O17" i="33"/>
  <c r="Y2" i="33"/>
  <c r="X9" i="33"/>
  <c r="Z2" i="33"/>
  <c r="Y9" i="33"/>
  <c r="Q16" i="33"/>
  <c r="P17" i="33"/>
  <c r="T22" i="33"/>
  <c r="U21" i="33"/>
  <c r="V21" i="33"/>
  <c r="U22" i="33"/>
  <c r="R16" i="33"/>
  <c r="Q17" i="33"/>
  <c r="Z9" i="33"/>
  <c r="AA2" i="33"/>
  <c r="AA9" i="33"/>
  <c r="AB2" i="33"/>
  <c r="S16" i="33"/>
  <c r="R17" i="33"/>
  <c r="V22" i="33"/>
  <c r="W21" i="33"/>
  <c r="X21" i="33"/>
  <c r="W22" i="33"/>
  <c r="S17" i="33"/>
  <c r="T16" i="33"/>
  <c r="AC2" i="33"/>
  <c r="AB9" i="33"/>
  <c r="X22" i="33"/>
  <c r="Y21" i="33"/>
  <c r="AC9" i="33"/>
  <c r="AD2" i="33"/>
  <c r="T17" i="33"/>
  <c r="U16" i="33"/>
  <c r="Z21" i="33"/>
  <c r="Y22" i="33"/>
  <c r="U17" i="33"/>
  <c r="V16" i="33"/>
  <c r="AD9" i="33"/>
  <c r="AE2" i="33"/>
  <c r="AE9" i="33"/>
  <c r="AF2" i="33"/>
  <c r="V17" i="33"/>
  <c r="W16" i="33"/>
  <c r="Z22" i="33"/>
  <c r="AA21" i="33"/>
  <c r="AB21" i="33"/>
  <c r="AA22" i="33"/>
  <c r="W17" i="33"/>
  <c r="X16" i="33"/>
  <c r="AF9" i="33"/>
  <c r="AG2" i="33"/>
  <c r="AG9" i="33"/>
  <c r="AH2" i="33"/>
  <c r="Y16" i="33"/>
  <c r="X17" i="33"/>
  <c r="AB22" i="33"/>
  <c r="AC21" i="33"/>
  <c r="Z16" i="33"/>
  <c r="Y17" i="33"/>
  <c r="AD21" i="33"/>
  <c r="AC22" i="33"/>
  <c r="AH9" i="33"/>
  <c r="AI2" i="33"/>
  <c r="AE21" i="33"/>
  <c r="AD22" i="33"/>
  <c r="AJ2" i="33"/>
  <c r="AI9" i="33"/>
  <c r="AA16" i="33"/>
  <c r="Z17" i="33"/>
  <c r="AB16" i="33"/>
  <c r="AA17" i="33"/>
  <c r="AJ9" i="33"/>
  <c r="AK2" i="33"/>
  <c r="AF21" i="33"/>
  <c r="AE22" i="33"/>
  <c r="AK9" i="33"/>
  <c r="AL2" i="33"/>
  <c r="AG21" i="33"/>
  <c r="AF22" i="33"/>
  <c r="AB17" i="33"/>
  <c r="AC16" i="33"/>
  <c r="AC17" i="33"/>
  <c r="AD16" i="33"/>
  <c r="AG22" i="33"/>
  <c r="AH21" i="33"/>
  <c r="AL9" i="33"/>
  <c r="AM2" i="33"/>
  <c r="AI21" i="33"/>
  <c r="AH22" i="33"/>
  <c r="AN2" i="33"/>
  <c r="AM9" i="33"/>
  <c r="AE16" i="33"/>
  <c r="AD17" i="33"/>
  <c r="AN9" i="33"/>
  <c r="AO2" i="33"/>
  <c r="AF16" i="33"/>
  <c r="AE17" i="33"/>
  <c r="AI22" i="33"/>
  <c r="AJ21" i="33"/>
  <c r="AJ22" i="33"/>
  <c r="AK21" i="33"/>
  <c r="AG16" i="33"/>
  <c r="AF17" i="33"/>
  <c r="AP2" i="33"/>
  <c r="AO9" i="33"/>
  <c r="AG17" i="33"/>
  <c r="AH16" i="33"/>
  <c r="AQ2" i="33"/>
  <c r="AP9" i="33"/>
  <c r="AL21" i="33"/>
  <c r="AK22" i="33"/>
  <c r="AL22" i="33"/>
  <c r="AM21" i="33"/>
  <c r="AI16" i="33"/>
  <c r="AH17" i="33"/>
  <c r="AR2" i="33"/>
  <c r="AQ9" i="33"/>
  <c r="AR9" i="33"/>
  <c r="AS2" i="33"/>
  <c r="AM22" i="33"/>
  <c r="AN21" i="33"/>
  <c r="AJ16" i="33"/>
  <c r="AI17" i="33"/>
  <c r="AJ17" i="33"/>
  <c r="AK16" i="33"/>
  <c r="AN22" i="33"/>
  <c r="AO21" i="33"/>
  <c r="AT2" i="33"/>
  <c r="AS9" i="33"/>
  <c r="AU2" i="33"/>
  <c r="AT9" i="33"/>
  <c r="AL16" i="33"/>
  <c r="AK17" i="33"/>
  <c r="AO22" i="33"/>
  <c r="AP21" i="33"/>
  <c r="AP22" i="33"/>
  <c r="AQ21" i="33"/>
  <c r="AM16" i="33"/>
  <c r="AL17" i="33"/>
  <c r="AU9" i="33"/>
  <c r="AV2" i="33"/>
  <c r="AV9" i="33"/>
  <c r="AW2" i="33"/>
  <c r="AR21" i="33"/>
  <c r="AQ22" i="33"/>
  <c r="AN16" i="33"/>
  <c r="AM17" i="33"/>
  <c r="AS21" i="33"/>
  <c r="AR22" i="33"/>
  <c r="AO16" i="33"/>
  <c r="AN17" i="33"/>
  <c r="AX2" i="33"/>
  <c r="AW9" i="33"/>
  <c r="AX9" i="33"/>
  <c r="AY2" i="33"/>
  <c r="AO17" i="33"/>
  <c r="AP16" i="33"/>
  <c r="AS22" i="33"/>
  <c r="AT21" i="33"/>
  <c r="AU21" i="33"/>
  <c r="AT22" i="33"/>
  <c r="AP17" i="33"/>
  <c r="AQ16" i="33"/>
  <c r="AY9" i="33"/>
  <c r="AZ2" i="33"/>
  <c r="AQ17" i="33"/>
  <c r="AR16" i="33"/>
  <c r="AZ9" i="33"/>
  <c r="BA2" i="33"/>
  <c r="AU22" i="33"/>
  <c r="AV21" i="33"/>
  <c r="AW21" i="33"/>
  <c r="AV22" i="33"/>
  <c r="BB2" i="33"/>
  <c r="BA9" i="33"/>
  <c r="AS16" i="33"/>
  <c r="AR17" i="33"/>
  <c r="AT16" i="33"/>
  <c r="AS17" i="33"/>
  <c r="BB9" i="33"/>
  <c r="BC2" i="33"/>
  <c r="AX21" i="33"/>
  <c r="AW22" i="33"/>
  <c r="BD2" i="33"/>
  <c r="BC9" i="33"/>
  <c r="AX22" i="33"/>
  <c r="AY21" i="33"/>
  <c r="AT17" i="33"/>
  <c r="AU16" i="33"/>
  <c r="AU17" i="33"/>
  <c r="AV16" i="33"/>
  <c r="AY22" i="33"/>
  <c r="AZ21" i="33"/>
  <c r="BD9" i="33"/>
  <c r="BE2" i="33"/>
  <c r="AW16" i="33"/>
  <c r="AV17" i="33"/>
  <c r="BE9" i="33"/>
  <c r="BF2" i="33"/>
  <c r="AZ22" i="33"/>
  <c r="BA21" i="33"/>
  <c r="BB21" i="33"/>
  <c r="BA22" i="33"/>
  <c r="BG2" i="33"/>
  <c r="BF9" i="33"/>
  <c r="AX16" i="33"/>
  <c r="AW17" i="33"/>
  <c r="AY16" i="33"/>
  <c r="AX17" i="33"/>
  <c r="BG9" i="33"/>
  <c r="BH2" i="33"/>
  <c r="BB22" i="33"/>
  <c r="BC21" i="33"/>
  <c r="BD21" i="33"/>
  <c r="BC22" i="33"/>
  <c r="BI2" i="33"/>
  <c r="BH9" i="33"/>
  <c r="AY17" i="33"/>
  <c r="AZ16" i="33"/>
  <c r="AZ17" i="33"/>
  <c r="BA16" i="33"/>
  <c r="BJ2" i="33"/>
  <c r="BI9" i="33"/>
  <c r="BE21" i="33"/>
  <c r="BD22" i="33"/>
  <c r="BE22" i="33"/>
  <c r="BF21" i="33"/>
  <c r="BA17" i="33"/>
  <c r="BB16" i="33"/>
  <c r="BJ9" i="33"/>
  <c r="BK2" i="33"/>
  <c r="BK9" i="33"/>
  <c r="BL2" i="33"/>
  <c r="BF22" i="33"/>
  <c r="BG21" i="33"/>
  <c r="BC16" i="33"/>
  <c r="BB17" i="33"/>
  <c r="BD16" i="33"/>
  <c r="BC17" i="33"/>
  <c r="BG22" i="33"/>
  <c r="BH21" i="33"/>
  <c r="BL9" i="33"/>
  <c r="BM2" i="33"/>
  <c r="BN2" i="33"/>
  <c r="BM9" i="33"/>
  <c r="BH22" i="33"/>
  <c r="BI21" i="33"/>
  <c r="BE16" i="33"/>
  <c r="BD17" i="33"/>
  <c r="BF16" i="33"/>
  <c r="BE17" i="33"/>
  <c r="BJ21" i="33"/>
  <c r="BI22" i="33"/>
  <c r="BO2" i="33"/>
  <c r="BN9" i="33"/>
  <c r="BJ22" i="33"/>
  <c r="BK21" i="33"/>
  <c r="BO9" i="33"/>
  <c r="BP2" i="33"/>
  <c r="BG16" i="33"/>
  <c r="BF17" i="33"/>
  <c r="BH16" i="33"/>
  <c r="BG17" i="33"/>
  <c r="BQ2" i="33"/>
  <c r="BP9" i="33"/>
  <c r="BK22" i="33"/>
  <c r="BL21" i="33"/>
  <c r="BL22" i="33"/>
  <c r="BM21" i="33"/>
  <c r="BQ9" i="33"/>
  <c r="BR2" i="33"/>
  <c r="BI16" i="33"/>
  <c r="BH17" i="33"/>
  <c r="BR9" i="33"/>
  <c r="BS2" i="33"/>
  <c r="BI17" i="33"/>
  <c r="BJ16" i="33"/>
  <c r="BM22" i="33"/>
  <c r="BN21" i="33"/>
  <c r="BK16" i="33"/>
  <c r="BJ17" i="33"/>
  <c r="BN22" i="33"/>
  <c r="BO21" i="33"/>
  <c r="BT2" i="33"/>
  <c r="BS9" i="33"/>
  <c r="BT9" i="33"/>
  <c r="BU2" i="33"/>
  <c r="BP21" i="33"/>
  <c r="BO22" i="33"/>
  <c r="BL16" i="33"/>
  <c r="BK17" i="33"/>
  <c r="BQ21" i="33"/>
  <c r="BP22" i="33"/>
  <c r="BM16" i="33"/>
  <c r="BL17" i="33"/>
  <c r="BU9" i="33"/>
  <c r="BV2" i="33"/>
  <c r="BW2" i="33"/>
  <c r="BV9" i="33"/>
  <c r="BN16" i="33"/>
  <c r="BM17" i="33"/>
  <c r="BR21" i="33"/>
  <c r="BQ22" i="33"/>
  <c r="BS21" i="33"/>
  <c r="BR22" i="33"/>
  <c r="BN17" i="33"/>
  <c r="BO16" i="33"/>
  <c r="BW9" i="33"/>
  <c r="BX2" i="33"/>
  <c r="BY2" i="33"/>
  <c r="BX9" i="33"/>
  <c r="BO17" i="33"/>
  <c r="BP16" i="33"/>
  <c r="BT21" i="33"/>
  <c r="BS22" i="33"/>
  <c r="BU21" i="33"/>
  <c r="BT22" i="33"/>
  <c r="BQ16" i="33"/>
  <c r="BP17" i="33"/>
  <c r="BY9" i="33"/>
  <c r="BZ2" i="33"/>
  <c r="BZ9" i="33"/>
  <c r="CA2" i="33"/>
  <c r="BQ17" i="33"/>
  <c r="BR16" i="33"/>
  <c r="BV21" i="33"/>
  <c r="BU22" i="33"/>
  <c r="BS16" i="33"/>
  <c r="BR17" i="33"/>
  <c r="BV22" i="33"/>
  <c r="BW21" i="33"/>
  <c r="CB2" i="33"/>
  <c r="CA9" i="33"/>
  <c r="BX21" i="33"/>
  <c r="BW22" i="33"/>
  <c r="CC2" i="33"/>
  <c r="CB9" i="33"/>
  <c r="BS17" i="33"/>
  <c r="BT16" i="33"/>
  <c r="BT17" i="33"/>
  <c r="BU16" i="33"/>
  <c r="CD2" i="33"/>
  <c r="CC9" i="33"/>
  <c r="BY21" i="33"/>
  <c r="BX22" i="33"/>
  <c r="BZ21" i="33"/>
  <c r="BY22" i="33"/>
  <c r="BV16" i="33"/>
  <c r="BU17" i="33"/>
  <c r="CE2" i="33"/>
  <c r="CD9" i="33"/>
  <c r="CE9" i="33"/>
  <c r="CF2" i="33"/>
  <c r="BW16" i="33"/>
  <c r="BV17" i="33"/>
  <c r="BZ22" i="33"/>
  <c r="CA21" i="33"/>
  <c r="CB21" i="33"/>
  <c r="CA22" i="33"/>
  <c r="BX16" i="33"/>
  <c r="BW17" i="33"/>
  <c r="CF9" i="33"/>
  <c r="CG2" i="33"/>
  <c r="CG9" i="33"/>
  <c r="CH2" i="33"/>
  <c r="BY16" i="33"/>
  <c r="BX17" i="33"/>
  <c r="CB22" i="33"/>
  <c r="CC21" i="33"/>
  <c r="CD21" i="33"/>
  <c r="CC22" i="33"/>
  <c r="BZ16" i="33"/>
  <c r="BY17" i="33"/>
  <c r="CH9" i="33"/>
  <c r="CI2" i="33"/>
  <c r="CI9" i="33"/>
  <c r="CJ2" i="33"/>
  <c r="BZ17" i="33"/>
  <c r="CA16" i="33"/>
  <c r="CE21" i="33"/>
  <c r="CD22" i="33"/>
  <c r="CE22" i="33"/>
  <c r="CF21" i="33"/>
  <c r="CA17" i="33"/>
  <c r="CB16" i="33"/>
  <c r="CK2" i="33"/>
  <c r="CJ9" i="33"/>
  <c r="CB17" i="33"/>
  <c r="CC16" i="33"/>
  <c r="CG21" i="33"/>
  <c r="CF22" i="33"/>
  <c r="CL2" i="33"/>
  <c r="CK9" i="33"/>
  <c r="CD16" i="33"/>
  <c r="CC17" i="33"/>
  <c r="CM2" i="33"/>
  <c r="CL9" i="33"/>
  <c r="CH21" i="33"/>
  <c r="CG22" i="33"/>
  <c r="CM9" i="33"/>
  <c r="CN2" i="33"/>
  <c r="CI21" i="33"/>
  <c r="CH22" i="33"/>
  <c r="CE16" i="33"/>
  <c r="CD17" i="33"/>
  <c r="CJ21" i="33"/>
  <c r="CI22" i="33"/>
  <c r="CE17" i="33"/>
  <c r="CF16" i="33"/>
  <c r="CO2" i="33"/>
  <c r="CN9" i="33"/>
  <c r="CG16" i="33"/>
  <c r="CF17" i="33"/>
  <c r="CP2" i="33"/>
  <c r="CO9" i="33"/>
  <c r="CK21" i="33"/>
  <c r="CJ22" i="33"/>
  <c r="CP9" i="33"/>
  <c r="CQ2" i="33"/>
  <c r="CK22" i="33"/>
  <c r="CL21" i="33"/>
  <c r="CG17" i="33"/>
  <c r="CH16" i="33"/>
  <c r="CH17" i="33"/>
  <c r="CI16" i="33"/>
  <c r="CL22" i="33"/>
  <c r="CM21" i="33"/>
  <c r="CQ9" i="33"/>
  <c r="CR2" i="33"/>
  <c r="CI17" i="33"/>
  <c r="CJ16" i="33"/>
  <c r="CS2" i="33"/>
  <c r="CR9" i="33"/>
  <c r="CN21" i="33"/>
  <c r="CM22" i="33"/>
  <c r="CN22" i="33"/>
  <c r="CO21" i="33"/>
  <c r="CK16" i="33"/>
  <c r="CJ17" i="33"/>
  <c r="CT2" i="33"/>
  <c r="CS9" i="33"/>
  <c r="CT9" i="33"/>
  <c r="CU2" i="33"/>
  <c r="CP21" i="33"/>
  <c r="CO22" i="33"/>
  <c r="CK17" i="33"/>
  <c r="CL16" i="33"/>
  <c r="CL17" i="33"/>
  <c r="CM16" i="33"/>
  <c r="CP22" i="33"/>
  <c r="CQ21" i="33"/>
  <c r="CV2" i="33"/>
  <c r="CU9" i="33"/>
  <c r="CV9" i="33"/>
  <c r="CW2" i="33"/>
  <c r="CN16" i="33"/>
  <c r="CM17" i="33"/>
  <c r="CR21" i="33"/>
  <c r="CQ22" i="33"/>
  <c r="CO16" i="33"/>
  <c r="CN17" i="33"/>
  <c r="CR22" i="33"/>
  <c r="CS21" i="33"/>
  <c r="CT21" i="33"/>
  <c r="CS22" i="33"/>
  <c r="CO17" i="33"/>
  <c r="CP16" i="33"/>
  <c r="CQ16" i="33"/>
  <c r="CP17" i="33"/>
  <c r="CU21" i="33"/>
  <c r="CT22" i="33"/>
  <c r="CU22" i="33"/>
  <c r="CV21" i="33"/>
  <c r="CQ17" i="33"/>
  <c r="CR16" i="33"/>
  <c r="CS16" i="33"/>
  <c r="CR17" i="33"/>
  <c r="CW21" i="33"/>
  <c r="CW22" i="33"/>
  <c r="CV22" i="33"/>
  <c r="CS17" i="33"/>
  <c r="CT16" i="33"/>
  <c r="CT17" i="33"/>
  <c r="CU16" i="33"/>
  <c r="CU17" i="33"/>
  <c r="CV16" i="33"/>
  <c r="CV17" i="33"/>
</calcChain>
</file>

<file path=xl/sharedStrings.xml><?xml version="1.0" encoding="utf-8"?>
<sst xmlns="http://schemas.openxmlformats.org/spreadsheetml/2006/main" count="3126" uniqueCount="1251">
  <si>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</si>
  <si>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</si>
  <si>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</si>
  <si>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</si>
  <si>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</si>
  <si>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</si>
  <si>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</si>
  <si>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</si>
  <si>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</si>
  <si>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</si>
  <si>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</si>
  <si>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</si>
  <si>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</si>
  <si>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</si>
  <si>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</si>
  <si>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</si>
  <si>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</si>
  <si>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</si>
  <si>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</si>
  <si>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</si>
  <si>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</si>
  <si>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</si>
  <si>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</si>
  <si>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</si>
  <si>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</si>
  <si>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</si>
  <si>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</si>
  <si>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</si>
  <si>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</si>
  <si>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</si>
  <si>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</si>
  <si>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</si>
  <si>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</si>
  <si>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</si>
  <si>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</si>
  <si>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</si>
  <si>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</si>
  <si>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</si>
  <si>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</si>
  <si>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</si>
  <si>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</si>
  <si>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</si>
  <si>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</si>
  <si>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</si>
  <si>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</si>
  <si>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</si>
  <si>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</si>
  <si>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</si>
  <si>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</si>
  <si>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</si>
  <si>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</si>
  <si>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</si>
  <si>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</si>
  <si>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</si>
  <si>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</si>
  <si>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</si>
  <si>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</si>
  <si>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</si>
  <si>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</si>
  <si>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</si>
  <si>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</si>
  <si>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</si>
  <si>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</si>
  <si>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</si>
  <si>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</si>
  <si>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</si>
  <si>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</si>
  <si>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</si>
  <si>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</si>
  <si>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</si>
  <si>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</si>
  <si>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</si>
  <si>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</si>
  <si>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</si>
  <si>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</si>
  <si>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</si>
  <si>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</si>
  <si>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</si>
  <si>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</si>
  <si>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</si>
  <si>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</si>
  <si>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</si>
  <si>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</si>
  <si>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</si>
  <si>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</si>
  <si>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</si>
  <si>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</si>
  <si>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</si>
  <si>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</si>
  <si>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</si>
  <si>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</si>
  <si>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</si>
  <si>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</si>
  <si>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</si>
  <si>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</si>
  <si>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</si>
  <si>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</si>
  <si>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</si>
  <si>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</si>
  <si>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</si>
  <si>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</si>
  <si>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</si>
  <si>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</si>
  <si>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</si>
  <si>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</si>
  <si>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</si>
  <si>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</si>
  <si>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</si>
  <si>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</si>
  <si>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</si>
  <si>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</si>
  <si>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</si>
  <si>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</si>
  <si>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</si>
  <si>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</si>
  <si>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</si>
  <si>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</si>
  <si>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</si>
  <si>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</si>
  <si>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</si>
  <si>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</si>
  <si>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</si>
  <si>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</si>
  <si>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</si>
  <si>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</si>
  <si>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</si>
  <si>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</si>
  <si>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</si>
  <si>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</si>
  <si>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</si>
  <si>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</si>
  <si>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</si>
  <si>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</si>
  <si>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</si>
  <si>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</si>
  <si>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</si>
  <si>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</si>
  <si>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</si>
  <si>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</si>
  <si>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</si>
  <si>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</si>
  <si>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</si>
  <si>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</si>
  <si>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</si>
  <si>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</si>
  <si>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</si>
  <si>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</si>
  <si>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</si>
  <si>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</si>
  <si>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</si>
  <si>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</si>
  <si>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</si>
  <si>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</si>
  <si>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</si>
  <si>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</si>
  <si>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</si>
  <si>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</si>
  <si>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</si>
  <si>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</si>
  <si>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</si>
  <si>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</si>
  <si>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</si>
  <si>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</si>
  <si>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</si>
  <si>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</si>
  <si>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</si>
  <si>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</si>
  <si>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</si>
  <si>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</si>
  <si>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</si>
  <si>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</si>
  <si>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</si>
  <si>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</si>
  <si>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</si>
  <si>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</si>
  <si>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</si>
  <si>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</si>
  <si>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</si>
  <si>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</si>
  <si>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</si>
  <si>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</si>
  <si>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</si>
  <si>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</si>
  <si>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</si>
  <si>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</si>
  <si>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</si>
  <si>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</si>
  <si>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</si>
  <si>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</si>
  <si>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</si>
  <si>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</si>
  <si>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</si>
  <si>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</si>
  <si>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</si>
  <si>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</si>
  <si>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</si>
  <si>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</si>
  <si>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</si>
  <si>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</si>
  <si>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</si>
  <si>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</si>
  <si>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</si>
  <si>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</si>
  <si>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</si>
  <si>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</si>
  <si>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</si>
  <si>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</si>
  <si>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</si>
  <si>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</si>
  <si>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</si>
  <si>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</si>
  <si>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</si>
  <si>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</si>
  <si>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</si>
  <si>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</si>
  <si>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</si>
  <si>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</si>
  <si>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</si>
  <si>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</si>
  <si>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</si>
  <si>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</si>
  <si>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</si>
  <si>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</si>
  <si>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</si>
  <si>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</si>
  <si>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</si>
  <si>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</si>
  <si>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</si>
  <si>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</si>
  <si>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</si>
  <si>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</si>
  <si>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</si>
  <si>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</si>
  <si>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</si>
  <si>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</si>
  <si>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</si>
  <si>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</si>
  <si>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</si>
  <si>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</si>
  <si>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</si>
  <si>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</si>
  <si>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</si>
  <si>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</si>
  <si>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</si>
  <si>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</si>
  <si>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</si>
  <si>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</si>
  <si>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</si>
  <si>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</si>
  <si>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</si>
  <si>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</si>
  <si>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</si>
  <si>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</si>
  <si>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</si>
  <si>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</si>
  <si>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</si>
  <si>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</si>
  <si>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</si>
  <si>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</si>
  <si>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</si>
  <si>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</si>
  <si>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</si>
  <si>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</si>
  <si>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</si>
  <si>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</si>
  <si>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</si>
  <si>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</si>
  <si>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</si>
  <si>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</si>
  <si>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</si>
  <si>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</si>
  <si>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</si>
  <si>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</si>
  <si>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</si>
  <si>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</si>
  <si>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</si>
  <si>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</si>
  <si>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</si>
  <si>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</si>
  <si>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</si>
  <si>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</si>
  <si>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</si>
  <si>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</si>
  <si>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</si>
  <si>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</si>
  <si>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</si>
  <si>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</si>
  <si>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</si>
  <si>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</si>
  <si>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</si>
  <si>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</si>
  <si>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</si>
  <si>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</si>
  <si>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</si>
  <si>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</si>
  <si>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</si>
  <si>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</si>
  <si>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</si>
  <si>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</si>
  <si>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</si>
  <si>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</si>
  <si>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</si>
  <si>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</si>
  <si>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</si>
  <si>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</si>
  <si>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</si>
  <si>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</si>
  <si>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</si>
  <si>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</si>
  <si>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</si>
  <si>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</si>
  <si>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</si>
  <si>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</si>
  <si>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</si>
  <si>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</si>
  <si>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</si>
  <si>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</si>
  <si>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</si>
  <si>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</si>
  <si>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</si>
  <si>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</si>
  <si>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</si>
  <si>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</si>
  <si>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</si>
  <si>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</si>
  <si>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</si>
  <si>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</si>
  <si>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</si>
  <si>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</si>
  <si>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</si>
  <si>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</si>
  <si>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</si>
  <si>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</si>
  <si>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</si>
  <si>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</si>
  <si>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</si>
  <si>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</si>
  <si>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</si>
  <si>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</si>
  <si>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</si>
  <si>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</si>
  <si>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</si>
  <si>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</si>
  <si>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</si>
  <si>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</si>
  <si>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</si>
  <si>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</si>
  <si>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</si>
  <si>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</si>
  <si>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</si>
  <si>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</si>
  <si>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</si>
  <si>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</si>
  <si>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</si>
  <si>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</si>
  <si>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</si>
  <si>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</si>
  <si>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</si>
  <si>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</si>
  <si>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</si>
  <si>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</si>
  <si>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</si>
  <si>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</si>
  <si>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</si>
  <si>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</si>
  <si>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</si>
  <si>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</si>
  <si>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</si>
  <si>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</si>
  <si>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</si>
  <si>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</si>
  <si>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</si>
  <si>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</si>
  <si>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</si>
  <si>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</si>
  <si>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</si>
  <si>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</si>
  <si>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</si>
  <si>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</si>
  <si>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</si>
  <si>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</si>
  <si>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</si>
  <si>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</si>
  <si>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</si>
  <si>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</si>
  <si>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</si>
  <si>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</si>
  <si>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</si>
  <si>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</si>
  <si>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</si>
  <si>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</si>
  <si>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</si>
  <si>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</si>
  <si>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</si>
  <si>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</si>
  <si>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</si>
  <si>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</si>
  <si>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</si>
  <si>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</si>
  <si>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</si>
  <si>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</si>
  <si>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</si>
  <si>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</si>
  <si>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</si>
  <si>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</si>
  <si>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</si>
  <si>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</si>
  <si>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</si>
  <si>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</si>
  <si>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</si>
  <si>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</si>
  <si>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</si>
  <si>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</si>
  <si>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</si>
  <si>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</si>
  <si>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</si>
  <si>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</si>
  <si>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</si>
  <si>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</si>
  <si>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</si>
  <si>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</si>
  <si>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</si>
  <si>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</si>
  <si>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</si>
  <si>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</si>
  <si>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</si>
  <si>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</si>
  <si>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</si>
  <si>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</si>
  <si>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</si>
  <si>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</si>
  <si>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</si>
  <si>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</si>
  <si>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</si>
  <si>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</si>
  <si>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</si>
  <si>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</si>
  <si>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</si>
  <si>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</si>
  <si>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</si>
  <si>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</si>
  <si>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</si>
  <si>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</si>
  <si>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</si>
  <si>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</si>
  <si>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</si>
  <si>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</si>
  <si>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</si>
  <si>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</si>
  <si>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</si>
  <si>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</si>
  <si>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</si>
  <si>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</si>
  <si>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</si>
  <si>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</si>
  <si>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</si>
  <si>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</si>
  <si>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</si>
  <si>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</si>
  <si>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</si>
  <si>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</si>
  <si>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</si>
  <si>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</si>
  <si>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</si>
  <si>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</si>
  <si>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</si>
  <si>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</si>
  <si>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</si>
  <si>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</si>
  <si>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</si>
  <si>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</si>
  <si>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</si>
  <si>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</si>
  <si>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</si>
  <si>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</si>
  <si>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</si>
  <si>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</si>
  <si>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</si>
  <si>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</si>
  <si>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</si>
  <si>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</si>
  <si>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</si>
  <si>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</si>
  <si>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</si>
  <si>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</si>
  <si>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</si>
  <si>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</si>
  <si>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</si>
  <si>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</si>
  <si>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</si>
  <si>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</si>
  <si>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</si>
  <si>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</si>
  <si>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</si>
  <si>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</si>
  <si>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</si>
  <si>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</si>
  <si>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</si>
  <si>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</si>
  <si>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</si>
  <si>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</si>
  <si>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</si>
  <si>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</si>
  <si>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</si>
  <si>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</si>
  <si>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</si>
  <si>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</si>
  <si>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</si>
  <si>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</si>
  <si>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</si>
  <si>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</si>
  <si>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</si>
  <si>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</si>
  <si>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</si>
  <si>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</si>
  <si>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</si>
  <si>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</si>
  <si>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</si>
  <si>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</si>
  <si>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</si>
  <si>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</si>
  <si>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</si>
  <si>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</si>
  <si>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</si>
  <si>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</si>
  <si>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</si>
  <si>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</si>
  <si>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</si>
  <si>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</si>
  <si>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</si>
  <si>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</si>
  <si>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</si>
  <si>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</si>
  <si>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</si>
  <si>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</si>
  <si>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</si>
  <si>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</si>
  <si>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</si>
  <si>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</si>
  <si>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</si>
  <si>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</si>
  <si>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</si>
  <si>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</si>
  <si>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</si>
  <si>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</si>
  <si>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</si>
  <si>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</si>
  <si>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</si>
  <si>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</si>
  <si>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</si>
  <si>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</si>
  <si>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</si>
  <si>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</si>
  <si>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</si>
  <si>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</si>
  <si>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</si>
  <si>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</si>
  <si>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</si>
  <si>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</si>
  <si>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</si>
  <si>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</si>
  <si>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</si>
  <si>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</si>
  <si>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</si>
  <si>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</si>
  <si>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</si>
  <si>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</si>
  <si>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</si>
  <si>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</si>
  <si>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</si>
  <si>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</si>
  <si>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</si>
  <si>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</si>
  <si>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</si>
  <si>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</si>
  <si>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</si>
  <si>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</si>
  <si>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</si>
  <si>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</si>
  <si>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</si>
  <si>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</si>
  <si>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</si>
  <si>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</si>
  <si>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</si>
  <si>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</si>
  <si>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</si>
  <si>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</si>
  <si>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</si>
  <si>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</si>
  <si>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</si>
  <si>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</si>
  <si>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</si>
  <si>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</si>
  <si>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</si>
  <si>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</si>
  <si>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</si>
  <si>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</si>
  <si>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</si>
  <si>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</si>
  <si>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</si>
  <si>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</si>
  <si>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</si>
  <si>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</si>
  <si>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</si>
  <si>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</si>
  <si>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</si>
  <si>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</si>
  <si>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</si>
  <si>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</si>
  <si>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</si>
  <si>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</si>
  <si>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</si>
  <si>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</si>
  <si>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</si>
  <si>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</si>
  <si>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</si>
  <si>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</si>
  <si>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</si>
  <si>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</si>
  <si>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</si>
  <si>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</si>
  <si>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</si>
  <si>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</si>
  <si>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</si>
  <si>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</si>
  <si>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</si>
  <si>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</si>
  <si>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</si>
  <si>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</si>
  <si>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</si>
  <si>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</si>
  <si>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</si>
  <si>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</si>
  <si>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</si>
  <si>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</si>
  <si>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</si>
  <si>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</si>
  <si>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</si>
  <si>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</si>
  <si>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</si>
  <si>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</si>
  <si>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</si>
  <si>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</si>
  <si>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</si>
  <si>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</si>
  <si>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</si>
  <si>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</si>
  <si>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</si>
  <si>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</si>
  <si>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</si>
  <si>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</si>
  <si>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</si>
  <si>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</si>
  <si>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</si>
  <si>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</si>
  <si>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</si>
  <si>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</si>
  <si>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</si>
  <si>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</si>
  <si>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</si>
  <si>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</si>
  <si>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</si>
  <si>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</si>
  <si>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</si>
  <si>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</si>
  <si>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</si>
  <si>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</si>
  <si>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</si>
  <si>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</si>
  <si>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</si>
  <si>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</si>
  <si>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</si>
  <si>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</si>
  <si>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</si>
  <si>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</si>
  <si>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</si>
  <si>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</si>
  <si>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</si>
  <si>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</si>
  <si>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</si>
  <si>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</si>
  <si>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</si>
  <si>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</si>
  <si>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</si>
  <si>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</si>
  <si>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</si>
  <si>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</si>
  <si>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</si>
  <si>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</si>
  <si>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</si>
  <si>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</si>
  <si>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</si>
  <si>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</si>
  <si>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</si>
  <si>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</si>
  <si>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</si>
  <si>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</si>
  <si>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</si>
  <si>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</si>
  <si>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</si>
  <si>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</si>
  <si>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</si>
  <si>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</si>
  <si>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</si>
  <si>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</si>
  <si>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</si>
  <si>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</si>
  <si>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</si>
  <si>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</si>
  <si>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</si>
  <si>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</si>
  <si>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</si>
  <si>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</si>
  <si>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</si>
  <si>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</si>
  <si>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</si>
  <si>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</si>
  <si>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</si>
  <si>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</si>
  <si>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</si>
  <si>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</si>
  <si>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</si>
  <si>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</si>
  <si>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</si>
  <si>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</si>
  <si>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</si>
  <si>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</si>
  <si>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</si>
  <si>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</si>
  <si>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</si>
  <si>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</si>
  <si>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</si>
  <si>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</si>
  <si>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</si>
  <si>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</si>
  <si>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</si>
  <si>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</si>
  <si>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</si>
  <si>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</si>
  <si>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</si>
  <si>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</si>
  <si>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</si>
  <si>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</si>
  <si>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</si>
  <si>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</si>
  <si>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</si>
  <si>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</si>
  <si>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</si>
  <si>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</si>
  <si>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</si>
  <si>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</si>
  <si>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</si>
  <si>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</si>
  <si>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</si>
  <si>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</si>
  <si>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</si>
  <si>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</si>
  <si>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</si>
  <si>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</si>
  <si>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</si>
  <si>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</si>
  <si>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</si>
  <si>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</si>
  <si>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</si>
  <si>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</si>
  <si>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</si>
  <si>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</si>
  <si>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</si>
  <si>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</si>
  <si>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</si>
  <si>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</si>
  <si>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</si>
  <si>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</si>
  <si>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</si>
  <si>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</si>
  <si>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</si>
  <si>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</si>
  <si>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</si>
  <si>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</si>
  <si>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</si>
  <si>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</si>
  <si>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</si>
  <si>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</si>
  <si>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</si>
  <si>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</si>
  <si>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</si>
  <si>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</si>
  <si>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</si>
  <si>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</si>
  <si>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</si>
  <si>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</si>
  <si>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</si>
  <si>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</si>
  <si>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</si>
  <si>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</si>
  <si>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</si>
  <si>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</si>
  <si>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</si>
  <si>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</si>
  <si>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</si>
  <si>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</si>
  <si>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</si>
  <si>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</si>
  <si>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</si>
  <si>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</si>
  <si>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</si>
  <si>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</si>
  <si>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</si>
  <si>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</si>
  <si>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</si>
  <si>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</si>
  <si>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</si>
  <si>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</si>
  <si>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</si>
  <si>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</si>
  <si>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</si>
  <si>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</si>
  <si>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</si>
  <si>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</si>
  <si>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</si>
  <si>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</si>
  <si>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</si>
  <si>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</si>
  <si>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</si>
  <si>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</si>
  <si>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</si>
  <si>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</si>
  <si>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</si>
  <si>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</si>
  <si>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</si>
  <si>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</si>
  <si>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</si>
  <si>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</si>
  <si>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</si>
  <si>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</si>
  <si>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</si>
  <si>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</si>
  <si>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</si>
  <si>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</si>
  <si>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</si>
  <si>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</si>
  <si>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</si>
  <si>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</si>
  <si>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</si>
  <si>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</si>
  <si>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</si>
  <si>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</si>
  <si>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</si>
  <si>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</si>
  <si>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</si>
  <si>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</si>
  <si>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</si>
  <si>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</si>
  <si>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</si>
  <si>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</si>
  <si>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</si>
  <si>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</si>
  <si>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</si>
  <si>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</si>
  <si>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</si>
  <si>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</si>
  <si>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</si>
  <si>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</si>
  <si>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</si>
  <si>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</si>
  <si>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</si>
  <si>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</si>
  <si>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</si>
  <si>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</si>
  <si>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</si>
  <si>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</si>
  <si>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</si>
  <si>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</si>
  <si>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</si>
  <si>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</si>
  <si>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</si>
  <si>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</si>
  <si>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</si>
  <si>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</si>
  <si>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</si>
  <si>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</si>
  <si>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</si>
  <si>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</si>
  <si>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</si>
  <si>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</si>
  <si>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</si>
  <si>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</si>
  <si>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</si>
  <si>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</si>
  <si>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</si>
  <si>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</si>
  <si>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</si>
  <si>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</si>
  <si>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</si>
  <si>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</si>
  <si>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</si>
  <si>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</si>
  <si>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</si>
  <si>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</si>
  <si>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</si>
  <si>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</si>
  <si>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</si>
  <si>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</si>
  <si>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</si>
  <si>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</si>
  <si>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</si>
  <si>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</si>
  <si>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</si>
  <si>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</si>
  <si>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</si>
  <si>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</si>
  <si>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</si>
  <si>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</si>
  <si>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</si>
  <si>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</si>
  <si>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</si>
  <si>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</si>
  <si>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</si>
  <si>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</si>
  <si>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</si>
  <si>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</si>
  <si>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</si>
  <si>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</si>
  <si>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</si>
  <si>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</si>
  <si>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</si>
  <si>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</si>
  <si>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</si>
  <si>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</si>
  <si>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</si>
  <si>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</si>
  <si>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</si>
  <si>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</si>
  <si>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</si>
  <si>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</si>
  <si>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</si>
  <si>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</si>
  <si>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</si>
  <si>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</si>
  <si>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</si>
  <si>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</si>
  <si>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</si>
  <si>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</si>
  <si>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</si>
  <si>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</si>
  <si>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</si>
  <si>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</si>
  <si>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</si>
  <si>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</si>
  <si>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</si>
  <si>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</si>
  <si>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</si>
  <si>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</si>
  <si>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</si>
  <si>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</si>
  <si>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</si>
  <si>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</si>
  <si>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</si>
  <si>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</si>
  <si>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</si>
  <si>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</si>
  <si>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</si>
  <si>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</si>
  <si>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</si>
  <si>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</si>
  <si>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</si>
  <si>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</si>
  <si>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</si>
  <si>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</si>
  <si>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</si>
  <si>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</si>
  <si>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</si>
  <si>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</si>
  <si>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</si>
  <si>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</si>
  <si>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</si>
  <si>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</si>
  <si>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</si>
  <si>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</si>
  <si>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</si>
  <si>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</si>
  <si>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</si>
  <si>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</si>
  <si>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</si>
  <si>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</si>
  <si>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</si>
  <si>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</si>
  <si>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</si>
  <si>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</si>
  <si>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</si>
  <si>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</si>
  <si>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</si>
  <si>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</si>
  <si>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</si>
  <si>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</si>
  <si>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</si>
  <si>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</si>
  <si>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</si>
  <si>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</si>
  <si>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</si>
  <si>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</si>
  <si>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</si>
  <si>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</si>
  <si>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</si>
  <si>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</si>
  <si>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</si>
  <si>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</si>
  <si>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</si>
  <si>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</si>
  <si>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</si>
  <si>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</si>
  <si>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</si>
  <si>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</si>
  <si>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</si>
  <si>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</si>
  <si>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</si>
  <si>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</si>
  <si>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</si>
  <si>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</si>
  <si>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</si>
  <si>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</si>
  <si>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</si>
  <si>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</si>
  <si>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</si>
  <si>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</si>
  <si>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</si>
  <si>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</si>
  <si>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</si>
  <si>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</si>
  <si>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</si>
  <si>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</si>
  <si>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</si>
  <si>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</si>
  <si>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</si>
  <si>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</si>
  <si>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</si>
  <si>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</si>
  <si>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</si>
  <si>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</si>
  <si>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</si>
  <si>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</si>
  <si>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</si>
  <si>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</si>
  <si>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</si>
  <si>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</si>
  <si>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</si>
  <si>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</si>
  <si>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</si>
  <si>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</si>
  <si>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</si>
  <si>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</si>
  <si>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</si>
  <si>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</si>
  <si>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</si>
  <si>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</si>
  <si>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</si>
  <si>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</si>
  <si>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</si>
  <si>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</si>
  <si>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</si>
  <si>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</si>
  <si>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</si>
  <si>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</si>
  <si>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</si>
  <si>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</si>
  <si>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</si>
  <si>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</si>
  <si>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</si>
  <si>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</si>
  <si>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</si>
  <si>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</si>
  <si>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</si>
  <si>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</si>
  <si>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</si>
  <si>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</si>
  <si>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</si>
  <si>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</si>
  <si>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</si>
  <si>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</si>
  <si>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</si>
  <si>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</si>
  <si>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</si>
  <si>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</si>
  <si>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</si>
  <si>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</si>
  <si>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</si>
  <si>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</si>
  <si>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</si>
  <si>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</si>
  <si>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</si>
  <si>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</si>
  <si>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</si>
  <si>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</si>
  <si>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</si>
  <si>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</si>
  <si>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</si>
  <si>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</si>
  <si>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</si>
  <si>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</si>
  <si>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</si>
  <si>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</si>
  <si>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</si>
  <si>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</si>
  <si>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</si>
  <si>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</si>
  <si>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</si>
  <si>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</si>
  <si>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</si>
  <si>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</si>
  <si>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</si>
  <si>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</si>
  <si>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</si>
  <si>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</si>
  <si>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</si>
  <si>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</si>
  <si>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</si>
  <si>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</si>
  <si>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</si>
  <si>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</si>
  <si>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</si>
  <si>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</si>
  <si>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</si>
  <si>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</si>
  <si>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</si>
  <si>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</si>
  <si>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</si>
  <si>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</si>
  <si>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</si>
  <si>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</si>
  <si>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</si>
  <si>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</si>
  <si>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</si>
  <si>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</si>
  <si>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</si>
  <si>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</si>
  <si>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</si>
  <si>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</si>
  <si>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</si>
  <si>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</si>
  <si>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</si>
  <si>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</si>
  <si>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</si>
  <si>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</si>
  <si>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</si>
  <si>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</si>
  <si>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</si>
  <si>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</si>
  <si>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</si>
  <si>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</si>
  <si>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</si>
  <si>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</si>
  <si>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</si>
  <si>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</si>
  <si>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</si>
  <si>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</si>
  <si>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</si>
  <si>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</si>
  <si>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</si>
  <si>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</si>
  <si>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</si>
  <si>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</si>
  <si>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</si>
  <si>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</si>
  <si>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</si>
  <si>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</si>
  <si>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</si>
  <si>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</si>
  <si>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</si>
  <si>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</si>
  <si>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</si>
  <si>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</si>
  <si>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</si>
  <si>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</si>
  <si>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</si>
  <si>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</si>
  <si>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</si>
  <si>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</si>
  <si>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</si>
  <si>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</si>
  <si>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</si>
  <si>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</si>
  <si>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</si>
  <si>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</si>
  <si>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</si>
  <si>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</si>
  <si>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</si>
  <si>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</si>
  <si>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</si>
  <si>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</si>
  <si>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</si>
  <si>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</si>
  <si>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</si>
  <si>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</si>
  <si>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</si>
  <si>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</si>
  <si>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</si>
  <si>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</si>
  <si>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</si>
  <si>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</si>
  <si>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</si>
  <si>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</si>
  <si>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</si>
  <si>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</si>
  <si>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</si>
  <si>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</si>
  <si>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</si>
  <si>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</si>
  <si>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</si>
  <si>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</si>
  <si>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</si>
  <si>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</si>
  <si>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</si>
  <si>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</si>
  <si>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</si>
  <si>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</si>
  <si>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</si>
  <si>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</si>
  <si>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</si>
  <si>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</si>
  <si>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</si>
  <si>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</si>
  <si>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</si>
  <si>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</si>
  <si>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</si>
  <si>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</si>
  <si>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</si>
  <si>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</si>
  <si>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</si>
  <si>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</si>
  <si>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</si>
  <si>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</si>
  <si>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</si>
  <si>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</si>
  <si>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</si>
  <si>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</si>
  <si>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</si>
  <si>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</si>
  <si>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</si>
  <si>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</si>
  <si>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</si>
  <si>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</si>
  <si>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</si>
  <si>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</si>
  <si>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</si>
  <si>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</si>
  <si>
    <t>TID_SKIN_RARITY_SPECIAL_NAME</t>
  </si>
  <si>
    <t>MAP UPGRADES</t>
  </si>
  <si>
    <t>{mapUpgradesDefinitions}</t>
  </si>
  <si>
    <t>map_upgrade_0</t>
  </si>
  <si>
    <t>map_upgrade_1</t>
  </si>
  <si>
    <t>map_upgrade_2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</si>
</sst>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6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6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6" fillId="0" borderId="0" xfId="0" applyFont="1" applyAlignment="1">
      <alignment wrapText="1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4</xdr:row>
          <xdr:rowOff>165100</xdr:rowOff>
        </xdr:from>
        <xdr:to>
          <xdr:col>2</xdr:col>
          <xdr:colOff>457200</xdr:colOff>
          <xdr:row>8</xdr:row>
          <xdr:rowOff>50800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81" headerRowBorderDxfId="380" tableBorderDxfId="379" totalsRowBorderDxfId="378">
  <autoFilter ref="B4:G5"/>
  <tableColumns count="6">
    <tableColumn id="1" name="{gameSettings}" dataDxfId="377"/>
    <tableColumn id="2" name="[sku]" dataDxfId="376"/>
    <tableColumn id="3" name="[timeToPCCoefA]" dataDxfId="375"/>
    <tableColumn id="4" name="[timeToPCCoefB]" dataDxfId="374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73" headerRowBorderDxfId="372" tableBorderDxfId="371" totalsRowBorderDxfId="370">
  <autoFilter ref="B10:F11"/>
  <tableColumns count="5">
    <tableColumn id="1" name="{initialSettings}" dataDxfId="369"/>
    <tableColumn id="2" name="[sku]" dataDxfId="368"/>
    <tableColumn id="3" name="[softCurrency]" dataDxfId="367"/>
    <tableColumn id="4" name="[hardCurrency]" dataDxfId="366"/>
    <tableColumn id="6" name="[initialDragonSKU]" dataDxfId="36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64" headerRowBorderDxfId="363" tableBorderDxfId="362" totalsRowBorderDxfId="361">
  <autoFilter ref="B4:J14"/>
  <tableColumns count="9">
    <tableColumn id="1" name="{localizationDefinitions}" dataDxfId="360"/>
    <tableColumn id="8" name="[sku]" dataDxfId="359"/>
    <tableColumn id="3" name="[order]" dataDxfId="358"/>
    <tableColumn id="4" name="[isoCode]" dataDxfId="357"/>
    <tableColumn id="11" name="[android]" dataDxfId="356"/>
    <tableColumn id="12" name="[iOS]" dataDxfId="355"/>
    <tableColumn id="5" name="[txtFilename]" dataDxfId="354"/>
    <tableColumn id="2" name="[icon]" dataDxfId="353"/>
    <tableColumn id="9" name="[tidName]" dataDxfId="35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51" headerRowBorderDxfId="350" tableBorderDxfId="349" totalsRowBorderDxfId="348">
  <autoFilter ref="B15:AZ25"/>
  <tableColumns count="51">
    <tableColumn id="1" name="{dragonDefinitions}" dataDxfId="347"/>
    <tableColumn id="2" name="[sku]"/>
    <tableColumn id="9" name="[tier]"/>
    <tableColumn id="3" name="[order]" dataDxfId="346"/>
    <tableColumn id="40" name="[previousDragonSku]" dataDxfId="345"/>
    <tableColumn id="4" name="[unlockPriceCoins]" dataDxfId="344"/>
    <tableColumn id="5" name="[unlockPricePC]" dataDxfId="343"/>
    <tableColumn id="11" name="[cameraDefaultZoom]" dataDxfId="342"/>
    <tableColumn id="16" name="[cameraFarZoom]" dataDxfId="341"/>
    <tableColumn id="39" name="[defaultSize]" dataDxfId="340"/>
    <tableColumn id="38" name="[cameraFrameWidthModifier]" dataDxfId="339"/>
    <tableColumn id="17" name="[healthMin]" dataDxfId="338"/>
    <tableColumn id="18" name="[healthMax]" dataDxfId="337"/>
    <tableColumn id="21" name="[healthDrain]" dataDxfId="336"/>
    <tableColumn id="32" name="[healthDrainAmpPerSecond]" dataDxfId="335"/>
    <tableColumn id="31" name="[sessionStartHealthDrainTime]" dataDxfId="334"/>
    <tableColumn id="30" name="[sessionStartHealthDrainModifier]" dataDxfId="333"/>
    <tableColumn id="19" name="[scaleMin]" dataDxfId="332"/>
    <tableColumn id="20" name="[scaleMax]" dataDxfId="331"/>
    <tableColumn id="42" name="[speedBase]" dataDxfId="330"/>
    <tableColumn id="22" name="[boostMultiplier]" dataDxfId="329"/>
    <tableColumn id="41" name="[energyBase]" dataDxfId="328"/>
    <tableColumn id="23" name="[energyDrain]" dataDxfId="327"/>
    <tableColumn id="24" name="[energyRefillRate]" dataDxfId="326"/>
    <tableColumn id="29" name="[furyBaseDamage]" dataDxfId="325"/>
    <tableColumn id="33" name="[furyBaseLength]" dataDxfId="324"/>
    <tableColumn id="12" name="[furyScoreMultiplier]" dataDxfId="323"/>
    <tableColumn id="26" name="[furyBaseDuration]" dataDxfId="322"/>
    <tableColumn id="25" name="[furyMax]" dataDxfId="321"/>
    <tableColumn id="14" name="[eatSpeedFactor]" dataDxfId="320"/>
    <tableColumn id="15" name="[maxAlcohol]" dataDxfId="319"/>
    <tableColumn id="13" name="[alcoholDrain]" dataDxfId="318"/>
    <tableColumn id="6" name="[gamePrefab]" dataDxfId="317"/>
    <tableColumn id="10" name="[menuPrefab]" dataDxfId="316"/>
    <tableColumn id="49" name="[sizeUpMultiplier]" dataDxfId="315"/>
    <tableColumn id="50" name="[speedUpMultiplier]" dataDxfId="314"/>
    <tableColumn id="51" name="[biteUpMultiplier]" dataDxfId="313"/>
    <tableColumn id="47" name="[invincible]" dataDxfId="312"/>
    <tableColumn id="48" name="[infiniteBoost]" dataDxfId="311"/>
    <tableColumn id="45" name="[eatEverything]" dataDxfId="310"/>
    <tableColumn id="46" name="[modeDuration]" dataDxfId="309"/>
    <tableColumn id="7" name="[tidName]" dataDxfId="308">
      <calculatedColumnFormula>CONCATENATE("TID_",UPPER(dragonDefinitions[[#This Row],['[sku']]]),"_NAME")</calculatedColumnFormula>
    </tableColumn>
    <tableColumn id="8" name="[tidDesc]" dataDxfId="307">
      <calculatedColumnFormula>CONCATENATE("TID_",UPPER(dragonDefinitions[[#This Row],['[sku']]]),"_DESC")</calculatedColumnFormula>
    </tableColumn>
    <tableColumn id="27" name="[statsBarRatio]" dataDxfId="306"/>
    <tableColumn id="28" name="[furyBarRatio]" dataDxfId="305"/>
    <tableColumn id="34" name="[force]" dataDxfId="304"/>
    <tableColumn id="35" name="[mass]" dataDxfId="303"/>
    <tableColumn id="36" name="[friction]" dataDxfId="302"/>
    <tableColumn id="37" name="[gravityModifier]" dataDxfId="301"/>
    <tableColumn id="43" name="[airGravityModifier]" dataDxfId="300"/>
    <tableColumn id="44" name="[waterGravityModifier]" dataDxfId="29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98" headerRowBorderDxfId="297" tableBorderDxfId="296" totalsRowBorderDxfId="295">
  <autoFilter ref="B4:G9"/>
  <tableColumns count="6">
    <tableColumn id="1" name="{dragonTierDefinitions}" dataDxfId="294"/>
    <tableColumn id="2" name="[sku]"/>
    <tableColumn id="9" name="[order]"/>
    <tableColumn id="10" name="[icon]" dataDxfId="293"/>
    <tableColumn id="3" name="[maxPetEquipped]" dataDxfId="292"/>
    <tableColumn id="7" name="[tidName]" dataDxfId="29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90" headerRowBorderDxfId="289" tableBorderDxfId="288" totalsRowBorderDxfId="287">
  <autoFilter ref="B31:I32"/>
  <tableColumns count="8">
    <tableColumn id="1" name="{dragonSettings}" dataDxfId="286"/>
    <tableColumn id="2" name="[sku]" dataDxfId="28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84" headerRowBorderDxfId="283" tableBorderDxfId="282" totalsRowBorderDxfId="28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80" headerRowBorderDxfId="279" tableBorderDxfId="278" totalsRowBorderDxfId="277">
  <autoFilter ref="B36:F39"/>
  <tableColumns count="5">
    <tableColumn id="1" name="{dragonHealthModifiersDefinitions}" dataDxfId="276"/>
    <tableColumn id="2" name="[sku]" dataDxfId="275"/>
    <tableColumn id="7" name="[threshold]"/>
    <tableColumn id="8" name="[modifier]" dataDxfId="274"/>
    <tableColumn id="9" name="[tid]" dataDxfId="27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72" headerRowBorderDxfId="271" tableBorderDxfId="270" totalsRowBorderDxfId="269">
  <autoFilter ref="B4:M44"/>
  <sortState ref="B5:M44">
    <sortCondition ref="D4:D44"/>
  </sortState>
  <tableColumns count="12">
    <tableColumn id="1" name="{petDefinitions}" dataDxfId="268"/>
    <tableColumn id="2" name="[sku]" dataDxfId="267"/>
    <tableColumn id="3" name="[rarity]" dataDxfId="266"/>
    <tableColumn id="6" name="[category]" dataDxfId="265"/>
    <tableColumn id="7" name="[order]" dataDxfId="264"/>
    <tableColumn id="8" name="[gamePrefab]" dataDxfId="263"/>
    <tableColumn id="9" name="[menuPrefab]" dataDxfId="262"/>
    <tableColumn id="11" name="[icon]" dataDxfId="261"/>
    <tableColumn id="4" name="[powerup]" dataDxfId="260"/>
    <tableColumn id="5" name="[tidName]" dataDxfId="259"/>
    <tableColumn id="10" name="[tidDesc]" dataDxfId="258">
      <calculatedColumnFormula>CONCATENATE(LEFT(petDefinitions[[#This Row],['[tidName']]],10),"_DESC")</calculatedColumnFormula>
    </tableColumn>
    <tableColumn id="12" name="id" dataDxfId="25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56" headerRowBorderDxfId="255" tableBorderDxfId="254" totalsRowBorderDxfId="253">
  <autoFilter ref="B21:AF82"/>
  <sortState ref="B20:AE52">
    <sortCondition ref="C19:C52"/>
  </sortState>
  <tableColumns count="31">
    <tableColumn id="1" name="{entityDefinitions}" dataDxfId="252"/>
    <tableColumn id="2" name="[sku]" dataDxfId="251"/>
    <tableColumn id="6" name="[category]" dataDxfId="250"/>
    <tableColumn id="10" name="[rewardScore]" dataDxfId="249"/>
    <tableColumn id="11" name="[rewardCoins]" dataDxfId="248"/>
    <tableColumn id="12" name="[rewardPC]" dataDxfId="247"/>
    <tableColumn id="13" name="[rewardHealth]" dataDxfId="246"/>
    <tableColumn id="14" name="[rewardEnergy]" dataDxfId="245"/>
    <tableColumn id="16" name="[rewardXp]" dataDxfId="244"/>
    <tableColumn id="17" name="[goldenChance]" dataDxfId="243"/>
    <tableColumn id="18" name="[pcChance]" dataDxfId="242"/>
    <tableColumn id="3" name="[isEdible]" dataDxfId="241"/>
    <tableColumn id="4" name="[edibleFromTier]" dataDxfId="240"/>
    <tableColumn id="5" name="[biteResistance]" dataDxfId="239"/>
    <tableColumn id="35" name="[isBurnable]" dataDxfId="238"/>
    <tableColumn id="34" name="[burnableFromTier]" dataDxfId="237"/>
    <tableColumn id="30" name="[canBeGrabed]" dataDxfId="236"/>
    <tableColumn id="31" name="[grabFromTier]" dataDxfId="235"/>
    <tableColumn id="29" name="[canBeLatchedOn]" dataDxfId="234"/>
    <tableColumn id="15" name="[latchOnFromTier]" dataDxfId="233"/>
    <tableColumn id="28" name="[maxHealth]" dataDxfId="232"/>
    <tableColumn id="8" name="[alcohol]" dataDxfId="231"/>
    <tableColumn id="19" name="[eatFeedbackChance]" dataDxfId="230"/>
    <tableColumn id="20" name="[burnFeedbackChance]" dataDxfId="229"/>
    <tableColumn id="21" name="[damageFeedbackChance]" dataDxfId="228"/>
    <tableColumn id="22" name="[deathFeedbackChance]" dataDxfId="227"/>
    <tableColumn id="7" name="[tidName]" dataDxfId="226"/>
    <tableColumn id="9" name="[tidEatFeedback]" dataDxfId="225"/>
    <tableColumn id="23" name="[tidBurnFeedback]" dataDxfId="224"/>
    <tableColumn id="24" name="[tidDamageFeedback]" dataDxfId="223"/>
    <tableColumn id="25" name="[tidDeathFeedback]" dataDxfId="22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21" headerRowBorderDxfId="220" tableBorderDxfId="219" totalsRowBorderDxfId="218">
  <autoFilter ref="B4:C16"/>
  <sortState ref="B5:C14">
    <sortCondition ref="C4:C14"/>
  </sortState>
  <tableColumns count="2">
    <tableColumn id="1" name="{entityCategoryDefinitions}" dataDxfId="217"/>
    <tableColumn id="2" name="[sku]" dataDxfId="2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15" totalsRowDxfId="214"/>
    <tableColumn id="2" name="[sku]" dataDxfId="213" totalsRowDxfId="212"/>
    <tableColumn id="4" name="[category]" dataDxfId="211" totalsRowDxfId="210"/>
    <tableColumn id="16" name="[isBurnable]" dataDxfId="209" totalsRowDxfId="208"/>
    <tableColumn id="17" name="[minTierBurnFeedback]" dataDxfId="207" totalsRowDxfId="206"/>
    <tableColumn id="18" name="[minTierBurn]" dataDxfId="205" totalsRowDxfId="204"/>
    <tableColumn id="19" name="minTierExplode" dataDxfId="203" totalsRowDxfId="202"/>
    <tableColumn id="28" name="[burnFeedbackChance]" dataDxfId="201" totalsRowDxfId="200"/>
    <tableColumn id="30" name="[destroyFeedbackChance]" dataDxfId="199" totalsRowDxfId="198"/>
    <tableColumn id="31" name="[tidName]" dataDxfId="197" totalsRowDxfId="196"/>
    <tableColumn id="33" name="[tidBurnFeedback]" dataDxfId="195" totalsRowDxfId="194"/>
    <tableColumn id="34" name="[tidDestroyFeedback]" dataDxfId="193" totalsRowDxfId="192"/>
    <tableColumn id="3" name="[minTierDestruction]" dataDxfId="191" totalsRowDxfId="190"/>
    <tableColumn id="5" name="[minTierDestructionFeedback]" dataDxfId="189" totalsRowDxfId="18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87" headerRowBorderDxfId="186" tableBorderDxfId="185" totalsRowBorderDxfId="184">
  <autoFilter ref="B4:N10"/>
  <tableColumns count="13">
    <tableColumn id="1" name="{levelDefinitions}" dataDxfId="183"/>
    <tableColumn id="9" name="[sku]" dataDxfId="182"/>
    <tableColumn id="3" name="order" dataDxfId="181"/>
    <tableColumn id="4" name="dragonsToUnlock" dataDxfId="180"/>
    <tableColumn id="14" name="[dataFile]" dataDxfId="179"/>
    <tableColumn id="5" name="[spawnersScene]" dataDxfId="178"/>
    <tableColumn id="2" name="[collisionScene]" dataDxfId="177"/>
    <tableColumn id="10" name="[artScene]" dataDxfId="176"/>
    <tableColumn id="7" name="[activeScene]" dataDxfId="175"/>
    <tableColumn id="8" name="[soundScene]" dataDxfId="174"/>
    <tableColumn id="6" name="comingSoon" dataDxfId="173"/>
    <tableColumn id="11" name="tidName" dataDxfId="172"/>
    <tableColumn id="12" name="tidDesc" dataDxfId="171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6" name="mapUpgradesDefinitions" displayName="mapUpgradesDefinitions" ref="B15:F18" totalsRowShown="0" headerRowBorderDxfId="6" tableBorderDxfId="7" totalsRowBorderDxfId="5">
  <autoFilter ref="B15:F18"/>
  <tableColumns count="5">
    <tableColumn id="1" name="{mapUpgradesDefinitions}" dataDxfId="4"/>
    <tableColumn id="2" name="[sku]" dataDxfId="3"/>
    <tableColumn id="3" name="[order]" dataDxfId="2"/>
    <tableColumn id="4" name="[priceSC]" dataDxfId="1"/>
    <tableColumn id="5" name="[priceHC]" dataDxfId="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0" headerRowBorderDxfId="169" tableBorderDxfId="168" totalsRowBorderDxfId="167">
  <autoFilter ref="B4:K22"/>
  <sortState ref="B5:L24">
    <sortCondition ref="E4:E24"/>
  </sortState>
  <tableColumns count="10">
    <tableColumn id="1" name="{missionDefinitions}" dataDxfId="166"/>
    <tableColumn id="9" name="[sku]" dataDxfId="165"/>
    <tableColumn id="3" name="[difficulty]" dataDxfId="164"/>
    <tableColumn id="4" name="[typeSku]" dataDxfId="163"/>
    <tableColumn id="5" name="[targetValue]" dataDxfId="162"/>
    <tableColumn id="2" name="[parameters]" dataDxfId="161"/>
    <tableColumn id="10" name="[singleRun]" dataDxfId="160"/>
    <tableColumn id="6" name="[icon]" dataDxfId="159"/>
    <tableColumn id="11" name="[tidName]" dataDxfId="158"/>
    <tableColumn id="12" name="[tidDesc]" dataDxfId="157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56" tableBorderDxfId="155">
  <autoFilter ref="B29:J33"/>
  <tableColumns count="9">
    <tableColumn id="1" name="{missionTypeDefinitions}"/>
    <tableColumn id="2" name="[sku]" dataDxfId="154"/>
    <tableColumn id="8" name="[icon]" dataDxfId="153"/>
    <tableColumn id="3" name="[tidName]"/>
    <tableColumn id="4" name="[tidDescSingleRun]" dataDxfId="152"/>
    <tableColumn id="9" name="[tidDescMultiRun]" dataDxfId="151"/>
    <tableColumn id="5" name="value" dataDxfId="150"/>
    <tableColumn id="6" name="parameters" dataDxfId="149"/>
    <tableColumn id="7" name="single/multi-run?" dataDxfId="14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47" tableBorderDxfId="146">
  <autoFilter ref="B44:K47"/>
  <tableColumns count="10">
    <tableColumn id="1" name="{missionDifficultyDefinitions}"/>
    <tableColumn id="2" name="[sku]" dataDxfId="145"/>
    <tableColumn id="7" name="[index]" dataDxfId="144"/>
    <tableColumn id="3" name="[dragonsToUnlock]" dataDxfId="143"/>
    <tableColumn id="4" name="[cooldownMinutes]" dataDxfId="142"/>
    <tableColumn id="9" name="[maxRewardCoins]" dataDxfId="141"/>
    <tableColumn id="5" name="[removeMissionPCCoefA]" dataDxfId="140"/>
    <tableColumn id="6" name="[removeMissionPCCoefB]" dataDxfId="139"/>
    <tableColumn id="8" name="[tidName]" dataDxfId="138"/>
    <tableColumn id="10" name="[color]" dataDxfId="13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6" headerRowBorderDxfId="135" tableBorderDxfId="134" totalsRowBorderDxfId="133">
  <autoFilter ref="B4:H7"/>
  <tableColumns count="7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>
      <calculatedColumnFormula>CONCATENATE("TID_",UPPER(eggDefinitions[[#This Row],['[sku']]]),"_NAME")</calculatedColumnFormula>
    </tableColumn>
    <tableColumn id="8" name="[tidDesc]" dataDxfId="12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0" dataDxfId="88" headerRowBorderDxfId="89" tableBorderDxfId="87">
  <autoFilter ref="B4:O44"/>
  <tableColumns count="14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0" totalsRowShown="0" headerRowBorderDxfId="72" tableBorderDxfId="71" totalsRowBorderDxfId="70">
  <autoFilter ref="D3:M30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59" headerRowBorderDxfId="58" tableBorderDxfId="57" totalsRowBorderDxfId="56">
  <autoFilter ref="B4:H29"/>
  <tableColumns count="7">
    <tableColumn id="1" name="{scoreMultiplierDefinitions}" dataDxfId="55"/>
    <tableColumn id="2" name="[sku]" dataDxfId="54"/>
    <tableColumn id="6" name="[order]" dataDxfId="53"/>
    <tableColumn id="3" name="[multiplier]" dataDxfId="52"/>
    <tableColumn id="4" name="[requiredKillStreak]" dataDxfId="51"/>
    <tableColumn id="5" name="[duration]" dataDxfId="50"/>
    <tableColumn id="7" name="[tidMessage]" dataDxfId="4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scoreMultiplierDefinitions19" displayName="scoreMultiplierDefinitions19" ref="B35:F45" totalsRowShown="0" headerRowDxfId="48" headerRowBorderDxfId="47" tableBorderDxfId="46" totalsRowBorderDxfId="45">
  <autoFilter ref="B35:F45"/>
  <tableColumns count="5">
    <tableColumn id="1" name="{survivalBonusDefinitions}" dataDxfId="44"/>
    <tableColumn id="2" name="[sku]" dataDxfId="43"/>
    <tableColumn id="6" name="[tier]" dataDxfId="42"/>
    <tableColumn id="3" name="[minutes]" dataDxfId="41"/>
    <tableColumn id="4" name="[coins]" dataDxfId="4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4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Relationship Id="rId3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4" Type="http://schemas.openxmlformats.org/officeDocument/2006/relationships/table" Target="../tables/table21.xml"/><Relationship Id="rId1" Type="http://schemas.openxmlformats.org/officeDocument/2006/relationships/table" Target="../tables/table18.xml"/><Relationship Id="rId2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baseColWidth="10" defaultColWidth="8.83203125" defaultRowHeight="15" x14ac:dyDescent="0.2"/>
  <cols>
    <col min="1" max="1" width="3.33203125" customWidth="1"/>
    <col min="2" max="2" width="27.1640625" customWidth="1"/>
  </cols>
  <sheetData>
    <row r="1" spans="2:14" s="67" customFormat="1" ht="16" thickBot="1" x14ac:dyDescent="0.25"/>
    <row r="2" spans="2:14" s="67" customFormat="1" ht="16" thickBot="1" x14ac:dyDescent="0.25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 x14ac:dyDescent="0.2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 x14ac:dyDescent="0.2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 x14ac:dyDescent="0.2"/>
    <row r="6" spans="2:14" s="67" customFormat="1" x14ac:dyDescent="0.2"/>
    <row r="7" spans="2:14" s="67" customFormat="1" x14ac:dyDescent="0.2"/>
    <row r="8" spans="2:14" s="67" customFormat="1" x14ac:dyDescent="0.2"/>
    <row r="9" spans="2:14" s="67" customFormat="1" x14ac:dyDescent="0.2"/>
    <row r="10" spans="2:14" s="67" customFormat="1" ht="21" x14ac:dyDescent="0.25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 x14ac:dyDescent="0.2">
      <c r="B11" s="127" t="s">
        <v>178</v>
      </c>
    </row>
    <row r="12" spans="2:14" s="67" customFormat="1" x14ac:dyDescent="0.2">
      <c r="B12" s="127" t="s">
        <v>179</v>
      </c>
    </row>
    <row r="13" spans="2:14" s="67" customFormat="1" x14ac:dyDescent="0.2">
      <c r="B13" s="127" t="s">
        <v>180</v>
      </c>
    </row>
    <row r="14" spans="2:14" s="67" customFormat="1" x14ac:dyDescent="0.2">
      <c r="B14" s="127" t="s">
        <v>164</v>
      </c>
    </row>
    <row r="15" spans="2:14" s="67" customFormat="1" x14ac:dyDescent="0.2">
      <c r="B15" s="127" t="s">
        <v>165</v>
      </c>
    </row>
    <row r="16" spans="2:14" s="67" customFormat="1" x14ac:dyDescent="0.2">
      <c r="B16" s="127" t="s">
        <v>181</v>
      </c>
    </row>
    <row r="17" spans="2:15" s="67" customFormat="1" x14ac:dyDescent="0.2">
      <c r="B17" s="127" t="s">
        <v>166</v>
      </c>
    </row>
    <row r="18" spans="2:15" s="67" customFormat="1" x14ac:dyDescent="0.2">
      <c r="B18" s="127" t="s">
        <v>183</v>
      </c>
    </row>
    <row r="19" spans="2:15" x14ac:dyDescent="0.2">
      <c r="B19" s="127" t="s">
        <v>462</v>
      </c>
    </row>
    <row r="20" spans="2:15" s="22" customFormat="1" x14ac:dyDescent="0.2"/>
    <row r="21" spans="2:15" ht="21" x14ac:dyDescent="0.25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 x14ac:dyDescent="0.2">
      <c r="B22" s="129" t="s">
        <v>171</v>
      </c>
      <c r="C22" s="22" t="s">
        <v>172</v>
      </c>
    </row>
    <row r="23" spans="2:15" s="67" customFormat="1" x14ac:dyDescent="0.2">
      <c r="B23" s="175" t="s">
        <v>253</v>
      </c>
      <c r="C23" s="22" t="s">
        <v>254</v>
      </c>
    </row>
    <row r="24" spans="2:15" s="67" customFormat="1" x14ac:dyDescent="0.2">
      <c r="B24" s="152" t="s">
        <v>251</v>
      </c>
      <c r="C24" s="22" t="s">
        <v>252</v>
      </c>
    </row>
    <row r="25" spans="2:15" s="67" customFormat="1" x14ac:dyDescent="0.2">
      <c r="B25" s="176" t="s">
        <v>255</v>
      </c>
      <c r="C25" s="174" t="s">
        <v>256</v>
      </c>
    </row>
    <row r="26" spans="2:15" s="67" customFormat="1" x14ac:dyDescent="0.2">
      <c r="B26" s="151" t="s">
        <v>249</v>
      </c>
      <c r="C26" s="22" t="s">
        <v>250</v>
      </c>
    </row>
    <row r="27" spans="2:15" s="67" customFormat="1" x14ac:dyDescent="0.2">
      <c r="B27" s="130" t="s">
        <v>173</v>
      </c>
      <c r="C27" s="22"/>
    </row>
    <row r="28" spans="2:15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 x14ac:dyDescent="0.25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 x14ac:dyDescent="0.2">
      <c r="B30" t="s">
        <v>2</v>
      </c>
      <c r="C30" t="s">
        <v>3</v>
      </c>
    </row>
    <row r="32" spans="2:15" ht="21" x14ac:dyDescent="0.25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 x14ac:dyDescent="0.2">
      <c r="B33" s="16" t="s">
        <v>196</v>
      </c>
    </row>
    <row r="34" spans="2:14" s="67" customFormat="1" x14ac:dyDescent="0.2">
      <c r="B34" s="131" t="s">
        <v>198</v>
      </c>
    </row>
    <row r="35" spans="2:14" x14ac:dyDescent="0.2">
      <c r="B35" s="17" t="s">
        <v>259</v>
      </c>
    </row>
    <row r="36" spans="2:14" x14ac:dyDescent="0.2">
      <c r="B36" s="18" t="s">
        <v>197</v>
      </c>
    </row>
    <row r="37" spans="2:14" s="67" customFormat="1" x14ac:dyDescent="0.2">
      <c r="B37" s="19" t="s">
        <v>8</v>
      </c>
    </row>
    <row r="38" spans="2:14" x14ac:dyDescent="0.2">
      <c r="B38" s="178" t="s">
        <v>260</v>
      </c>
    </row>
    <row r="39" spans="2:14" x14ac:dyDescent="0.2">
      <c r="B39" s="1" t="s">
        <v>9</v>
      </c>
      <c r="C39" t="s">
        <v>19</v>
      </c>
    </row>
    <row r="40" spans="2:14" x14ac:dyDescent="0.2">
      <c r="B40" s="6" t="s">
        <v>10</v>
      </c>
      <c r="C40" t="s">
        <v>11</v>
      </c>
    </row>
    <row r="41" spans="2:14" x14ac:dyDescent="0.2">
      <c r="B41" s="7" t="s">
        <v>12</v>
      </c>
      <c r="C41" t="s">
        <v>13</v>
      </c>
    </row>
    <row r="42" spans="2:14" x14ac:dyDescent="0.2">
      <c r="B42" s="8" t="s">
        <v>14</v>
      </c>
      <c r="C42" t="s">
        <v>15</v>
      </c>
    </row>
    <row r="43" spans="2:14" x14ac:dyDescent="0.2">
      <c r="B43" s="9" t="s">
        <v>16</v>
      </c>
      <c r="C43" t="s">
        <v>17</v>
      </c>
    </row>
    <row r="44" spans="2:14" s="67" customFormat="1" x14ac:dyDescent="0.2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 x14ac:dyDescent="0.25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 x14ac:dyDescent="0.2">
      <c r="B47" s="128" t="s">
        <v>169</v>
      </c>
    </row>
    <row r="48" spans="2:14" x14ac:dyDescent="0.2">
      <c r="B48" s="128" t="s">
        <v>168</v>
      </c>
    </row>
    <row r="49" spans="2:2" x14ac:dyDescent="0.2">
      <c r="B49" s="128" t="s">
        <v>167</v>
      </c>
    </row>
    <row r="50" spans="2:2" x14ac:dyDescent="0.2">
      <c r="B50" s="128" t="s">
        <v>170</v>
      </c>
    </row>
    <row r="51" spans="2:2" x14ac:dyDescent="0.2">
      <c r="B51" s="128" t="s">
        <v>232</v>
      </c>
    </row>
    <row r="52" spans="2:2" x14ac:dyDescent="0.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139700</xdr:colOff>
                    <xdr:row>4</xdr:row>
                    <xdr:rowOff>165100</xdr:rowOff>
                  </from>
                  <to>
                    <xdr:col>2</xdr:col>
                    <xdr:colOff>457200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baseColWidth="10" defaultColWidth="8.83203125" defaultRowHeight="15" x14ac:dyDescent="0.2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 x14ac:dyDescent="0.2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 x14ac:dyDescent="0.2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 x14ac:dyDescent="0.2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 x14ac:dyDescent="0.2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" x14ac:dyDescent="0.3">
      <c r="A5" s="104" t="s">
        <v>159</v>
      </c>
    </row>
    <row r="6" spans="1:101" s="67" customFormat="1" ht="16" thickBot="1" x14ac:dyDescent="0.25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6" thickBot="1" x14ac:dyDescent="0.25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6" thickBot="1" x14ac:dyDescent="0.25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 x14ac:dyDescent="0.2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 x14ac:dyDescent="0.2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6" thickBot="1" x14ac:dyDescent="0.25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 x14ac:dyDescent="0.2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 x14ac:dyDescent="0.2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 x14ac:dyDescent="0.2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6" thickBot="1" x14ac:dyDescent="0.25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 x14ac:dyDescent="0.2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 x14ac:dyDescent="0.2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6" thickBot="1" x14ac:dyDescent="0.25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 x14ac:dyDescent="0.2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 x14ac:dyDescent="0.2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 x14ac:dyDescent="0.2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6" thickBot="1" x14ac:dyDescent="0.25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 x14ac:dyDescent="0.2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 x14ac:dyDescent="0.2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 x14ac:dyDescent="0.2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 x14ac:dyDescent="0.2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 x14ac:dyDescent="0.2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 x14ac:dyDescent="0.2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6" thickBot="1" x14ac:dyDescent="0.25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 x14ac:dyDescent="0.2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 x14ac:dyDescent="0.2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 x14ac:dyDescent="0.2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 x14ac:dyDescent="0.2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 x14ac:dyDescent="0.2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 x14ac:dyDescent="0.2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 x14ac:dyDescent="0.2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6" thickBot="1" x14ac:dyDescent="0.25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 x14ac:dyDescent="0.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 x14ac:dyDescent="0.2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K11"/>
  <sheetViews>
    <sheetView workbookViewId="0"/>
  </sheetViews>
  <sheetFormatPr baseColWidth="10" defaultColWidth="11.5" defaultRowHeight="15" x14ac:dyDescent="0.2"/>
  <cols>
    <col min="1" max="1" width="2.6640625" customWidth="1"/>
    <col min="2" max="2" width="12" customWidth="1"/>
    <col min="3" max="3" width="13.1640625" bestFit="1" customWidth="1"/>
    <col min="4" max="5" width="12" customWidth="1"/>
    <col min="6" max="6" width="12.5" bestFit="1" customWidth="1"/>
    <col min="7" max="7" width="8.5" bestFit="1" customWidth="1"/>
    <col min="8" max="26" width="12" customWidth="1"/>
  </cols>
  <sheetData>
    <row r="1" spans="1:11" ht="16" thickBot="1" x14ac:dyDescent="0.25"/>
    <row r="2" spans="1:11" ht="24" x14ac:dyDescent="0.3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 x14ac:dyDescent="0.2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28" x14ac:dyDescent="0.2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 x14ac:dyDescent="0.2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6" thickBot="1" x14ac:dyDescent="0.25"/>
    <row r="8" spans="1:11" ht="24" x14ac:dyDescent="0.3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3" x14ac:dyDescent="0.2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 x14ac:dyDescent="0.2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/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7" customWidth="1"/>
    <col min="9" max="9" width="15.83203125" customWidth="1"/>
    <col min="10" max="10" width="28.83203125" customWidth="1"/>
  </cols>
  <sheetData>
    <row r="1" spans="2:10" ht="16" thickBot="1" x14ac:dyDescent="0.25"/>
    <row r="2" spans="2:10" ht="24" x14ac:dyDescent="0.3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 x14ac:dyDescent="0.2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5" x14ac:dyDescent="0.2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 x14ac:dyDescent="0.2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 x14ac:dyDescent="0.2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 x14ac:dyDescent="0.2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 x14ac:dyDescent="0.2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 x14ac:dyDescent="0.2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 x14ac:dyDescent="0.2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 x14ac:dyDescent="0.2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 x14ac:dyDescent="0.2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 x14ac:dyDescent="0.2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 x14ac:dyDescent="0.2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 x14ac:dyDescent="0.2">
      <c r="B19" s="177"/>
    </row>
    <row r="20" spans="2:2" x14ac:dyDescent="0.2">
      <c r="B20" s="179"/>
    </row>
    <row r="21" spans="2:2" x14ac:dyDescent="0.2">
      <c r="B21" s="179"/>
    </row>
    <row r="22" spans="2:2" x14ac:dyDescent="0.2">
      <c r="B22" s="179"/>
    </row>
    <row r="23" spans="2:2" x14ac:dyDescent="0.2">
      <c r="B23" s="179"/>
    </row>
    <row r="24" spans="2:2" x14ac:dyDescent="0.2">
      <c r="B24" s="179"/>
    </row>
    <row r="25" spans="2:2" x14ac:dyDescent="0.2">
      <c r="B25" s="179"/>
    </row>
    <row r="26" spans="2:2" x14ac:dyDescent="0.2">
      <c r="B26" s="179"/>
    </row>
    <row r="27" spans="2:2" x14ac:dyDescent="0.2">
      <c r="B27" s="179"/>
    </row>
    <row r="28" spans="2:2" x14ac:dyDescent="0.2">
      <c r="B28" s="179"/>
    </row>
  </sheetData>
  <conditionalFormatting sqref="C5:C14">
    <cfRule type="duplicateValues" dxfId="2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AZ53"/>
  <sheetViews>
    <sheetView topLeftCell="U12" workbookViewId="0">
      <selection activeCell="AF26" sqref="AF26"/>
    </sheetView>
  </sheetViews>
  <sheetFormatPr baseColWidth="10" defaultColWidth="10.83203125" defaultRowHeight="15" x14ac:dyDescent="0.2"/>
  <cols>
    <col min="1" max="1" width="3" style="67" customWidth="1"/>
    <col min="2" max="2" width="11.83203125" style="67" customWidth="1"/>
    <col min="3" max="3" width="22.83203125" style="67" customWidth="1"/>
    <col min="4" max="4" width="14.33203125" style="67" customWidth="1"/>
    <col min="5" max="5" width="15.6640625" style="67" customWidth="1"/>
    <col min="6" max="7" width="26.5" style="67" bestFit="1" customWidth="1"/>
    <col min="8" max="8" width="8.5" style="67" bestFit="1" customWidth="1"/>
    <col min="9" max="31" width="11.1640625" style="67" customWidth="1"/>
    <col min="32" max="32" width="28.1640625" style="67" bestFit="1" customWidth="1"/>
    <col min="33" max="33" width="35" style="67" bestFit="1" customWidth="1"/>
    <col min="34" max="37" width="45" style="67" customWidth="1"/>
    <col min="38" max="43" width="11.1640625" style="67" customWidth="1"/>
    <col min="44" max="16384" width="10.83203125" style="67"/>
  </cols>
  <sheetData>
    <row r="1" spans="2:52" ht="16" thickBot="1" x14ac:dyDescent="0.25"/>
    <row r="2" spans="2:52" ht="24" x14ac:dyDescent="0.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 x14ac:dyDescent="0.2">
      <c r="B3" s="153"/>
      <c r="C3" s="10"/>
      <c r="D3" s="10"/>
      <c r="E3" s="10"/>
      <c r="F3" s="10"/>
      <c r="G3" s="10"/>
    </row>
    <row r="4" spans="2:52" ht="113" x14ac:dyDescent="0.2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 x14ac:dyDescent="0.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 x14ac:dyDescent="0.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 x14ac:dyDescent="0.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 x14ac:dyDescent="0.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 x14ac:dyDescent="0.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6" thickBot="1" x14ac:dyDescent="0.25"/>
    <row r="13" spans="2:52" ht="24" x14ac:dyDescent="0.3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05" x14ac:dyDescent="0.2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39"/>
      <c r="AO14" s="439"/>
      <c r="AP14" s="439"/>
      <c r="AQ14" s="439"/>
    </row>
    <row r="15" spans="2:52" ht="158" x14ac:dyDescent="0.2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7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 x14ac:dyDescent="0.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-7.5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180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 x14ac:dyDescent="0.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 x14ac:dyDescent="0.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 x14ac:dyDescent="0.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 x14ac:dyDescent="0.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 x14ac:dyDescent="0.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 x14ac:dyDescent="0.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 x14ac:dyDescent="0.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 x14ac:dyDescent="0.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6" thickBot="1" x14ac:dyDescent="0.25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5" thickBot="1" x14ac:dyDescent="0.35">
      <c r="B26" s="232"/>
      <c r="C26" s="232"/>
      <c r="D26" s="232"/>
      <c r="E26" s="232"/>
      <c r="F26" s="232"/>
      <c r="G26" s="232"/>
      <c r="H26" s="232"/>
      <c r="I26" s="443" t="s">
        <v>663</v>
      </c>
      <c r="J26" s="444"/>
      <c r="K26" s="444"/>
      <c r="L26" s="445"/>
      <c r="M26" s="446" t="s">
        <v>664</v>
      </c>
      <c r="N26" s="447"/>
      <c r="O26" s="447"/>
      <c r="P26" s="447"/>
      <c r="Q26" s="447"/>
      <c r="R26" s="448"/>
      <c r="S26" s="449" t="s">
        <v>665</v>
      </c>
      <c r="T26" s="450"/>
      <c r="U26" s="451" t="s">
        <v>670</v>
      </c>
      <c r="V26" s="452"/>
      <c r="W26" s="453" t="s">
        <v>669</v>
      </c>
      <c r="X26" s="454"/>
      <c r="Y26" s="455"/>
      <c r="Z26" s="440" t="s">
        <v>666</v>
      </c>
      <c r="AA26" s="441"/>
      <c r="AB26" s="441"/>
      <c r="AC26" s="441"/>
      <c r="AD26" s="442"/>
      <c r="AE26" s="334" t="s">
        <v>667</v>
      </c>
      <c r="AH26" s="232"/>
      <c r="AI26" s="232"/>
      <c r="AV26" s="436" t="s">
        <v>671</v>
      </c>
      <c r="AW26" s="437"/>
      <c r="AX26" s="437"/>
      <c r="AY26" s="438"/>
    </row>
    <row r="28" spans="2:52" ht="16" thickBot="1" x14ac:dyDescent="0.25"/>
    <row r="29" spans="2:52" ht="24" x14ac:dyDescent="0.3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 x14ac:dyDescent="0.2">
      <c r="B30" s="153"/>
      <c r="C30" s="10"/>
      <c r="D30" s="10" t="s">
        <v>228</v>
      </c>
      <c r="F30" s="10"/>
      <c r="G30" s="10"/>
    </row>
    <row r="31" spans="2:52" ht="136" x14ac:dyDescent="0.2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 x14ac:dyDescent="0.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6" thickBot="1" x14ac:dyDescent="0.25"/>
    <row r="34" spans="2:23" ht="24" x14ac:dyDescent="0.3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 x14ac:dyDescent="0.2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5" x14ac:dyDescent="0.2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 x14ac:dyDescent="0.2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 x14ac:dyDescent="0.2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 x14ac:dyDescent="0.2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6" thickBot="1" x14ac:dyDescent="0.25"/>
    <row r="41" spans="2:23" ht="24" x14ac:dyDescent="0.3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 x14ac:dyDescent="0.2">
      <c r="E42" s="67" t="s">
        <v>808</v>
      </c>
    </row>
    <row r="43" spans="2:23" ht="146" x14ac:dyDescent="0.2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 x14ac:dyDescent="0.2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 x14ac:dyDescent="0.2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 x14ac:dyDescent="0.2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 x14ac:dyDescent="0.2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 x14ac:dyDescent="0.2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 x14ac:dyDescent="0.2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 x14ac:dyDescent="0.2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 x14ac:dyDescent="0.2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 x14ac:dyDescent="0.2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 x14ac:dyDescent="0.2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28" priority="3"/>
  </conditionalFormatting>
  <conditionalFormatting sqref="C5:C9">
    <cfRule type="duplicateValues" dxfId="27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/>
  </sheetPr>
  <dimension ref="A1:P44"/>
  <sheetViews>
    <sheetView showGridLines="0" showRowColHeaders="0" topLeftCell="A4" workbookViewId="0">
      <selection activeCell="J14" sqref="J14"/>
    </sheetView>
  </sheetViews>
  <sheetFormatPr baseColWidth="10" defaultColWidth="8.83203125" defaultRowHeight="15" x14ac:dyDescent="0.2"/>
  <cols>
    <col min="1" max="1" width="3" bestFit="1" customWidth="1"/>
    <col min="2" max="2" width="26" bestFit="1" customWidth="1"/>
    <col min="3" max="3" width="8.5" bestFit="1" customWidth="1"/>
    <col min="4" max="4" width="8.6640625" bestFit="1" customWidth="1"/>
    <col min="5" max="6" width="8.5" bestFit="1" customWidth="1"/>
    <col min="7" max="7" width="18.33203125" bestFit="1" customWidth="1"/>
    <col min="8" max="8" width="23.5" bestFit="1" customWidth="1"/>
    <col min="9" max="9" width="24.6640625" bestFit="1" customWidth="1"/>
    <col min="10" max="10" width="21.5" bestFit="1" customWidth="1"/>
    <col min="11" max="11" width="17.6640625" bestFit="1" customWidth="1"/>
    <col min="12" max="12" width="16.5" bestFit="1" customWidth="1"/>
    <col min="15" max="15" width="17.6640625" bestFit="1" customWidth="1"/>
  </cols>
  <sheetData>
    <row r="1" spans="1:16" ht="16" thickBot="1" x14ac:dyDescent="0.25"/>
    <row r="2" spans="1:16" ht="24" x14ac:dyDescent="0.3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 x14ac:dyDescent="0.2">
      <c r="B3" s="243"/>
      <c r="C3" s="243"/>
    </row>
    <row r="4" spans="1:16" ht="82" x14ac:dyDescent="0.2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 x14ac:dyDescent="0.2">
      <c r="B5" s="365" t="s">
        <v>4</v>
      </c>
      <c r="C5" s="198" t="s">
        <v>1049</v>
      </c>
      <c r="D5" s="132" t="s">
        <v>871</v>
      </c>
      <c r="E5" s="132" t="s">
        <v>1066</v>
      </c>
      <c r="F5" s="132">
        <v>0</v>
      </c>
      <c r="G5" s="15" t="s">
        <v>877</v>
      </c>
      <c r="H5" s="15" t="s">
        <v>880</v>
      </c>
      <c r="I5" s="15" t="s">
        <v>1151</v>
      </c>
      <c r="J5" s="363" t="s">
        <v>1187</v>
      </c>
      <c r="K5" s="366" t="s">
        <v>1114</v>
      </c>
      <c r="L5" s="366" t="str">
        <f>CONCATENATE(LEFT(petDefinitions[[#This Row],['[tidName']]],10),"_DESC")</f>
        <v>TID_PET_08_DESC</v>
      </c>
      <c r="M5" s="366">
        <v>8</v>
      </c>
    </row>
    <row r="6" spans="1:16" x14ac:dyDescent="0.2">
      <c r="B6" s="365" t="s">
        <v>4</v>
      </c>
      <c r="C6" s="198" t="s">
        <v>1096</v>
      </c>
      <c r="D6" s="132" t="s">
        <v>871</v>
      </c>
      <c r="E6" s="132" t="s">
        <v>1066</v>
      </c>
      <c r="F6" s="132">
        <v>1</v>
      </c>
      <c r="G6" s="15" t="s">
        <v>878</v>
      </c>
      <c r="H6" s="15" t="s">
        <v>881</v>
      </c>
      <c r="I6" s="15" t="s">
        <v>1152</v>
      </c>
      <c r="J6" s="363" t="s">
        <v>1085</v>
      </c>
      <c r="K6" s="366" t="s">
        <v>1136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 x14ac:dyDescent="0.2">
      <c r="B7" s="367" t="s">
        <v>4</v>
      </c>
      <c r="C7" s="200" t="s">
        <v>874</v>
      </c>
      <c r="D7" s="138" t="s">
        <v>871</v>
      </c>
      <c r="E7" s="138" t="s">
        <v>1106</v>
      </c>
      <c r="F7" s="138">
        <v>0</v>
      </c>
      <c r="G7" s="15" t="s">
        <v>877</v>
      </c>
      <c r="H7" s="15" t="s">
        <v>879</v>
      </c>
      <c r="I7" s="15" t="s">
        <v>1149</v>
      </c>
      <c r="J7" s="363" t="s">
        <v>381</v>
      </c>
      <c r="K7" s="366" t="s">
        <v>1081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 x14ac:dyDescent="0.2">
      <c r="B8" s="367" t="s">
        <v>4</v>
      </c>
      <c r="C8" s="200" t="s">
        <v>875</v>
      </c>
      <c r="D8" s="138" t="s">
        <v>871</v>
      </c>
      <c r="E8" s="138" t="s">
        <v>1106</v>
      </c>
      <c r="F8" s="132">
        <v>1</v>
      </c>
      <c r="G8" s="15" t="s">
        <v>877</v>
      </c>
      <c r="H8" s="15" t="s">
        <v>879</v>
      </c>
      <c r="I8" s="15" t="s">
        <v>1149</v>
      </c>
      <c r="J8" s="363" t="s">
        <v>313</v>
      </c>
      <c r="K8" s="366" t="s">
        <v>1107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 x14ac:dyDescent="0.2">
      <c r="A9" s="67"/>
      <c r="B9" s="367" t="s">
        <v>4</v>
      </c>
      <c r="C9" s="200" t="s">
        <v>876</v>
      </c>
      <c r="D9" s="138" t="s">
        <v>871</v>
      </c>
      <c r="E9" s="138" t="s">
        <v>1106</v>
      </c>
      <c r="F9" s="132">
        <v>2</v>
      </c>
      <c r="G9" s="15" t="s">
        <v>877</v>
      </c>
      <c r="H9" s="358" t="s">
        <v>879</v>
      </c>
      <c r="I9" s="358" t="s">
        <v>1149</v>
      </c>
      <c r="J9" s="363" t="s">
        <v>1067</v>
      </c>
      <c r="K9" s="366" t="s">
        <v>1108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 x14ac:dyDescent="0.2">
      <c r="A10" s="67"/>
      <c r="B10" s="367" t="s">
        <v>4</v>
      </c>
      <c r="C10" s="200" t="s">
        <v>1044</v>
      </c>
      <c r="D10" s="138" t="s">
        <v>871</v>
      </c>
      <c r="E10" s="138" t="s">
        <v>1106</v>
      </c>
      <c r="F10" s="138">
        <v>3</v>
      </c>
      <c r="G10" s="15" t="s">
        <v>877</v>
      </c>
      <c r="H10" s="15" t="s">
        <v>880</v>
      </c>
      <c r="I10" s="15" t="s">
        <v>1151</v>
      </c>
      <c r="J10" s="363" t="s">
        <v>381</v>
      </c>
      <c r="K10" s="366" t="s">
        <v>1109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 x14ac:dyDescent="0.2">
      <c r="A11" s="67"/>
      <c r="B11" s="367" t="s">
        <v>4</v>
      </c>
      <c r="C11" s="200" t="s">
        <v>1045</v>
      </c>
      <c r="D11" s="138" t="s">
        <v>871</v>
      </c>
      <c r="E11" s="138" t="s">
        <v>1106</v>
      </c>
      <c r="F11" s="132">
        <v>4</v>
      </c>
      <c r="G11" s="15" t="s">
        <v>877</v>
      </c>
      <c r="H11" s="15" t="s">
        <v>881</v>
      </c>
      <c r="I11" s="15" t="s">
        <v>1152</v>
      </c>
      <c r="J11" s="363" t="s">
        <v>1067</v>
      </c>
      <c r="K11" s="366" t="s">
        <v>1110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 x14ac:dyDescent="0.2">
      <c r="A12" s="67"/>
      <c r="B12" s="367" t="s">
        <v>4</v>
      </c>
      <c r="C12" s="200" t="s">
        <v>1046</v>
      </c>
      <c r="D12" s="138" t="s">
        <v>871</v>
      </c>
      <c r="E12" s="138" t="s">
        <v>1106</v>
      </c>
      <c r="F12" s="138">
        <v>5</v>
      </c>
      <c r="G12" s="15" t="s">
        <v>877</v>
      </c>
      <c r="H12" s="15" t="s">
        <v>879</v>
      </c>
      <c r="I12" s="15" t="s">
        <v>1149</v>
      </c>
      <c r="J12" s="363" t="s">
        <v>313</v>
      </c>
      <c r="K12" s="366" t="s">
        <v>1111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 x14ac:dyDescent="0.2">
      <c r="A13" s="67"/>
      <c r="B13" s="367" t="s">
        <v>4</v>
      </c>
      <c r="C13" s="200" t="s">
        <v>1047</v>
      </c>
      <c r="D13" s="138" t="s">
        <v>871</v>
      </c>
      <c r="E13" s="138" t="s">
        <v>1106</v>
      </c>
      <c r="F13" s="138">
        <v>6</v>
      </c>
      <c r="G13" s="15" t="s">
        <v>877</v>
      </c>
      <c r="H13" s="15" t="s">
        <v>879</v>
      </c>
      <c r="I13" s="15" t="s">
        <v>1149</v>
      </c>
      <c r="J13" s="363" t="s">
        <v>1067</v>
      </c>
      <c r="K13" s="366" t="s">
        <v>1112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 x14ac:dyDescent="0.2">
      <c r="A14" s="67"/>
      <c r="B14" s="367" t="s">
        <v>4</v>
      </c>
      <c r="C14" s="200" t="s">
        <v>1055</v>
      </c>
      <c r="D14" s="138" t="s">
        <v>871</v>
      </c>
      <c r="E14" s="138" t="s">
        <v>1106</v>
      </c>
      <c r="F14" s="138">
        <v>7</v>
      </c>
      <c r="G14" s="15" t="s">
        <v>877</v>
      </c>
      <c r="H14" s="358" t="s">
        <v>879</v>
      </c>
      <c r="I14" s="358" t="s">
        <v>1149</v>
      </c>
      <c r="J14" s="363" t="s">
        <v>1189</v>
      </c>
      <c r="K14" s="366" t="s">
        <v>1120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 x14ac:dyDescent="0.2">
      <c r="A15" s="67"/>
      <c r="B15" s="367" t="s">
        <v>4</v>
      </c>
      <c r="C15" s="200" t="s">
        <v>1048</v>
      </c>
      <c r="D15" s="138" t="s">
        <v>871</v>
      </c>
      <c r="E15" s="138" t="s">
        <v>1062</v>
      </c>
      <c r="F15" s="138">
        <v>0</v>
      </c>
      <c r="G15" s="15" t="s">
        <v>877</v>
      </c>
      <c r="H15" s="15" t="s">
        <v>879</v>
      </c>
      <c r="I15" s="15" t="s">
        <v>1149</v>
      </c>
      <c r="J15" s="363" t="s">
        <v>1038</v>
      </c>
      <c r="K15" s="366" t="s">
        <v>1113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 x14ac:dyDescent="0.2">
      <c r="A16" s="67"/>
      <c r="B16" s="367" t="s">
        <v>4</v>
      </c>
      <c r="C16" s="200" t="s">
        <v>1054</v>
      </c>
      <c r="D16" s="138" t="s">
        <v>871</v>
      </c>
      <c r="E16" s="138" t="s">
        <v>1062</v>
      </c>
      <c r="F16" s="138">
        <v>1</v>
      </c>
      <c r="G16" s="15" t="s">
        <v>877</v>
      </c>
      <c r="H16" s="15" t="s">
        <v>881</v>
      </c>
      <c r="I16" s="15" t="s">
        <v>1152</v>
      </c>
      <c r="J16" s="363" t="s">
        <v>1038</v>
      </c>
      <c r="K16" s="366" t="s">
        <v>1119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 x14ac:dyDescent="0.2">
      <c r="A17" s="67"/>
      <c r="B17" s="367" t="s">
        <v>4</v>
      </c>
      <c r="C17" s="200" t="s">
        <v>1061</v>
      </c>
      <c r="D17" s="138" t="s">
        <v>871</v>
      </c>
      <c r="E17" s="138" t="s">
        <v>1062</v>
      </c>
      <c r="F17" s="138">
        <v>2</v>
      </c>
      <c r="G17" s="15" t="s">
        <v>877</v>
      </c>
      <c r="H17" s="15" t="s">
        <v>881</v>
      </c>
      <c r="I17" s="15" t="s">
        <v>1152</v>
      </c>
      <c r="J17" s="363" t="s">
        <v>1071</v>
      </c>
      <c r="K17" s="366" t="s">
        <v>1126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 x14ac:dyDescent="0.2">
      <c r="A18" s="67"/>
      <c r="B18" s="367" t="s">
        <v>4</v>
      </c>
      <c r="C18" s="200" t="s">
        <v>1087</v>
      </c>
      <c r="D18" s="138" t="s">
        <v>871</v>
      </c>
      <c r="E18" s="138" t="s">
        <v>1062</v>
      </c>
      <c r="F18" s="138">
        <v>3</v>
      </c>
      <c r="G18" s="15" t="s">
        <v>877</v>
      </c>
      <c r="H18" s="358" t="s">
        <v>879</v>
      </c>
      <c r="I18" s="358" t="s">
        <v>1149</v>
      </c>
      <c r="J18" s="363" t="s">
        <v>1072</v>
      </c>
      <c r="K18" s="366" t="s">
        <v>1127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 x14ac:dyDescent="0.2">
      <c r="A19" s="67"/>
      <c r="B19" s="367" t="s">
        <v>4</v>
      </c>
      <c r="C19" s="200" t="s">
        <v>1088</v>
      </c>
      <c r="D19" s="138" t="s">
        <v>871</v>
      </c>
      <c r="E19" s="138" t="s">
        <v>1062</v>
      </c>
      <c r="F19" s="138">
        <v>4</v>
      </c>
      <c r="G19" s="15" t="s">
        <v>877</v>
      </c>
      <c r="H19" s="15" t="s">
        <v>879</v>
      </c>
      <c r="I19" s="15" t="s">
        <v>1149</v>
      </c>
      <c r="J19" s="363" t="s">
        <v>1071</v>
      </c>
      <c r="K19" s="366" t="s">
        <v>1128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 x14ac:dyDescent="0.2">
      <c r="A20" s="67"/>
      <c r="B20" s="367" t="s">
        <v>4</v>
      </c>
      <c r="C20" s="200" t="s">
        <v>1089</v>
      </c>
      <c r="D20" s="138" t="s">
        <v>871</v>
      </c>
      <c r="E20" s="138" t="s">
        <v>1062</v>
      </c>
      <c r="F20" s="138">
        <v>5</v>
      </c>
      <c r="G20" s="15" t="s">
        <v>877</v>
      </c>
      <c r="H20" s="15" t="s">
        <v>879</v>
      </c>
      <c r="I20" s="15" t="s">
        <v>1149</v>
      </c>
      <c r="J20" s="363" t="s">
        <v>1070</v>
      </c>
      <c r="K20" s="366" t="s">
        <v>1129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 x14ac:dyDescent="0.2">
      <c r="A21" s="67"/>
      <c r="B21" s="367" t="s">
        <v>4</v>
      </c>
      <c r="C21" s="200" t="s">
        <v>1093</v>
      </c>
      <c r="D21" s="138" t="s">
        <v>871</v>
      </c>
      <c r="E21" s="138" t="s">
        <v>1062</v>
      </c>
      <c r="F21" s="138">
        <v>6</v>
      </c>
      <c r="G21" s="15" t="s">
        <v>877</v>
      </c>
      <c r="H21" s="15" t="s">
        <v>879</v>
      </c>
      <c r="I21" s="15" t="s">
        <v>1149</v>
      </c>
      <c r="J21" s="363" t="s">
        <v>1041</v>
      </c>
      <c r="K21" s="366" t="s">
        <v>1133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 x14ac:dyDescent="0.2">
      <c r="A22" s="67"/>
      <c r="B22" s="367" t="s">
        <v>4</v>
      </c>
      <c r="C22" s="200" t="s">
        <v>1050</v>
      </c>
      <c r="D22" s="138" t="s">
        <v>871</v>
      </c>
      <c r="E22" s="138" t="s">
        <v>1064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1075</v>
      </c>
      <c r="K22" s="366" t="s">
        <v>1115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 x14ac:dyDescent="0.2">
      <c r="A23" s="67"/>
      <c r="B23" s="367" t="s">
        <v>4</v>
      </c>
      <c r="C23" s="200" t="s">
        <v>1051</v>
      </c>
      <c r="D23" s="138" t="s">
        <v>871</v>
      </c>
      <c r="E23" s="138" t="s">
        <v>1064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1039</v>
      </c>
      <c r="K23" s="366" t="s">
        <v>1116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 x14ac:dyDescent="0.2">
      <c r="A24" s="67"/>
      <c r="B24" s="367" t="s">
        <v>4</v>
      </c>
      <c r="C24" s="200" t="s">
        <v>1052</v>
      </c>
      <c r="D24" s="138" t="s">
        <v>871</v>
      </c>
      <c r="E24" s="138" t="s">
        <v>1064</v>
      </c>
      <c r="F24" s="138">
        <v>2</v>
      </c>
      <c r="G24" s="15" t="s">
        <v>877</v>
      </c>
      <c r="H24" s="15" t="s">
        <v>879</v>
      </c>
      <c r="I24" s="15" t="s">
        <v>1149</v>
      </c>
      <c r="J24" s="363" t="s">
        <v>1079</v>
      </c>
      <c r="K24" s="366" t="s">
        <v>1117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 x14ac:dyDescent="0.2">
      <c r="A25" s="67"/>
      <c r="B25" s="367" t="s">
        <v>4</v>
      </c>
      <c r="C25" s="200" t="s">
        <v>1053</v>
      </c>
      <c r="D25" s="138" t="s">
        <v>871</v>
      </c>
      <c r="E25" s="138" t="s">
        <v>1064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1037</v>
      </c>
      <c r="K25" s="366" t="s">
        <v>1118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 x14ac:dyDescent="0.2">
      <c r="A26" s="67"/>
      <c r="B26" s="365" t="s">
        <v>4</v>
      </c>
      <c r="C26" s="198" t="s">
        <v>1056</v>
      </c>
      <c r="D26" s="132" t="s">
        <v>871</v>
      </c>
      <c r="E26" s="132" t="s">
        <v>1064</v>
      </c>
      <c r="F26" s="132">
        <v>4</v>
      </c>
      <c r="G26" s="15" t="s">
        <v>877</v>
      </c>
      <c r="H26" s="15" t="s">
        <v>879</v>
      </c>
      <c r="I26" s="15" t="s">
        <v>1149</v>
      </c>
      <c r="J26" s="363" t="s">
        <v>1074</v>
      </c>
      <c r="K26" s="366" t="s">
        <v>1121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 x14ac:dyDescent="0.2">
      <c r="A27" s="67"/>
      <c r="B27" s="365" t="s">
        <v>4</v>
      </c>
      <c r="C27" s="198" t="s">
        <v>1057</v>
      </c>
      <c r="D27" s="132" t="s">
        <v>871</v>
      </c>
      <c r="E27" s="138" t="s">
        <v>1064</v>
      </c>
      <c r="F27" s="132">
        <v>5</v>
      </c>
      <c r="G27" s="15" t="s">
        <v>877</v>
      </c>
      <c r="H27" s="15" t="s">
        <v>880</v>
      </c>
      <c r="I27" s="15" t="s">
        <v>1151</v>
      </c>
      <c r="J27" s="363" t="s">
        <v>1075</v>
      </c>
      <c r="K27" s="366" t="s">
        <v>1122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 x14ac:dyDescent="0.2">
      <c r="A28" s="67"/>
      <c r="B28" s="367" t="s">
        <v>4</v>
      </c>
      <c r="C28" s="200" t="s">
        <v>1058</v>
      </c>
      <c r="D28" s="138" t="s">
        <v>871</v>
      </c>
      <c r="E28" s="138" t="s">
        <v>1064</v>
      </c>
      <c r="F28" s="138">
        <v>6</v>
      </c>
      <c r="G28" s="15" t="s">
        <v>877</v>
      </c>
      <c r="H28" s="15" t="s">
        <v>881</v>
      </c>
      <c r="I28" s="15" t="s">
        <v>1152</v>
      </c>
      <c r="J28" s="363" t="s">
        <v>1039</v>
      </c>
      <c r="K28" s="366" t="s">
        <v>1123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 x14ac:dyDescent="0.2">
      <c r="A29" s="67"/>
      <c r="B29" s="367" t="s">
        <v>4</v>
      </c>
      <c r="C29" s="200" t="s">
        <v>1059</v>
      </c>
      <c r="D29" s="138" t="s">
        <v>871</v>
      </c>
      <c r="E29" s="138" t="s">
        <v>1064</v>
      </c>
      <c r="F29" s="132">
        <v>7</v>
      </c>
      <c r="G29" s="15" t="s">
        <v>877</v>
      </c>
      <c r="H29" s="15" t="s">
        <v>879</v>
      </c>
      <c r="I29" s="15" t="s">
        <v>1149</v>
      </c>
      <c r="J29" s="363" t="s">
        <v>1079</v>
      </c>
      <c r="K29" s="366" t="s">
        <v>1124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 x14ac:dyDescent="0.2">
      <c r="A30" s="67"/>
      <c r="B30" s="367" t="s">
        <v>4</v>
      </c>
      <c r="C30" s="200" t="s">
        <v>1060</v>
      </c>
      <c r="D30" s="138" t="s">
        <v>871</v>
      </c>
      <c r="E30" s="138" t="s">
        <v>1064</v>
      </c>
      <c r="F30" s="132">
        <v>8</v>
      </c>
      <c r="G30" s="15" t="s">
        <v>877</v>
      </c>
      <c r="H30" s="358" t="s">
        <v>880</v>
      </c>
      <c r="I30" s="358" t="s">
        <v>1151</v>
      </c>
      <c r="J30" s="363" t="s">
        <v>1037</v>
      </c>
      <c r="K30" s="366" t="s">
        <v>1125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 x14ac:dyDescent="0.2">
      <c r="A31" s="67"/>
      <c r="B31" s="367" t="s">
        <v>4</v>
      </c>
      <c r="C31" s="200" t="s">
        <v>1091</v>
      </c>
      <c r="D31" s="138" t="s">
        <v>871</v>
      </c>
      <c r="E31" s="138" t="s">
        <v>1065</v>
      </c>
      <c r="F31" s="138">
        <v>0</v>
      </c>
      <c r="G31" s="15" t="s">
        <v>877</v>
      </c>
      <c r="H31" s="15" t="s">
        <v>881</v>
      </c>
      <c r="I31" s="15" t="s">
        <v>1152</v>
      </c>
      <c r="J31" s="363" t="s">
        <v>469</v>
      </c>
      <c r="K31" s="366" t="s">
        <v>1131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 x14ac:dyDescent="0.2">
      <c r="A32" s="67"/>
      <c r="B32" s="367" t="s">
        <v>4</v>
      </c>
      <c r="C32" s="200" t="s">
        <v>1092</v>
      </c>
      <c r="D32" s="138" t="s">
        <v>871</v>
      </c>
      <c r="E32" s="138" t="s">
        <v>1065</v>
      </c>
      <c r="F32" s="132">
        <v>1</v>
      </c>
      <c r="G32" s="15" t="s">
        <v>877</v>
      </c>
      <c r="H32" s="15" t="s">
        <v>879</v>
      </c>
      <c r="I32" s="15" t="s">
        <v>1149</v>
      </c>
      <c r="J32" s="363" t="s">
        <v>1038</v>
      </c>
      <c r="K32" s="366" t="s">
        <v>1132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 x14ac:dyDescent="0.2">
      <c r="A33" s="67"/>
      <c r="B33" s="367" t="s">
        <v>4</v>
      </c>
      <c r="C33" s="200" t="s">
        <v>1100</v>
      </c>
      <c r="D33" s="138" t="s">
        <v>873</v>
      </c>
      <c r="E33" s="138" t="s">
        <v>1066</v>
      </c>
      <c r="F33" s="138">
        <v>4</v>
      </c>
      <c r="G33" s="15" t="s">
        <v>878</v>
      </c>
      <c r="H33" s="15" t="s">
        <v>881</v>
      </c>
      <c r="I33" s="15" t="s">
        <v>1202</v>
      </c>
      <c r="J33" s="363" t="s">
        <v>1038</v>
      </c>
      <c r="K33" s="366" t="s">
        <v>1140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 x14ac:dyDescent="0.2">
      <c r="A34" s="67">
        <v>30</v>
      </c>
      <c r="B34" s="367" t="s">
        <v>4</v>
      </c>
      <c r="C34" s="200" t="s">
        <v>1102</v>
      </c>
      <c r="D34" s="138" t="s">
        <v>873</v>
      </c>
      <c r="E34" s="138" t="s">
        <v>1066</v>
      </c>
      <c r="F34" s="138">
        <v>5</v>
      </c>
      <c r="G34" s="15" t="s">
        <v>1156</v>
      </c>
      <c r="H34" s="15" t="s">
        <v>879</v>
      </c>
      <c r="I34" s="15" t="s">
        <v>1153</v>
      </c>
      <c r="J34" s="363" t="s">
        <v>1173</v>
      </c>
      <c r="K34" s="366" t="s">
        <v>1142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 x14ac:dyDescent="0.2">
      <c r="A35" s="67">
        <v>31</v>
      </c>
      <c r="B35" s="367" t="s">
        <v>4</v>
      </c>
      <c r="C35" s="200" t="s">
        <v>1099</v>
      </c>
      <c r="D35" s="138" t="s">
        <v>873</v>
      </c>
      <c r="E35" s="138" t="s">
        <v>1062</v>
      </c>
      <c r="F35" s="138">
        <v>8</v>
      </c>
      <c r="G35" s="358" t="s">
        <v>1147</v>
      </c>
      <c r="H35" s="358" t="s">
        <v>880</v>
      </c>
      <c r="I35" s="358" t="s">
        <v>1155</v>
      </c>
      <c r="J35" s="363" t="s">
        <v>1086</v>
      </c>
      <c r="K35" s="366" t="s">
        <v>1139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 x14ac:dyDescent="0.2">
      <c r="A36" s="67">
        <v>32</v>
      </c>
      <c r="B36" s="367" t="s">
        <v>4</v>
      </c>
      <c r="C36" s="200" t="s">
        <v>1101</v>
      </c>
      <c r="D36" s="138" t="s">
        <v>873</v>
      </c>
      <c r="E36" s="138" t="s">
        <v>1065</v>
      </c>
      <c r="F36" s="138">
        <v>3</v>
      </c>
      <c r="G36" s="15" t="s">
        <v>1146</v>
      </c>
      <c r="H36" s="15" t="s">
        <v>879</v>
      </c>
      <c r="I36" s="15" t="s">
        <v>1153</v>
      </c>
      <c r="J36" s="363" t="s">
        <v>1042</v>
      </c>
      <c r="K36" s="366" t="s">
        <v>1141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 x14ac:dyDescent="0.2">
      <c r="A37" s="67">
        <v>33</v>
      </c>
      <c r="B37" s="367" t="s">
        <v>4</v>
      </c>
      <c r="C37" s="200" t="s">
        <v>1094</v>
      </c>
      <c r="D37" s="138" t="s">
        <v>872</v>
      </c>
      <c r="E37" s="138" t="s">
        <v>1066</v>
      </c>
      <c r="F37" s="138">
        <v>2</v>
      </c>
      <c r="G37" s="15" t="s">
        <v>877</v>
      </c>
      <c r="H37" s="15" t="s">
        <v>879</v>
      </c>
      <c r="I37" s="15" t="s">
        <v>1150</v>
      </c>
      <c r="J37" s="363" t="s">
        <v>1082</v>
      </c>
      <c r="K37" s="366" t="s">
        <v>1134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 x14ac:dyDescent="0.2">
      <c r="A38" s="67">
        <v>34</v>
      </c>
      <c r="B38" s="367" t="s">
        <v>4</v>
      </c>
      <c r="C38" s="200" t="s">
        <v>1095</v>
      </c>
      <c r="D38" s="138" t="s">
        <v>872</v>
      </c>
      <c r="E38" s="138" t="s">
        <v>1066</v>
      </c>
      <c r="F38" s="138">
        <v>3</v>
      </c>
      <c r="G38" s="15" t="s">
        <v>1148</v>
      </c>
      <c r="H38" s="15" t="s">
        <v>880</v>
      </c>
      <c r="I38" s="15" t="s">
        <v>1154</v>
      </c>
      <c r="J38" s="363" t="s">
        <v>1084</v>
      </c>
      <c r="K38" s="366" t="s">
        <v>1135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 x14ac:dyDescent="0.2">
      <c r="A39" s="67">
        <v>35</v>
      </c>
      <c r="B39" s="367" t="s">
        <v>4</v>
      </c>
      <c r="C39" s="200" t="s">
        <v>1090</v>
      </c>
      <c r="D39" s="138" t="s">
        <v>872</v>
      </c>
      <c r="E39" s="138" t="s">
        <v>1106</v>
      </c>
      <c r="F39" s="138">
        <v>8</v>
      </c>
      <c r="G39" s="358" t="s">
        <v>877</v>
      </c>
      <c r="H39" s="358" t="s">
        <v>880</v>
      </c>
      <c r="I39" s="358" t="s">
        <v>1154</v>
      </c>
      <c r="J39" s="363" t="s">
        <v>1189</v>
      </c>
      <c r="K39" s="366" t="s">
        <v>1130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 x14ac:dyDescent="0.2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 x14ac:dyDescent="0.2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 x14ac:dyDescent="0.2">
      <c r="A42" s="67">
        <v>38</v>
      </c>
      <c r="B42" s="367" t="s">
        <v>4</v>
      </c>
      <c r="C42" s="200" t="s">
        <v>1105</v>
      </c>
      <c r="D42" s="138" t="s">
        <v>1062</v>
      </c>
      <c r="E42" s="138" t="s">
        <v>1066</v>
      </c>
      <c r="F42" s="138">
        <v>6</v>
      </c>
      <c r="G42" s="15" t="s">
        <v>877</v>
      </c>
      <c r="H42" s="15" t="s">
        <v>879</v>
      </c>
      <c r="I42" s="15" t="s">
        <v>1238</v>
      </c>
      <c r="J42" s="363" t="s">
        <v>1038</v>
      </c>
      <c r="K42" s="366" t="s">
        <v>1145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 x14ac:dyDescent="0.2">
      <c r="A43" s="67">
        <v>39</v>
      </c>
      <c r="B43" s="367" t="s">
        <v>4</v>
      </c>
      <c r="C43" s="200" t="s">
        <v>1103</v>
      </c>
      <c r="D43" s="138" t="s">
        <v>1062</v>
      </c>
      <c r="E43" s="138" t="s">
        <v>1065</v>
      </c>
      <c r="F43" s="138">
        <v>4</v>
      </c>
      <c r="G43" s="358" t="s">
        <v>1177</v>
      </c>
      <c r="H43" s="358" t="s">
        <v>880</v>
      </c>
      <c r="I43" s="15" t="s">
        <v>1239</v>
      </c>
      <c r="J43" s="363" t="s">
        <v>1176</v>
      </c>
      <c r="K43" s="366" t="s">
        <v>1143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 x14ac:dyDescent="0.2">
      <c r="A44" s="67">
        <v>40</v>
      </c>
      <c r="B44" s="367" t="s">
        <v>4</v>
      </c>
      <c r="C44" s="200" t="s">
        <v>1104</v>
      </c>
      <c r="D44" s="138" t="s">
        <v>1062</v>
      </c>
      <c r="E44" s="138" t="s">
        <v>1065</v>
      </c>
      <c r="F44" s="138">
        <v>5</v>
      </c>
      <c r="G44" s="15" t="s">
        <v>1185</v>
      </c>
      <c r="H44" s="15" t="s">
        <v>881</v>
      </c>
      <c r="I44" s="15" t="s">
        <v>1240</v>
      </c>
      <c r="J44" s="363" t="s">
        <v>1188</v>
      </c>
      <c r="K44" s="366" t="s">
        <v>1144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F133"/>
  <sheetViews>
    <sheetView topLeftCell="A31" workbookViewId="0">
      <pane xSplit="3" topLeftCell="D1" activePane="topRight" state="frozen"/>
      <selection pane="topRight" activeCell="N37" sqref="N37"/>
    </sheetView>
  </sheetViews>
  <sheetFormatPr baseColWidth="10" defaultColWidth="10.83203125" defaultRowHeight="15" x14ac:dyDescent="0.2"/>
  <cols>
    <col min="1" max="1" width="4" style="67" customWidth="1"/>
    <col min="2" max="2" width="47.6640625" style="67" bestFit="1" customWidth="1"/>
    <col min="3" max="3" width="34.83203125" style="67" bestFit="1" customWidth="1"/>
    <col min="4" max="4" width="10.5" style="67" bestFit="1" customWidth="1"/>
    <col min="5" max="8" width="8.5" style="67" bestFit="1" customWidth="1"/>
    <col min="9" max="9" width="45.5" style="67" bestFit="1" customWidth="1"/>
    <col min="10" max="10" width="8.5" style="67" bestFit="1" customWidth="1"/>
    <col min="11" max="11" width="23" style="67" bestFit="1" customWidth="1"/>
    <col min="12" max="12" width="75.5" style="67" bestFit="1" customWidth="1"/>
    <col min="13" max="13" width="36" style="67" customWidth="1"/>
    <col min="14" max="14" width="26.5" style="67" bestFit="1" customWidth="1"/>
    <col min="15" max="17" width="8.5" style="67" bestFit="1" customWidth="1"/>
    <col min="18" max="18" width="45.5" style="67" bestFit="1" customWidth="1"/>
    <col min="19" max="22" width="8.5" style="67" bestFit="1" customWidth="1"/>
    <col min="23" max="23" width="8.5" style="67" customWidth="1"/>
    <col min="24" max="24" width="8.5" style="67" bestFit="1" customWidth="1"/>
    <col min="25" max="25" width="26.5" style="67" bestFit="1" customWidth="1"/>
    <col min="26" max="27" width="8.5" style="67" bestFit="1" customWidth="1"/>
    <col min="28" max="28" width="25.83203125" style="67" bestFit="1" customWidth="1"/>
    <col min="29" max="29" width="162.83203125" style="67" bestFit="1" customWidth="1"/>
    <col min="30" max="30" width="131.83203125" style="67" bestFit="1" customWidth="1"/>
    <col min="31" max="31" width="107.6640625" style="67" bestFit="1" customWidth="1"/>
    <col min="32" max="32" width="100.83203125" style="67" bestFit="1" customWidth="1"/>
    <col min="33" max="33" width="33.33203125" style="67" customWidth="1"/>
    <col min="34" max="34" width="11.1640625" style="67" customWidth="1"/>
    <col min="35" max="35" width="19.5" style="67" customWidth="1"/>
    <col min="36" max="36" width="22.33203125" style="67" customWidth="1"/>
    <col min="37" max="16384" width="10.83203125" style="67"/>
  </cols>
  <sheetData>
    <row r="1" spans="2:25" ht="16" thickBot="1" x14ac:dyDescent="0.25"/>
    <row r="2" spans="2:25" ht="24" x14ac:dyDescent="0.3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 x14ac:dyDescent="0.2">
      <c r="B3" s="153" t="s">
        <v>461</v>
      </c>
      <c r="C3" s="195"/>
      <c r="D3" s="195"/>
      <c r="E3" s="195"/>
      <c r="F3" s="456"/>
      <c r="G3" s="456"/>
      <c r="H3" s="195"/>
      <c r="I3" s="172"/>
      <c r="J3" s="171"/>
    </row>
    <row r="4" spans="2:25" ht="129" x14ac:dyDescent="0.2">
      <c r="B4" s="143" t="s">
        <v>411</v>
      </c>
      <c r="C4" s="144" t="s">
        <v>5</v>
      </c>
    </row>
    <row r="5" spans="2:25" x14ac:dyDescent="0.2">
      <c r="B5" s="136" t="s">
        <v>4</v>
      </c>
      <c r="C5" s="13" t="s">
        <v>413</v>
      </c>
    </row>
    <row r="6" spans="2:25" x14ac:dyDescent="0.2">
      <c r="B6" s="136" t="s">
        <v>4</v>
      </c>
      <c r="C6" s="13" t="s">
        <v>417</v>
      </c>
    </row>
    <row r="7" spans="2:25" x14ac:dyDescent="0.2">
      <c r="B7" s="224" t="s">
        <v>4</v>
      </c>
      <c r="C7" s="13" t="s">
        <v>594</v>
      </c>
    </row>
    <row r="8" spans="2:25" x14ac:dyDescent="0.2">
      <c r="B8" s="136" t="s">
        <v>4</v>
      </c>
      <c r="C8" s="13" t="s">
        <v>412</v>
      </c>
    </row>
    <row r="9" spans="2:25" x14ac:dyDescent="0.2">
      <c r="B9" s="136" t="s">
        <v>4</v>
      </c>
      <c r="C9" s="13" t="s">
        <v>206</v>
      </c>
    </row>
    <row r="10" spans="2:25" x14ac:dyDescent="0.2">
      <c r="B10" s="136" t="s">
        <v>4</v>
      </c>
      <c r="C10" s="13" t="s">
        <v>414</v>
      </c>
    </row>
    <row r="11" spans="2:25" x14ac:dyDescent="0.2">
      <c r="B11" s="136" t="s">
        <v>4</v>
      </c>
      <c r="C11" s="193" t="s">
        <v>415</v>
      </c>
    </row>
    <row r="12" spans="2:25" x14ac:dyDescent="0.2">
      <c r="B12" s="136" t="s">
        <v>4</v>
      </c>
      <c r="C12" s="13" t="s">
        <v>416</v>
      </c>
    </row>
    <row r="13" spans="2:25" x14ac:dyDescent="0.2">
      <c r="B13" s="134" t="s">
        <v>4</v>
      </c>
      <c r="C13" s="13" t="s">
        <v>205</v>
      </c>
    </row>
    <row r="14" spans="2:25" x14ac:dyDescent="0.2">
      <c r="B14" s="136" t="s">
        <v>4</v>
      </c>
      <c r="C14" s="193" t="s">
        <v>418</v>
      </c>
    </row>
    <row r="15" spans="2:25" x14ac:dyDescent="0.2">
      <c r="B15" s="136" t="s">
        <v>4</v>
      </c>
      <c r="C15" s="193" t="s">
        <v>1011</v>
      </c>
    </row>
    <row r="16" spans="2:25" x14ac:dyDescent="0.2">
      <c r="B16" s="136" t="s">
        <v>4</v>
      </c>
      <c r="C16" s="193" t="s">
        <v>1033</v>
      </c>
    </row>
    <row r="18" spans="2:32" ht="16" thickBot="1" x14ac:dyDescent="0.25"/>
    <row r="19" spans="2:32" ht="24" x14ac:dyDescent="0.3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6" thickBot="1" x14ac:dyDescent="0.25">
      <c r="B20" s="196"/>
      <c r="C20" s="172" t="s">
        <v>708</v>
      </c>
      <c r="D20" s="172"/>
      <c r="E20" s="196"/>
      <c r="F20" s="456"/>
      <c r="G20" s="456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4" x14ac:dyDescent="0.2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 x14ac:dyDescent="0.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0</v>
      </c>
      <c r="S22" s="323">
        <v>0</v>
      </c>
      <c r="T22" s="199" t="b">
        <v>1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 x14ac:dyDescent="0.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0</v>
      </c>
      <c r="S23" s="323">
        <v>0</v>
      </c>
      <c r="T23" s="199" t="b">
        <v>1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 x14ac:dyDescent="0.2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0</v>
      </c>
      <c r="S24" s="323">
        <v>0</v>
      </c>
      <c r="T24" s="199" t="b">
        <v>1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 x14ac:dyDescent="0.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0</v>
      </c>
      <c r="S25" s="323">
        <v>0</v>
      </c>
      <c r="T25" s="199" t="b">
        <v>1</v>
      </c>
      <c r="U25" s="323">
        <v>1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 x14ac:dyDescent="0.2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0</v>
      </c>
      <c r="S26" s="323">
        <v>0</v>
      </c>
      <c r="T26" s="199" t="b">
        <v>1</v>
      </c>
      <c r="U26" s="323">
        <v>2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 x14ac:dyDescent="0.2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0</v>
      </c>
      <c r="S27" s="323">
        <v>0</v>
      </c>
      <c r="T27" s="199" t="b">
        <v>1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 x14ac:dyDescent="0.2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0</v>
      </c>
      <c r="T28" s="199" t="b">
        <v>1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 x14ac:dyDescent="0.2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2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1</v>
      </c>
      <c r="T29" s="199" t="b">
        <v>1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 x14ac:dyDescent="0.2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1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 x14ac:dyDescent="0.2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1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 x14ac:dyDescent="0.2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 x14ac:dyDescent="0.2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 x14ac:dyDescent="0.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 x14ac:dyDescent="0.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 ca="1">entityDefinitions[[#This Row],['[edibleFromTier']]]</f>
        <v>0</v>
      </c>
      <c r="R35" s="20" t="b">
        <v>0</v>
      </c>
      <c r="S35" s="322">
        <f ca="1"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 x14ac:dyDescent="0.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 ca="1"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 x14ac:dyDescent="0.2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 ca="1"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 x14ac:dyDescent="0.2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 ca="1">entityDefinitions[[#This Row],['[edibleFromTier']]]</f>
        <v>0</v>
      </c>
      <c r="R38" s="20" t="b">
        <v>0</v>
      </c>
      <c r="S38" s="322">
        <f ca="1"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 x14ac:dyDescent="0.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 ca="1">entityDefinitions[[#This Row],['[edibleFromTier']]]</f>
        <v>0</v>
      </c>
      <c r="R39" s="20" t="b">
        <v>0</v>
      </c>
      <c r="S39" s="322">
        <f ca="1">entityDefinitions[[#This Row],['[edibleFromTier']]]</f>
        <v>0</v>
      </c>
      <c r="T39" s="20" t="b">
        <v>0</v>
      </c>
      <c r="U39" s="322">
        <f ca="1"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 x14ac:dyDescent="0.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 ca="1">entityDefinitions[[#This Row],['[edibleFromTier']]]</f>
        <v>0</v>
      </c>
      <c r="R40" s="215" t="b">
        <v>0</v>
      </c>
      <c r="S40" s="322">
        <f ca="1"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 x14ac:dyDescent="0.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 ca="1">entityDefinitions[[#This Row],['[edibleFromTier']]]</f>
        <v>0</v>
      </c>
      <c r="R41" s="20" t="b">
        <v>0</v>
      </c>
      <c r="S41" s="322">
        <f ca="1"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 x14ac:dyDescent="0.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 ca="1">entityDefinitions[[#This Row],['[edibleFromTier']]]</f>
        <v>0</v>
      </c>
      <c r="R42" s="20" t="b">
        <v>0</v>
      </c>
      <c r="S42" s="322">
        <f ca="1"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 x14ac:dyDescent="0.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 ca="1">entityDefinitions[[#This Row],['[edibleFromTier']]]</f>
        <v>0</v>
      </c>
      <c r="R43" s="20" t="b">
        <v>0</v>
      </c>
      <c r="S43" s="322">
        <f ca="1"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 x14ac:dyDescent="0.2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 ca="1">entityDefinitions[[#This Row],['[edibleFromTier']]]</f>
        <v>0</v>
      </c>
      <c r="R44" s="20" t="b">
        <v>0</v>
      </c>
      <c r="S44" s="322">
        <f ca="1"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 x14ac:dyDescent="0.2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 ca="1">entityDefinitions[[#This Row],['[edibleFromTier']]]</f>
        <v>0</v>
      </c>
      <c r="R45" s="20" t="b">
        <v>0</v>
      </c>
      <c r="S45" s="322">
        <f ca="1"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 x14ac:dyDescent="0.2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 x14ac:dyDescent="0.2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 ca="1">entityDefinitions[[#This Row],['[edibleFromTier']]]</f>
        <v>0</v>
      </c>
      <c r="R47" s="20" t="b">
        <v>0</v>
      </c>
      <c r="S47" s="322">
        <f ca="1"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 x14ac:dyDescent="0.2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 ca="1">entityDefinitions[[#This Row],['[edibleFromTier']]]</f>
        <v>0</v>
      </c>
      <c r="R48" s="20" t="b">
        <v>0</v>
      </c>
      <c r="S48" s="322">
        <f ca="1"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 x14ac:dyDescent="0.2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 ca="1"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 x14ac:dyDescent="0.2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 ca="1"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 x14ac:dyDescent="0.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6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 x14ac:dyDescent="0.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5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 x14ac:dyDescent="0.2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4</v>
      </c>
      <c r="P53" s="20" t="b">
        <v>1</v>
      </c>
      <c r="Q53" s="322">
        <f ca="1">entityDefinitions[[#This Row],['[edibleFromTier']]]</f>
        <v>0</v>
      </c>
      <c r="R53" s="20" t="b">
        <v>0</v>
      </c>
      <c r="S53" s="322">
        <f ca="1"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 x14ac:dyDescent="0.2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 ca="1">entityDefinitions[[#This Row],['[edibleFromTier']]]</f>
        <v>0</v>
      </c>
      <c r="R54" s="20" t="b">
        <v>0</v>
      </c>
      <c r="S54" s="322">
        <f ca="1"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 x14ac:dyDescent="0.2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 x14ac:dyDescent="0.2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 x14ac:dyDescent="0.2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5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 x14ac:dyDescent="0.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 ca="1">entityDefinitions[[#This Row],['[edibleFromTier']]]</f>
        <v>0</v>
      </c>
      <c r="R58" s="20" t="b">
        <v>0</v>
      </c>
      <c r="S58" s="322">
        <f ca="1"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 x14ac:dyDescent="0.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 ca="1"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 x14ac:dyDescent="0.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 x14ac:dyDescent="0.2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 ca="1"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 x14ac:dyDescent="0.2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 ca="1"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 x14ac:dyDescent="0.2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 x14ac:dyDescent="0.2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20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 x14ac:dyDescent="0.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20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 ca="1"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 x14ac:dyDescent="0.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30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 ca="1"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 x14ac:dyDescent="0.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40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 ca="1"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 x14ac:dyDescent="0.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 x14ac:dyDescent="0.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8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 x14ac:dyDescent="0.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 x14ac:dyDescent="0.2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 x14ac:dyDescent="0.2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 x14ac:dyDescent="0.2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50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 x14ac:dyDescent="0.2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70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 x14ac:dyDescent="0.2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90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 x14ac:dyDescent="0.2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110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 x14ac:dyDescent="0.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3</v>
      </c>
      <c r="O77" s="20">
        <v>1</v>
      </c>
      <c r="P77" s="20" t="b">
        <v>1</v>
      </c>
      <c r="Q77" s="322">
        <f ca="1">entityDefinitions[[#This Row],['[edibleFromTier']]]</f>
        <v>3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 x14ac:dyDescent="0.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40</v>
      </c>
      <c r="I78" s="133">
        <v>0</v>
      </c>
      <c r="J78" s="133">
        <v>3</v>
      </c>
      <c r="K78" s="336">
        <v>0</v>
      </c>
      <c r="L78" s="133">
        <v>0</v>
      </c>
      <c r="M78" s="20" t="b">
        <v>1</v>
      </c>
      <c r="N78" s="20">
        <v>4</v>
      </c>
      <c r="O78" s="20">
        <v>1</v>
      </c>
      <c r="P78" s="20" t="b">
        <v>1</v>
      </c>
      <c r="Q78" s="322">
        <f ca="1">entityDefinitions[[#This Row],['[edibleFromTier']]]</f>
        <v>4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 x14ac:dyDescent="0.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50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 ca="1"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 x14ac:dyDescent="0.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 ca="1">entityDefinitions[[#This Row],['[edibleFromTier']]]</f>
        <v>0</v>
      </c>
      <c r="R80" s="199" t="b">
        <v>0</v>
      </c>
      <c r="S80" s="323">
        <f ca="1"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 x14ac:dyDescent="0.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 ca="1">entityDefinitions[[#This Row],['[edibleFromTier']]]</f>
        <v>0</v>
      </c>
      <c r="R81" s="199" t="b">
        <v>0</v>
      </c>
      <c r="S81" s="323">
        <f ca="1"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 x14ac:dyDescent="0.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9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6" thickBot="1" x14ac:dyDescent="0.25"/>
    <row r="84" spans="1:32" ht="24" x14ac:dyDescent="0.3">
      <c r="B84" s="12" t="s">
        <v>697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 x14ac:dyDescent="0.2">
      <c r="B85" s="238"/>
      <c r="C85" s="238"/>
      <c r="D85" s="240"/>
      <c r="E85" s="238"/>
      <c r="F85" s="238"/>
      <c r="G85" s="456"/>
      <c r="H85" s="456"/>
      <c r="I85" s="172" t="s">
        <v>432</v>
      </c>
      <c r="J85" s="172"/>
      <c r="K85" s="238"/>
      <c r="N85" s="5" t="s">
        <v>490</v>
      </c>
      <c r="AB85" s="172"/>
      <c r="AC85" s="172"/>
      <c r="AD85" s="172"/>
      <c r="AE85" s="172"/>
    </row>
    <row r="86" spans="1:32" ht="141" x14ac:dyDescent="0.2">
      <c r="B86" s="143" t="s">
        <v>723</v>
      </c>
      <c r="C86" s="143" t="s">
        <v>5</v>
      </c>
      <c r="D86" s="143" t="s">
        <v>419</v>
      </c>
      <c r="E86" s="154" t="s">
        <v>674</v>
      </c>
      <c r="F86" s="154" t="s">
        <v>699</v>
      </c>
      <c r="G86" s="154" t="s">
        <v>610</v>
      </c>
      <c r="H86" s="154" t="s">
        <v>698</v>
      </c>
      <c r="I86" s="154" t="s">
        <v>433</v>
      </c>
      <c r="J86" s="154" t="s">
        <v>436</v>
      </c>
      <c r="K86" s="149" t="s">
        <v>38</v>
      </c>
      <c r="L86" s="149" t="s">
        <v>487</v>
      </c>
      <c r="M86" s="149" t="s">
        <v>489</v>
      </c>
      <c r="N86" s="154" t="s">
        <v>867</v>
      </c>
      <c r="O86" s="154" t="s">
        <v>866</v>
      </c>
    </row>
    <row r="87" spans="1:32" s="27" customFormat="1" x14ac:dyDescent="0.2">
      <c r="B87" s="13" t="s">
        <v>4</v>
      </c>
      <c r="C87" s="13" t="s">
        <v>504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440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2" s="27" customFormat="1" x14ac:dyDescent="0.2">
      <c r="B88" s="13" t="s">
        <v>4</v>
      </c>
      <c r="C88" s="13" t="s">
        <v>725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 x14ac:dyDescent="0.2">
      <c r="B89" s="13" t="s">
        <v>4</v>
      </c>
      <c r="C89" s="13" t="s">
        <v>726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 x14ac:dyDescent="0.2">
      <c r="A90" s="248"/>
      <c r="B90" s="13" t="s">
        <v>4</v>
      </c>
      <c r="C90" s="13" t="s">
        <v>733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 x14ac:dyDescent="0.2">
      <c r="B91" s="13" t="s">
        <v>4</v>
      </c>
      <c r="C91" s="13" t="s">
        <v>731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449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 x14ac:dyDescent="0.2">
      <c r="B92" s="198" t="s">
        <v>4</v>
      </c>
      <c r="C92" s="198" t="s">
        <v>452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454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2" x14ac:dyDescent="0.2">
      <c r="B93" s="198" t="s">
        <v>4</v>
      </c>
      <c r="C93" s="198" t="s">
        <v>716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502</v>
      </c>
      <c r="L93" s="241" t="s">
        <v>963</v>
      </c>
      <c r="M93" s="241" t="s">
        <v>931</v>
      </c>
      <c r="N93" s="253">
        <v>1</v>
      </c>
      <c r="O93" s="253">
        <v>1</v>
      </c>
    </row>
    <row r="94" spans="1:32" x14ac:dyDescent="0.2">
      <c r="B94" s="198" t="s">
        <v>4</v>
      </c>
      <c r="C94" s="198" t="s">
        <v>713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455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2" x14ac:dyDescent="0.2">
      <c r="B95" s="198" t="s">
        <v>4</v>
      </c>
      <c r="C95" s="198" t="s">
        <v>453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456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 x14ac:dyDescent="0.2">
      <c r="B96" s="198" t="s">
        <v>4</v>
      </c>
      <c r="C96" s="198" t="s">
        <v>501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503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 x14ac:dyDescent="0.2">
      <c r="B97" s="198" t="s">
        <v>4</v>
      </c>
      <c r="C97" s="198" t="s">
        <v>727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438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 x14ac:dyDescent="0.2">
      <c r="B98" s="198" t="s">
        <v>4</v>
      </c>
      <c r="C98" s="198" t="s">
        <v>728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 x14ac:dyDescent="0.2">
      <c r="B99" s="198" t="s">
        <v>4</v>
      </c>
      <c r="C99" s="198" t="s">
        <v>717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 x14ac:dyDescent="0.2">
      <c r="B100" s="198" t="s">
        <v>4</v>
      </c>
      <c r="C100" s="198" t="s">
        <v>450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 x14ac:dyDescent="0.2">
      <c r="B101" s="198" t="s">
        <v>4</v>
      </c>
      <c r="C101" s="198" t="s">
        <v>718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 x14ac:dyDescent="0.2">
      <c r="B102" s="198" t="s">
        <v>4</v>
      </c>
      <c r="C102" s="198" t="s">
        <v>719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 x14ac:dyDescent="0.2">
      <c r="B103" s="198" t="s">
        <v>4</v>
      </c>
      <c r="C103" s="198" t="s">
        <v>720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 x14ac:dyDescent="0.2">
      <c r="B104" s="198" t="s">
        <v>4</v>
      </c>
      <c r="C104" s="198" t="s">
        <v>721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458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 s="27" customFormat="1" x14ac:dyDescent="0.2">
      <c r="B105" s="198" t="s">
        <v>4</v>
      </c>
      <c r="C105" s="198" t="s">
        <v>729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505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 x14ac:dyDescent="0.2">
      <c r="B106" s="198" t="s">
        <v>4</v>
      </c>
      <c r="C106" s="198" t="s">
        <v>730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 x14ac:dyDescent="0.2">
      <c r="B107" s="13" t="s">
        <v>4</v>
      </c>
      <c r="C107" s="13" t="s">
        <v>732</v>
      </c>
      <c r="D107" s="13" t="s">
        <v>415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745</v>
      </c>
      <c r="L107" s="370" t="s">
        <v>964</v>
      </c>
      <c r="M107" s="370" t="s">
        <v>967</v>
      </c>
      <c r="N107" s="245">
        <v>10</v>
      </c>
      <c r="O107" s="245">
        <v>10</v>
      </c>
    </row>
    <row r="108" spans="2:15" x14ac:dyDescent="0.2">
      <c r="B108" s="198" t="s">
        <v>4</v>
      </c>
      <c r="C108" s="198" t="s">
        <v>441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 x14ac:dyDescent="0.2">
      <c r="B109" s="198" t="s">
        <v>4</v>
      </c>
      <c r="C109" s="198" t="s">
        <v>442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 x14ac:dyDescent="0.2">
      <c r="B110" s="198" t="s">
        <v>4</v>
      </c>
      <c r="C110" s="198" t="s">
        <v>443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 x14ac:dyDescent="0.2">
      <c r="B111" s="198" t="s">
        <v>4</v>
      </c>
      <c r="C111" s="198" t="s">
        <v>444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 s="27" customFormat="1" x14ac:dyDescent="0.2">
      <c r="B112" s="198" t="s">
        <v>4</v>
      </c>
      <c r="C112" s="198" t="s">
        <v>445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 x14ac:dyDescent="0.2">
      <c r="B113" s="198" t="s">
        <v>4</v>
      </c>
      <c r="C113" s="198" t="s">
        <v>446</v>
      </c>
      <c r="D113" s="198" t="s">
        <v>418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 x14ac:dyDescent="0.2">
      <c r="B114" s="200" t="s">
        <v>4</v>
      </c>
      <c r="C114" s="200" t="s">
        <v>448</v>
      </c>
      <c r="D114" s="200" t="s">
        <v>418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449</v>
      </c>
      <c r="L114" s="381" t="s">
        <v>965</v>
      </c>
      <c r="M114" s="371" t="s">
        <v>966</v>
      </c>
      <c r="N114" s="253">
        <v>10</v>
      </c>
      <c r="O114" s="253">
        <v>10</v>
      </c>
    </row>
    <row r="115" spans="2:15" x14ac:dyDescent="0.2">
      <c r="B115" s="373" t="s">
        <v>4</v>
      </c>
      <c r="C115" s="193" t="s">
        <v>845</v>
      </c>
      <c r="D115" s="193" t="s">
        <v>412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846</v>
      </c>
      <c r="L115" s="246" t="s">
        <v>963</v>
      </c>
      <c r="M115" s="241" t="s">
        <v>931</v>
      </c>
      <c r="N115" s="377">
        <v>10</v>
      </c>
      <c r="O115" s="377">
        <v>10</v>
      </c>
    </row>
    <row r="116" spans="2:15" x14ac:dyDescent="0.2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 x14ac:dyDescent="0.2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6" thickBot="1" x14ac:dyDescent="0.25"/>
    <row r="119" spans="2:15" ht="24" x14ac:dyDescent="0.3">
      <c r="B119" s="12" t="s">
        <v>544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4" x14ac:dyDescent="0.2">
      <c r="B121" s="143" t="s">
        <v>545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393</v>
      </c>
      <c r="H121" s="147" t="s">
        <v>483</v>
      </c>
      <c r="I121" s="147" t="s">
        <v>550</v>
      </c>
    </row>
    <row r="122" spans="2:15" x14ac:dyDescent="0.2">
      <c r="B122" s="244" t="s">
        <v>4</v>
      </c>
      <c r="C122" s="198" t="s">
        <v>546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 x14ac:dyDescent="0.2">
      <c r="B123" s="244" t="s">
        <v>4</v>
      </c>
      <c r="C123" s="198" t="s">
        <v>547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 x14ac:dyDescent="0.2">
      <c r="B124" s="244" t="s">
        <v>4</v>
      </c>
      <c r="C124" s="198" t="s">
        <v>548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 x14ac:dyDescent="0.2">
      <c r="B125" s="244" t="s">
        <v>4</v>
      </c>
      <c r="C125" s="198" t="s">
        <v>549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 x14ac:dyDescent="0.2">
      <c r="B126" s="244" t="s">
        <v>4</v>
      </c>
      <c r="C126" s="198" t="s">
        <v>581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 x14ac:dyDescent="0.2">
      <c r="G129" s="67">
        <f>E122*G122</f>
        <v>54</v>
      </c>
    </row>
    <row r="130" spans="7:7" x14ac:dyDescent="0.2">
      <c r="G130" s="67">
        <f t="shared" ref="G130:G133" si="0">E123*G123</f>
        <v>100.80000000000001</v>
      </c>
    </row>
    <row r="131" spans="7:7" x14ac:dyDescent="0.2">
      <c r="G131" s="67">
        <f t="shared" si="0"/>
        <v>210</v>
      </c>
    </row>
    <row r="132" spans="7:7" x14ac:dyDescent="0.2">
      <c r="G132" s="67">
        <f t="shared" si="0"/>
        <v>480</v>
      </c>
    </row>
    <row r="133" spans="7:7" x14ac:dyDescent="0.2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B1:P18"/>
  <sheetViews>
    <sheetView tabSelected="1" workbookViewId="0">
      <selection activeCell="K15" sqref="K15"/>
    </sheetView>
  </sheetViews>
  <sheetFormatPr baseColWidth="10" defaultColWidth="11.5" defaultRowHeight="15" x14ac:dyDescent="0.2"/>
  <cols>
    <col min="1" max="1" width="3.6640625" customWidth="1"/>
    <col min="2" max="2" width="12" customWidth="1"/>
    <col min="3" max="3" width="15.83203125" customWidth="1"/>
    <col min="4" max="4" width="8.33203125" bestFit="1" customWidth="1"/>
    <col min="5" max="5" width="7.33203125" customWidth="1"/>
    <col min="6" max="6" width="14.83203125" style="67" customWidth="1"/>
    <col min="7" max="8" width="24" customWidth="1"/>
    <col min="9" max="9" width="89.83203125" customWidth="1"/>
    <col min="10" max="10" width="23" bestFit="1" customWidth="1"/>
    <col min="11" max="11" width="19" bestFit="1" customWidth="1"/>
    <col min="12" max="12" width="8.6640625" customWidth="1"/>
    <col min="13" max="13" width="9.6640625" customWidth="1"/>
    <col min="14" max="14" width="8.1640625" customWidth="1"/>
  </cols>
  <sheetData>
    <row r="1" spans="2:16" ht="16" thickBot="1" x14ac:dyDescent="0.25"/>
    <row r="2" spans="2:16" ht="24" x14ac:dyDescent="0.3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 x14ac:dyDescent="0.2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88" x14ac:dyDescent="0.2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 x14ac:dyDescent="0.2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 x14ac:dyDescent="0.2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 x14ac:dyDescent="0.2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 x14ac:dyDescent="0.2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 x14ac:dyDescent="0.2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 x14ac:dyDescent="0.2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  <row r="12" spans="2:16" ht="16" thickBot="1" x14ac:dyDescent="0.25"/>
    <row r="13" spans="2:16" ht="24" x14ac:dyDescent="0.3">
      <c r="B13" s="12" t="s">
        <v>1246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 x14ac:dyDescent="0.2">
      <c r="B14" s="173"/>
      <c r="C14" s="435"/>
      <c r="D14" s="435"/>
      <c r="E14" s="435"/>
      <c r="F14" s="435"/>
    </row>
    <row r="15" spans="2:16" ht="126" x14ac:dyDescent="0.2">
      <c r="B15" s="143" t="s">
        <v>1247</v>
      </c>
      <c r="C15" s="143" t="s">
        <v>5</v>
      </c>
      <c r="D15" s="145" t="s">
        <v>186</v>
      </c>
      <c r="E15" s="146" t="s">
        <v>695</v>
      </c>
      <c r="F15" s="161" t="s">
        <v>696</v>
      </c>
    </row>
    <row r="16" spans="2:16" x14ac:dyDescent="0.2">
      <c r="B16" s="134" t="s">
        <v>4</v>
      </c>
      <c r="C16" s="159" t="s">
        <v>1248</v>
      </c>
      <c r="D16" s="459">
        <v>0</v>
      </c>
      <c r="E16" s="460">
        <v>0</v>
      </c>
      <c r="F16" s="461">
        <v>0</v>
      </c>
    </row>
    <row r="17" spans="2:6" x14ac:dyDescent="0.2">
      <c r="B17" s="134" t="s">
        <v>4</v>
      </c>
      <c r="C17" s="159" t="s">
        <v>1249</v>
      </c>
      <c r="D17" s="459">
        <v>1</v>
      </c>
      <c r="E17" s="460">
        <v>100</v>
      </c>
      <c r="F17" s="461">
        <v>0</v>
      </c>
    </row>
    <row r="18" spans="2:6" x14ac:dyDescent="0.2">
      <c r="B18" s="136" t="s">
        <v>4</v>
      </c>
      <c r="C18" s="462" t="s">
        <v>1250</v>
      </c>
      <c r="D18" s="463">
        <v>2</v>
      </c>
      <c r="E18" s="464">
        <v>0</v>
      </c>
      <c r="F18" s="465">
        <v>100</v>
      </c>
    </row>
  </sheetData>
  <conditionalFormatting sqref="C5:C6">
    <cfRule type="duplicateValues" dxfId="26" priority="21"/>
  </conditionalFormatting>
  <conditionalFormatting sqref="C7">
    <cfRule type="duplicateValues" dxfId="25" priority="11"/>
  </conditionalFormatting>
  <conditionalFormatting sqref="C8:C9">
    <cfRule type="duplicateValues" dxfId="24" priority="10"/>
  </conditionalFormatting>
  <conditionalFormatting sqref="C10">
    <cfRule type="duplicateValues" dxfId="23" priority="9"/>
  </conditionalFormatting>
  <conditionalFormatting sqref="C16:C18">
    <cfRule type="duplicateValues" dxfId="22" priority="4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47"/>
  <sheetViews>
    <sheetView workbookViewId="0"/>
  </sheetViews>
  <sheetFormatPr baseColWidth="10" defaultColWidth="10.83203125" defaultRowHeight="15" x14ac:dyDescent="0.2"/>
  <cols>
    <col min="1" max="1" width="3.6640625" style="67" customWidth="1"/>
    <col min="2" max="3" width="12" style="67" customWidth="1"/>
    <col min="4" max="4" width="44.5" style="67" bestFit="1" customWidth="1"/>
    <col min="5" max="5" width="38.83203125" style="67" bestFit="1" customWidth="1"/>
    <col min="6" max="6" width="41" style="67" bestFit="1" customWidth="1"/>
    <col min="7" max="7" width="40.5" style="67" bestFit="1" customWidth="1"/>
    <col min="8" max="8" width="20.5" style="67" customWidth="1"/>
    <col min="9" max="9" width="37.33203125" style="67" customWidth="1"/>
    <col min="10" max="10" width="24.1640625" style="67" customWidth="1"/>
    <col min="11" max="11" width="25" style="67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6" thickBot="1" x14ac:dyDescent="0.25"/>
    <row r="2" spans="2:16" ht="24" x14ac:dyDescent="0.3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 x14ac:dyDescent="0.2">
      <c r="B3" s="173"/>
      <c r="C3" s="10"/>
      <c r="D3" s="10" t="s">
        <v>312</v>
      </c>
      <c r="E3" s="10" t="s">
        <v>362</v>
      </c>
      <c r="G3" s="10" t="s">
        <v>361</v>
      </c>
      <c r="J3" s="456" t="s">
        <v>360</v>
      </c>
      <c r="K3" s="456"/>
      <c r="M3" s="456"/>
      <c r="N3" s="456"/>
      <c r="O3" s="456"/>
      <c r="P3" s="456"/>
    </row>
    <row r="4" spans="2:16" ht="100" x14ac:dyDescent="0.2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 x14ac:dyDescent="0.2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 x14ac:dyDescent="0.2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 x14ac:dyDescent="0.2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 x14ac:dyDescent="0.2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 x14ac:dyDescent="0.2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 x14ac:dyDescent="0.2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 x14ac:dyDescent="0.2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 x14ac:dyDescent="0.2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 x14ac:dyDescent="0.2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 x14ac:dyDescent="0.2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 x14ac:dyDescent="0.2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 x14ac:dyDescent="0.2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 x14ac:dyDescent="0.2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 x14ac:dyDescent="0.2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 x14ac:dyDescent="0.2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 x14ac:dyDescent="0.2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 x14ac:dyDescent="0.2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 x14ac:dyDescent="0.2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 x14ac:dyDescent="0.2">
      <c r="B23"/>
    </row>
    <row r="24" spans="2:11" x14ac:dyDescent="0.2">
      <c r="B24" s="179"/>
    </row>
    <row r="26" spans="2:11" ht="16" thickBot="1" x14ac:dyDescent="0.25">
      <c r="B26"/>
    </row>
    <row r="27" spans="2:11" ht="24" x14ac:dyDescent="0.3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 x14ac:dyDescent="0.2">
      <c r="B28" s="173"/>
      <c r="C28" s="173"/>
      <c r="D28" s="173"/>
      <c r="E28" s="173"/>
      <c r="F28" s="457" t="s">
        <v>363</v>
      </c>
      <c r="G28" s="457"/>
      <c r="H28" s="457"/>
      <c r="I28" s="173"/>
      <c r="J28" s="173"/>
    </row>
    <row r="29" spans="2:11" ht="119" x14ac:dyDescent="0.2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 x14ac:dyDescent="0.2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 x14ac:dyDescent="0.2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 x14ac:dyDescent="0.2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 x14ac:dyDescent="0.2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 x14ac:dyDescent="0.2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 x14ac:dyDescent="0.2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 x14ac:dyDescent="0.2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 x14ac:dyDescent="0.2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 x14ac:dyDescent="0.2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6" thickBot="1" x14ac:dyDescent="0.25"/>
    <row r="42" spans="2:11" ht="24" x14ac:dyDescent="0.3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 x14ac:dyDescent="0.2">
      <c r="B43" s="173"/>
      <c r="C43" s="173"/>
      <c r="D43" s="173"/>
      <c r="E43" s="173"/>
      <c r="F43" s="190" t="s">
        <v>372</v>
      </c>
      <c r="G43" s="458" t="s">
        <v>370</v>
      </c>
      <c r="H43" s="458"/>
      <c r="I43" s="173"/>
    </row>
    <row r="44" spans="2:11" ht="137" x14ac:dyDescent="0.2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 x14ac:dyDescent="0.2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 x14ac:dyDescent="0.2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 x14ac:dyDescent="0.2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21" priority="6"/>
  </conditionalFormatting>
  <conditionalFormatting sqref="C45:D47">
    <cfRule type="duplicateValues" dxfId="20" priority="5"/>
  </conditionalFormatting>
  <conditionalFormatting sqref="C5:C22">
    <cfRule type="duplicateValues" dxfId="19" priority="12"/>
  </conditionalFormatting>
  <conditionalFormatting sqref="C30">
    <cfRule type="duplicateValues" dxfId="18" priority="4"/>
  </conditionalFormatting>
  <conditionalFormatting sqref="C34 C36:C37">
    <cfRule type="duplicateValues" dxfId="17" priority="3"/>
  </conditionalFormatting>
  <conditionalFormatting sqref="C38">
    <cfRule type="duplicateValues" dxfId="16" priority="2"/>
  </conditionalFormatting>
  <conditionalFormatting sqref="C35">
    <cfRule type="duplicateValues" dxfId="15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topLeftCell="A17" workbookViewId="0">
      <selection activeCell="F27" sqref="F27"/>
    </sheetView>
  </sheetViews>
  <sheetFormatPr baseColWidth="10" defaultColWidth="11.5" defaultRowHeight="15" x14ac:dyDescent="0.2"/>
  <cols>
    <col min="1" max="1" width="3.1640625" customWidth="1"/>
    <col min="2" max="2" width="14" customWidth="1"/>
    <col min="3" max="3" width="28.33203125" bestFit="1" customWidth="1"/>
    <col min="4" max="4" width="12" customWidth="1"/>
    <col min="5" max="5" width="33.1640625" bestFit="1" customWidth="1"/>
    <col min="6" max="6" width="16.33203125" customWidth="1"/>
    <col min="7" max="7" width="27.6640625" customWidth="1"/>
    <col min="8" max="8" width="25.5" customWidth="1"/>
    <col min="9" max="9" width="38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x14ac:dyDescent="0.2">
      <c r="B3" s="10"/>
      <c r="C3" s="10"/>
      <c r="D3" s="10"/>
      <c r="E3" s="10"/>
      <c r="F3" s="10"/>
      <c r="G3" s="10"/>
    </row>
    <row r="4" spans="2:25" ht="101" x14ac:dyDescent="0.2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 x14ac:dyDescent="0.2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 x14ac:dyDescent="0.2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 x14ac:dyDescent="0.2">
      <c r="B7" s="134" t="s">
        <v>4</v>
      </c>
      <c r="C7" s="410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6" thickBot="1" x14ac:dyDescent="0.25">
      <c r="B8"/>
      <c r="C8"/>
      <c r="D8"/>
      <c r="E8"/>
      <c r="F8"/>
      <c r="G8"/>
      <c r="H8"/>
      <c r="I8"/>
    </row>
    <row r="9" spans="2:25" s="67" customFormat="1" ht="24" x14ac:dyDescent="0.3">
      <c r="B9" s="12" t="s">
        <v>1223</v>
      </c>
      <c r="C9" s="12"/>
      <c r="D9" s="12"/>
      <c r="E9" s="12"/>
      <c r="F9" s="12"/>
    </row>
    <row r="10" spans="2:25" s="67" customFormat="1" x14ac:dyDescent="0.2">
      <c r="B10" s="408"/>
      <c r="C10" s="408"/>
      <c r="D10" s="408"/>
      <c r="E10" s="408"/>
      <c r="F10" s="408"/>
      <c r="G10" s="408"/>
      <c r="J10"/>
    </row>
    <row r="11" spans="2:25" s="67" customFormat="1" ht="111" x14ac:dyDescent="0.2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 x14ac:dyDescent="0.2">
      <c r="B12" s="134" t="s">
        <v>4</v>
      </c>
      <c r="C12" s="159" t="s">
        <v>1225</v>
      </c>
      <c r="D12" s="132">
        <v>0</v>
      </c>
      <c r="E12" s="132">
        <v>50</v>
      </c>
    </row>
    <row r="13" spans="2:25" x14ac:dyDescent="0.2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 x14ac:dyDescent="0.2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6" thickBot="1" x14ac:dyDescent="0.25">
      <c r="B15" s="408"/>
      <c r="C15" s="408"/>
      <c r="D15" s="408"/>
      <c r="E15" s="408"/>
      <c r="F15" s="408"/>
      <c r="G15" s="408"/>
    </row>
    <row r="16" spans="2:25" ht="24" x14ac:dyDescent="0.3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 x14ac:dyDescent="0.2">
      <c r="B17" s="10"/>
      <c r="C17" s="10"/>
      <c r="E17" s="10"/>
      <c r="F17" s="10"/>
      <c r="G17" s="10" t="s">
        <v>1234</v>
      </c>
      <c r="H17" s="5" t="s">
        <v>1233</v>
      </c>
    </row>
    <row r="18" spans="2:10" ht="129" x14ac:dyDescent="0.2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 x14ac:dyDescent="0.2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 x14ac:dyDescent="0.2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 x14ac:dyDescent="0.2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 x14ac:dyDescent="0.2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1">
        <v>0</v>
      </c>
      <c r="H22" s="411">
        <v>0</v>
      </c>
      <c r="I22" s="135" t="s">
        <v>1230</v>
      </c>
      <c r="J22" s="67"/>
    </row>
    <row r="23" spans="2:10" ht="16" thickBot="1" x14ac:dyDescent="0.25"/>
    <row r="24" spans="2:10" ht="24" x14ac:dyDescent="0.3">
      <c r="B24" s="12" t="s">
        <v>869</v>
      </c>
      <c r="C24" s="12"/>
      <c r="D24" s="12"/>
      <c r="E24" s="12"/>
      <c r="F24" s="12"/>
      <c r="G24" s="12"/>
    </row>
    <row r="25" spans="2:10" x14ac:dyDescent="0.2">
      <c r="B25" s="362"/>
      <c r="C25" s="362"/>
      <c r="D25" s="5" t="s">
        <v>1063</v>
      </c>
      <c r="E25" s="362"/>
      <c r="F25" s="362"/>
      <c r="G25" s="362"/>
    </row>
    <row r="26" spans="2:10" ht="91" x14ac:dyDescent="0.2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 x14ac:dyDescent="0.2">
      <c r="B27" s="134" t="s">
        <v>4</v>
      </c>
      <c r="C27" s="13" t="s">
        <v>871</v>
      </c>
      <c r="D27" s="385">
        <v>0</v>
      </c>
      <c r="E27" s="135" t="s">
        <v>907</v>
      </c>
    </row>
    <row r="28" spans="2:10" x14ac:dyDescent="0.2">
      <c r="B28" s="134" t="s">
        <v>4</v>
      </c>
      <c r="C28" s="13" t="s">
        <v>872</v>
      </c>
      <c r="D28" s="385">
        <v>1</v>
      </c>
      <c r="E28" s="135" t="s">
        <v>908</v>
      </c>
    </row>
    <row r="29" spans="2:10" x14ac:dyDescent="0.2">
      <c r="B29" s="134" t="s">
        <v>4</v>
      </c>
      <c r="C29" s="13" t="s">
        <v>873</v>
      </c>
      <c r="D29" s="385">
        <v>2</v>
      </c>
      <c r="E29" s="135" t="s">
        <v>909</v>
      </c>
    </row>
    <row r="30" spans="2:10" x14ac:dyDescent="0.2">
      <c r="B30" s="134" t="s">
        <v>4</v>
      </c>
      <c r="C30" s="13" t="s">
        <v>1062</v>
      </c>
      <c r="D30" s="385">
        <v>3</v>
      </c>
      <c r="E30" s="135" t="s">
        <v>1245</v>
      </c>
    </row>
    <row r="31" spans="2:10" x14ac:dyDescent="0.2">
      <c r="B31" s="67"/>
      <c r="C31" s="67"/>
      <c r="D31" s="67"/>
    </row>
    <row r="32" spans="2:10" x14ac:dyDescent="0.2">
      <c r="B32" s="67"/>
      <c r="C32" s="67"/>
      <c r="D32" s="67"/>
    </row>
    <row r="33" spans="2:4" x14ac:dyDescent="0.2">
      <c r="B33" s="67"/>
      <c r="C33" s="67"/>
      <c r="D33" s="67"/>
    </row>
    <row r="34" spans="2:4" x14ac:dyDescent="0.2">
      <c r="B34" s="67"/>
      <c r="C34" s="67"/>
      <c r="D34" s="67"/>
    </row>
    <row r="35" spans="2:4" x14ac:dyDescent="0.2">
      <c r="B35" s="67"/>
      <c r="C35" s="67"/>
      <c r="D35" s="67"/>
    </row>
    <row r="36" spans="2:4" x14ac:dyDescent="0.2">
      <c r="B36" s="67"/>
      <c r="C36" s="67"/>
      <c r="D36" s="67"/>
    </row>
  </sheetData>
  <conditionalFormatting sqref="C5:C7">
    <cfRule type="duplicateValues" dxfId="14" priority="18"/>
  </conditionalFormatting>
  <conditionalFormatting sqref="C19">
    <cfRule type="duplicateValues" dxfId="13" priority="5"/>
  </conditionalFormatting>
  <conditionalFormatting sqref="C20:C22">
    <cfRule type="duplicateValues" dxfId="12" priority="20"/>
  </conditionalFormatting>
  <conditionalFormatting sqref="C27:D27">
    <cfRule type="duplicateValues" dxfId="11" priority="3"/>
  </conditionalFormatting>
  <conditionalFormatting sqref="C28:D29">
    <cfRule type="duplicateValues" dxfId="10" priority="4"/>
  </conditionalFormatting>
  <conditionalFormatting sqref="C30:D30">
    <cfRule type="duplicateValues" dxfId="9" priority="2"/>
  </conditionalFormatting>
  <conditionalFormatting sqref="C12:C14">
    <cfRule type="duplicateValues" dxfId="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2" ht="16" thickBot="1" x14ac:dyDescent="0.25"/>
    <row r="2" spans="2:12" ht="24" x14ac:dyDescent="0.3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 x14ac:dyDescent="0.2">
      <c r="B3" s="153"/>
      <c r="C3" s="191"/>
      <c r="D3" s="191" t="s">
        <v>383</v>
      </c>
      <c r="E3" s="191"/>
      <c r="F3" s="456"/>
      <c r="G3" s="456"/>
      <c r="H3" s="191"/>
      <c r="I3" s="172"/>
      <c r="J3" s="171"/>
      <c r="K3" s="171"/>
    </row>
    <row r="4" spans="2:12" ht="122" x14ac:dyDescent="0.2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 x14ac:dyDescent="0.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 x14ac:dyDescent="0.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 x14ac:dyDescent="0.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 x14ac:dyDescent="0.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 x14ac:dyDescent="0.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 x14ac:dyDescent="0.2">
      <c r="I10" s="67"/>
      <c r="J10" s="67"/>
      <c r="K10" s="67"/>
    </row>
    <row r="11" spans="2:12" x14ac:dyDescent="0.2">
      <c r="I11" s="67"/>
      <c r="J11" s="67"/>
      <c r="K11" s="67"/>
    </row>
    <row r="12" spans="2:12" x14ac:dyDescent="0.2">
      <c r="I12" s="67"/>
      <c r="J12" s="67"/>
    </row>
    <row r="13" spans="2:12" x14ac:dyDescent="0.2">
      <c r="J13" s="67"/>
    </row>
    <row r="14" spans="2:12" x14ac:dyDescent="0.2">
      <c r="J14" s="67"/>
    </row>
    <row r="15" spans="2:12" x14ac:dyDescent="0.2">
      <c r="J15" s="67"/>
    </row>
    <row r="16" spans="2:12" x14ac:dyDescent="0.2">
      <c r="J16" s="67"/>
    </row>
    <row r="17" spans="10:10" x14ac:dyDescent="0.2">
      <c r="J17" s="67"/>
    </row>
    <row r="18" spans="10:10" x14ac:dyDescent="0.2">
      <c r="J18" s="67"/>
    </row>
    <row r="19" spans="10:10" x14ac:dyDescent="0.2">
      <c r="J19" s="67"/>
    </row>
    <row r="20" spans="10:10" x14ac:dyDescent="0.2">
      <c r="J20" s="67"/>
    </row>
    <row r="21" spans="10:10" x14ac:dyDescent="0.2">
      <c r="J21" s="67"/>
    </row>
    <row r="22" spans="10:10" x14ac:dyDescent="0.2">
      <c r="J22" s="67"/>
    </row>
    <row r="23" spans="10:10" x14ac:dyDescent="0.2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Q44"/>
  <sheetViews>
    <sheetView topLeftCell="A13" workbookViewId="0">
      <selection activeCell="E34" sqref="E34"/>
    </sheetView>
  </sheetViews>
  <sheetFormatPr baseColWidth="10" defaultColWidth="11.5" defaultRowHeight="15" x14ac:dyDescent="0.2"/>
  <cols>
    <col min="2" max="2" width="34.33203125" bestFit="1" customWidth="1"/>
    <col min="3" max="3" width="18.5" bestFit="1" customWidth="1"/>
    <col min="4" max="4" width="16.5" bestFit="1" customWidth="1"/>
    <col min="5" max="5" width="21.5" style="67" bestFit="1" customWidth="1"/>
    <col min="6" max="6" width="6.33203125" style="67" bestFit="1" customWidth="1"/>
    <col min="7" max="9" width="6.33203125" bestFit="1" customWidth="1"/>
    <col min="10" max="10" width="15.1640625" bestFit="1" customWidth="1"/>
    <col min="11" max="11" width="18.5" bestFit="1" customWidth="1"/>
    <col min="12" max="13" width="8.5" bestFit="1" customWidth="1"/>
    <col min="14" max="14" width="29" bestFit="1" customWidth="1"/>
    <col min="15" max="15" width="31.83203125" bestFit="1" customWidth="1"/>
    <col min="16" max="16" width="37.83203125" customWidth="1"/>
    <col min="17" max="17" width="2" bestFit="1" customWidth="1"/>
    <col min="22" max="22" width="14.5" bestFit="1" customWidth="1"/>
  </cols>
  <sheetData>
    <row r="1" spans="1:17" ht="16" thickBot="1" x14ac:dyDescent="0.25">
      <c r="A1" s="67"/>
      <c r="B1" s="67"/>
    </row>
    <row r="2" spans="1:17" s="67" customFormat="1" ht="24" x14ac:dyDescent="0.3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 x14ac:dyDescent="0.2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06" thickBot="1" x14ac:dyDescent="0.25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 x14ac:dyDescent="0.2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6" thickBot="1" x14ac:dyDescent="0.25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 x14ac:dyDescent="0.2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 x14ac:dyDescent="0.2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6" thickBot="1" x14ac:dyDescent="0.25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 x14ac:dyDescent="0.2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 x14ac:dyDescent="0.2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6" thickBot="1" x14ac:dyDescent="0.25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 x14ac:dyDescent="0.2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 x14ac:dyDescent="0.2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 x14ac:dyDescent="0.2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6" thickBot="1" x14ac:dyDescent="0.25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 x14ac:dyDescent="0.2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 x14ac:dyDescent="0.2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 x14ac:dyDescent="0.2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6" thickBot="1" x14ac:dyDescent="0.25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 x14ac:dyDescent="0.2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 x14ac:dyDescent="0.2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 x14ac:dyDescent="0.2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6" thickBot="1" x14ac:dyDescent="0.25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 x14ac:dyDescent="0.2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 x14ac:dyDescent="0.2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 x14ac:dyDescent="0.2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 x14ac:dyDescent="0.2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6" thickBot="1" x14ac:dyDescent="0.25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 x14ac:dyDescent="0.2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 x14ac:dyDescent="0.2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 x14ac:dyDescent="0.2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 x14ac:dyDescent="0.2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6" thickBot="1" x14ac:dyDescent="0.25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 x14ac:dyDescent="0.2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 x14ac:dyDescent="0.2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 x14ac:dyDescent="0.2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 x14ac:dyDescent="0.2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6" thickBot="1" x14ac:dyDescent="0.25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 x14ac:dyDescent="0.2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 x14ac:dyDescent="0.2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 x14ac:dyDescent="0.2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 x14ac:dyDescent="0.2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 x14ac:dyDescent="0.2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36"/>
  <sheetViews>
    <sheetView topLeftCell="C4" workbookViewId="0">
      <selection activeCell="I27" sqref="I27"/>
    </sheetView>
  </sheetViews>
  <sheetFormatPr baseColWidth="10" defaultColWidth="11.5" defaultRowHeight="15" x14ac:dyDescent="0.2"/>
  <cols>
    <col min="2" max="2" width="13.33203125" customWidth="1"/>
    <col min="3" max="3" width="22" customWidth="1"/>
    <col min="4" max="4" width="19.6640625" customWidth="1"/>
    <col min="5" max="5" width="21.5" bestFit="1" customWidth="1"/>
    <col min="6" max="6" width="17.6640625" bestFit="1" customWidth="1"/>
    <col min="7" max="7" width="26.5" style="67" bestFit="1" customWidth="1"/>
    <col min="8" max="8" width="46.5" bestFit="1" customWidth="1"/>
    <col min="9" max="9" width="45.5" bestFit="1" customWidth="1"/>
    <col min="10" max="11" width="52.5" bestFit="1" customWidth="1"/>
    <col min="12" max="12" width="45.5" bestFit="1" customWidth="1"/>
    <col min="13" max="13" width="52.5" bestFit="1" customWidth="1"/>
  </cols>
  <sheetData>
    <row r="1" spans="2:13" s="67" customFormat="1" ht="24" x14ac:dyDescent="0.3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 x14ac:dyDescent="0.2"/>
    <row r="3" spans="2:13" s="67" customFormat="1" ht="110" x14ac:dyDescent="0.2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 x14ac:dyDescent="0.2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 x14ac:dyDescent="0.2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 x14ac:dyDescent="0.2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 x14ac:dyDescent="0.2">
      <c r="D7" s="219" t="s">
        <v>4</v>
      </c>
      <c r="E7" s="203" t="s">
        <v>381</v>
      </c>
      <c r="F7" s="217" t="s">
        <v>1077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 x14ac:dyDescent="0.2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 x14ac:dyDescent="0.2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 x14ac:dyDescent="0.2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 x14ac:dyDescent="0.2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 x14ac:dyDescent="0.2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 x14ac:dyDescent="0.2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 x14ac:dyDescent="0.2">
      <c r="D14" s="219" t="s">
        <v>4</v>
      </c>
      <c r="E14" s="203" t="s">
        <v>1067</v>
      </c>
      <c r="F14" s="217" t="s">
        <v>1068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 x14ac:dyDescent="0.2">
      <c r="D15" s="219" t="s">
        <v>4</v>
      </c>
      <c r="E15" s="387" t="s">
        <v>1042</v>
      </c>
      <c r="F15" s="388" t="s">
        <v>480</v>
      </c>
      <c r="G15" s="389">
        <v>1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 x14ac:dyDescent="0.2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 x14ac:dyDescent="0.2">
      <c r="D17" s="219" t="s">
        <v>4</v>
      </c>
      <c r="E17" s="203" t="s">
        <v>1037</v>
      </c>
      <c r="F17" s="217" t="s">
        <v>1037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 x14ac:dyDescent="0.2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 x14ac:dyDescent="0.2">
      <c r="D19" s="219" t="s">
        <v>4</v>
      </c>
      <c r="E19" s="203" t="s">
        <v>1038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 x14ac:dyDescent="0.2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 x14ac:dyDescent="0.2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 x14ac:dyDescent="0.2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 x14ac:dyDescent="0.2">
      <c r="D23" s="393" t="s">
        <v>4</v>
      </c>
      <c r="E23" s="203" t="s">
        <v>1188</v>
      </c>
      <c r="F23" s="217" t="s">
        <v>1188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 x14ac:dyDescent="0.2">
      <c r="D24" s="219" t="s">
        <v>4</v>
      </c>
      <c r="E24" s="203" t="s">
        <v>1189</v>
      </c>
      <c r="F24" s="217" t="s">
        <v>1189</v>
      </c>
      <c r="G24" s="218">
        <v>10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 x14ac:dyDescent="0.2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 x14ac:dyDescent="0.2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 x14ac:dyDescent="0.2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 x14ac:dyDescent="0.2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 x14ac:dyDescent="0.2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 x14ac:dyDescent="0.2">
      <c r="D30" s="393" t="s">
        <v>4</v>
      </c>
      <c r="E30" s="394" t="s">
        <v>1187</v>
      </c>
      <c r="F30" s="395" t="s">
        <v>1187</v>
      </c>
      <c r="G30" s="396">
        <v>100</v>
      </c>
      <c r="H30" s="396"/>
      <c r="I30" s="390" t="s">
        <v>1219</v>
      </c>
      <c r="J30" s="390" t="s">
        <v>1171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 x14ac:dyDescent="0.2">
      <c r="G31"/>
    </row>
    <row r="32" spans="4:13" ht="16" thickBot="1" x14ac:dyDescent="0.25">
      <c r="G32"/>
    </row>
    <row r="33" spans="1:16384" s="67" customFormat="1" ht="24" x14ac:dyDescent="0.3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 x14ac:dyDescent="0.2">
      <c r="G34"/>
    </row>
    <row r="35" spans="1:16384" ht="132" x14ac:dyDescent="0.2">
      <c r="D35" s="185" t="s">
        <v>1192</v>
      </c>
      <c r="E35" s="185" t="s">
        <v>5</v>
      </c>
      <c r="F35" s="402" t="s">
        <v>1201</v>
      </c>
      <c r="G35" s="403" t="s">
        <v>1200</v>
      </c>
      <c r="H35" s="403" t="s">
        <v>1199</v>
      </c>
    </row>
    <row r="36" spans="1:16384" x14ac:dyDescent="0.2">
      <c r="D36" s="404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topLeftCell="A37" workbookViewId="0">
      <selection activeCell="H50" sqref="H50"/>
    </sheetView>
  </sheetViews>
  <sheetFormatPr baseColWidth="10" defaultColWidth="11.5" defaultRowHeight="15" x14ac:dyDescent="0.2"/>
  <cols>
    <col min="1" max="1" width="4" customWidth="1"/>
    <col min="2" max="2" width="48.6640625" bestFit="1" customWidth="1"/>
    <col min="3" max="3" width="16.5" bestFit="1" customWidth="1"/>
    <col min="4" max="5" width="22.33203125" bestFit="1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2" ht="16" thickBot="1" x14ac:dyDescent="0.25"/>
    <row r="2" spans="2:12" ht="24" x14ac:dyDescent="0.3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x14ac:dyDescent="0.2">
      <c r="B3" s="153"/>
      <c r="C3" s="192"/>
      <c r="D3" s="192"/>
      <c r="E3" s="192"/>
      <c r="F3" s="456"/>
      <c r="G3" s="456"/>
      <c r="H3" s="192"/>
      <c r="I3" s="172"/>
      <c r="J3" s="171"/>
      <c r="K3" s="171"/>
    </row>
    <row r="4" spans="2:12" ht="131" x14ac:dyDescent="0.2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 x14ac:dyDescent="0.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 x14ac:dyDescent="0.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 x14ac:dyDescent="0.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 x14ac:dyDescent="0.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 x14ac:dyDescent="0.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 x14ac:dyDescent="0.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 x14ac:dyDescent="0.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 x14ac:dyDescent="0.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 x14ac:dyDescent="0.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 x14ac:dyDescent="0.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 x14ac:dyDescent="0.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 x14ac:dyDescent="0.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 x14ac:dyDescent="0.2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 x14ac:dyDescent="0.2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 x14ac:dyDescent="0.2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 x14ac:dyDescent="0.2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 x14ac:dyDescent="0.2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 x14ac:dyDescent="0.2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 x14ac:dyDescent="0.2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 x14ac:dyDescent="0.2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 x14ac:dyDescent="0.2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 x14ac:dyDescent="0.2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 x14ac:dyDescent="0.2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 x14ac:dyDescent="0.2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 x14ac:dyDescent="0.2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 x14ac:dyDescent="0.2">
      <c r="B30"/>
      <c r="C30"/>
      <c r="D30"/>
      <c r="E30"/>
      <c r="F30"/>
      <c r="G30"/>
      <c r="H30"/>
    </row>
    <row r="31" spans="2:8" s="67" customFormat="1" x14ac:dyDescent="0.2">
      <c r="B31"/>
      <c r="C31"/>
      <c r="D31"/>
      <c r="E31"/>
      <c r="F31"/>
      <c r="G31"/>
      <c r="H31"/>
    </row>
    <row r="32" spans="2:8" s="67" customFormat="1" ht="16" thickBot="1" x14ac:dyDescent="0.25">
      <c r="B32"/>
      <c r="C32"/>
      <c r="D32"/>
      <c r="E32"/>
      <c r="F32"/>
      <c r="G32"/>
      <c r="H32"/>
    </row>
    <row r="33" spans="2:8" ht="24" x14ac:dyDescent="0.3">
      <c r="B33" s="12" t="s">
        <v>524</v>
      </c>
      <c r="C33" s="12"/>
      <c r="D33" s="12"/>
      <c r="E33" s="12"/>
      <c r="F33" s="12"/>
      <c r="G33" s="12"/>
      <c r="H33" s="12"/>
    </row>
    <row r="35" spans="2:8" ht="126" x14ac:dyDescent="0.2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 x14ac:dyDescent="0.2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 x14ac:dyDescent="0.2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 x14ac:dyDescent="0.2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 x14ac:dyDescent="0.2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 x14ac:dyDescent="0.2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 x14ac:dyDescent="0.2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 x14ac:dyDescent="0.2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 x14ac:dyDescent="0.2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 x14ac:dyDescent="0.2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 x14ac:dyDescent="0.2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6" thickBot="1" x14ac:dyDescent="0.25"/>
    <row r="47" spans="2:8" ht="24" x14ac:dyDescent="0.3">
      <c r="B47" s="12" t="s">
        <v>1194</v>
      </c>
      <c r="C47" s="12"/>
      <c r="D47" s="12"/>
      <c r="E47" s="12"/>
      <c r="F47" s="12"/>
      <c r="G47" s="12"/>
      <c r="H47" s="12"/>
    </row>
    <row r="49" spans="2:8" ht="127" x14ac:dyDescent="0.2">
      <c r="B49" s="185" t="s">
        <v>1195</v>
      </c>
      <c r="C49" s="185" t="s">
        <v>5</v>
      </c>
      <c r="D49" s="185" t="s">
        <v>1203</v>
      </c>
      <c r="E49" s="403" t="s">
        <v>1204</v>
      </c>
      <c r="F49" s="403" t="s">
        <v>1205</v>
      </c>
      <c r="G49" s="403" t="s">
        <v>1206</v>
      </c>
      <c r="H49" s="403" t="s">
        <v>1207</v>
      </c>
    </row>
    <row r="50" spans="2:8" x14ac:dyDescent="0.2">
      <c r="B50" s="406" t="s">
        <v>4</v>
      </c>
      <c r="C50" s="401" t="s">
        <v>1196</v>
      </c>
      <c r="D50" s="401" t="s">
        <v>1197</v>
      </c>
      <c r="E50" s="405" t="s">
        <v>1197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Alger Ortín Castellví</cp:lastModifiedBy>
  <cp:lastPrinted>2013-08-07T07:37:22Z</cp:lastPrinted>
  <dcterms:created xsi:type="dcterms:W3CDTF">2013-04-12T09:23:57Z</dcterms:created>
  <dcterms:modified xsi:type="dcterms:W3CDTF">2017-02-16T16:28:41Z</dcterms:modified>
</cp:coreProperties>
</file>