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AD13" i="13" l="1"/>
  <c r="AD14" i="13"/>
  <c r="AD15" i="13"/>
  <c r="AD12" i="13"/>
  <c r="V14" i="13"/>
  <c r="V12" i="13"/>
  <c r="V15" i="13"/>
  <c r="V13" i="13"/>
  <c r="N12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D13" i="11" l="1"/>
  <c r="AD14" i="11"/>
  <c r="AD15" i="11"/>
  <c r="AD12" i="11"/>
  <c r="AA12" i="1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<sst xmlns="http://schemas.openxmlformats.org/spreadsheetml/2006/main" count="422" uniqueCount="189">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</sst>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11" totalsRowBorderDxfId="110">
  <autoFilter ref="B12:BB24"/>
  <tableColumns count="53">
    <tableColumn id="1" name="{specialDragonTierDefinitions}" dataDxfId="109"/>
    <tableColumn id="2" name="[sku]" dataDxfId="108"/>
    <tableColumn id="3" name="[tier]" dataDxfId="107"/>
    <tableColumn id="4" name="[specialDragon]" dataDxfId="106"/>
    <tableColumn id="5" name="[mainProgressionRestriction]" dataDxfId="105"/>
    <tableColumn id="7" name="[upgradeLevelToUnlock]" dataDxfId="104"/>
    <tableColumn id="8" name="[defaultSize]" dataDxfId="103"/>
    <tableColumn id="9" name="[cameraFrameWidthModifier]" dataDxfId="102"/>
    <tableColumn id="10" name="[health]" dataDxfId="101"/>
    <tableColumn id="11" name="[healthDrain]" dataDxfId="100"/>
    <tableColumn id="12" name="[healthDrainSpacePlus]" dataDxfId="99"/>
    <tableColumn id="13" name="[healthDrainAmpPerSecond]" dataDxfId="98"/>
    <tableColumn id="14" name="[sessionStartHealthDrainTime]" dataDxfId="97"/>
    <tableColumn id="15" name="[sessionStartHealthDrainModifier]" dataDxfId="96"/>
    <tableColumn id="16" name="[scale]" dataDxfId="95"/>
    <tableColumn id="17" name="[boostMultiplier]" dataDxfId="94"/>
    <tableColumn id="18" name="[energyBase]" dataDxfId="93"/>
    <tableColumn id="19" name="[energyDrain]" dataDxfId="92"/>
    <tableColumn id="20" name="[energyRefillRate]" dataDxfId="91"/>
    <tableColumn id="21" name="[furyBaseLength]" dataDxfId="90"/>
    <tableColumn id="22" name="[furyScoreMultiplier]" dataDxfId="89"/>
    <tableColumn id="23" name="[furyBaseDuration]" dataDxfId="88"/>
    <tableColumn id="24" name="[furyMax]" dataDxfId="87"/>
    <tableColumn id="25" name="[scoreTextThresholdMultiplier]" dataDxfId="86"/>
    <tableColumn id="26" name="[eatSpeedFactor]" dataDxfId="85"/>
    <tableColumn id="27" name="[maxAlcohol]" dataDxfId="84"/>
    <tableColumn id="28" name="[alcoholDrain]" dataDxfId="83"/>
    <tableColumn id="29" name="[gamePrefab]" dataDxfId="82"/>
    <tableColumn id="30" name="[menuPrefab]" dataDxfId="81"/>
    <tableColumn id="31" name="[resultsPrefab]" dataDxfId="80"/>
    <tableColumn id="32" name="[shadowFromDragon]" dataDxfId="79"/>
    <tableColumn id="33" name="[revealFromDragon]" dataDxfId="78"/>
    <tableColumn id="34" name="[sizeUpMultiplier]" dataDxfId="77"/>
    <tableColumn id="35" name="[speedUpMultiplier]" dataDxfId="76"/>
    <tableColumn id="36" name="[biteUpMultiplier]" dataDxfId="75"/>
    <tableColumn id="37" name="[invincible]" dataDxfId="74"/>
    <tableColumn id="38" name="[infiniteBoost]" dataDxfId="73"/>
    <tableColumn id="39" name="[eatEverything]" dataDxfId="72"/>
    <tableColumn id="40" name="[modeDuration]" dataDxfId="71"/>
    <tableColumn id="41" name="[petScale]" dataDxfId="70"/>
    <tableColumn id="42" name="[tidName]" dataDxfId="69"/>
    <tableColumn id="43" name="[tidDesc]" dataDxfId="68"/>
    <tableColumn id="44" name="[statsBarRatio]" dataDxfId="67"/>
    <tableColumn id="45" name="[furyBarRatio]" dataDxfId="66"/>
    <tableColumn id="46" name="[force]" dataDxfId="65"/>
    <tableColumn id="47" name="[mass]" dataDxfId="64"/>
    <tableColumn id="48" name="[friction]" dataDxfId="63"/>
    <tableColumn id="49" name="[gravityModifier]" dataDxfId="62"/>
    <tableColumn id="50" name="[airGravityModifier]" dataDxfId="61"/>
    <tableColumn id="51" name="[waterGravityModifier]" dataDxfId="60"/>
    <tableColumn id="52" name="[damageAnimationThreshold]" dataDxfId="59"/>
    <tableColumn id="53" name="[dotAnimationThreshold]" dataDxfId="58"/>
    <tableColumn id="54" name="[trackingSku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56" dataDxfId="54" headerRowBorderDxfId="55" tableBorderDxfId="53">
  <autoFilter ref="B3:T6"/>
  <tableColumns count="19">
    <tableColumn id="1" name="{specialDragonDefinitions}" dataDxfId="52"/>
    <tableColumn id="2" name="[sku]"/>
    <tableColumn id="3" name="[type]"/>
    <tableColumn id="5" name="[order]" dataDxfId="51"/>
    <tableColumn id="7" name="[unlockPriceGoldenFragments]" dataDxfId="50"/>
    <tableColumn id="8" name="[unlockPricePC]" dataDxfId="49"/>
    <tableColumn id="66" name="[hpBonusSteps]" dataDxfId="48"/>
    <tableColumn id="69" name="[hpBonusMin]" dataDxfId="47"/>
    <tableColumn id="70" name="[hpBonusMax]" dataDxfId="46"/>
    <tableColumn id="72" name="[speedBonusSteps]" dataDxfId="45"/>
    <tableColumn id="73" name="[speedBonusMin]" dataDxfId="44"/>
    <tableColumn id="74" name="[speedBonusMax]" dataDxfId="43"/>
    <tableColumn id="71" name="[boostBonusSteps]" dataDxfId="42"/>
    <tableColumn id="68" name="[boostBonusMin]" dataDxfId="41"/>
    <tableColumn id="67" name="[boostBonusMax]" dataDxfId="40"/>
    <tableColumn id="76" name="[stepPrice]" dataDxfId="39"/>
    <tableColumn id="77" name="[priceCoefA]" dataDxfId="38"/>
    <tableColumn id="75" name="[priceCoefB]" dataDxfId="3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36" tableBorderDxfId="35" totalsRowBorderDxfId="34">
  <autoFilter ref="B30:F39"/>
  <tableColumns count="5">
    <tableColumn id="1" name="{specialDragonPowerDefinitions}" dataDxfId="33"/>
    <tableColumn id="2" name="[sku]" dataDxfId="32"/>
    <tableColumn id="3" name="[specialDragon]" dataDxfId="31"/>
    <tableColumn id="6" name="[upgradeLevelToUnlock]" dataDxfId="30"/>
    <tableColumn id="5" name="[icon]" dataDxfId="2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39"/>
  <sheetViews>
    <sheetView tabSelected="1" topLeftCell="M4" workbookViewId="0">
      <selection activeCell="Q21" sqref="Q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20</v>
      </c>
      <c r="I4" s="57">
        <v>0</v>
      </c>
      <c r="J4" s="57">
        <v>100</v>
      </c>
      <c r="K4" s="56">
        <v>20</v>
      </c>
      <c r="L4" s="56">
        <v>0</v>
      </c>
      <c r="M4" s="56">
        <v>50</v>
      </c>
      <c r="N4" s="62">
        <v>20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20</v>
      </c>
      <c r="I5" s="57">
        <v>0</v>
      </c>
      <c r="J5" s="57">
        <v>100</v>
      </c>
      <c r="K5" s="56">
        <v>20</v>
      </c>
      <c r="L5" s="56">
        <v>0</v>
      </c>
      <c r="M5" s="56">
        <v>50</v>
      </c>
      <c r="N5" s="62">
        <v>20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20</v>
      </c>
      <c r="I6" s="57">
        <v>0</v>
      </c>
      <c r="J6" s="57">
        <v>100</v>
      </c>
      <c r="K6" s="56">
        <v>20</v>
      </c>
      <c r="L6" s="56">
        <v>0</v>
      </c>
      <c r="M6" s="56">
        <v>50</v>
      </c>
      <c r="N6" s="62">
        <v>20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1.4</v>
      </c>
      <c r="R17" s="118">
        <v>100</v>
      </c>
      <c r="S17" s="135">
        <v>20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1.4</v>
      </c>
      <c r="R18" s="118">
        <v>120</v>
      </c>
      <c r="S18" s="135">
        <v>20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1.4</v>
      </c>
      <c r="R19" s="118">
        <v>140</v>
      </c>
      <c r="S19" s="135">
        <v>20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1.4</v>
      </c>
      <c r="R20" s="118">
        <v>160</v>
      </c>
      <c r="S20" s="135">
        <v>20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24" priority="50"/>
  </conditionalFormatting>
  <conditionalFormatting sqref="C4:D6">
    <cfRule type="duplicateValues" dxfId="123" priority="26"/>
  </conditionalFormatting>
  <conditionalFormatting sqref="T4:T6">
    <cfRule type="duplicateValues" dxfId="122" priority="25"/>
  </conditionalFormatting>
  <conditionalFormatting sqref="C34:C36">
    <cfRule type="duplicateValues" dxfId="121" priority="15"/>
  </conditionalFormatting>
  <conditionalFormatting sqref="C31:C33">
    <cfRule type="duplicateValues" dxfId="120" priority="51"/>
  </conditionalFormatting>
  <conditionalFormatting sqref="C37:C39">
    <cfRule type="duplicateValues" dxfId="119" priority="12"/>
  </conditionalFormatting>
  <conditionalFormatting sqref="C14:C24">
    <cfRule type="duplicateValues" dxfId="118" priority="10"/>
  </conditionalFormatting>
  <conditionalFormatting sqref="BB17">
    <cfRule type="duplicateValues" dxfId="117" priority="6"/>
  </conditionalFormatting>
  <conditionalFormatting sqref="BB18:BB20">
    <cfRule type="duplicateValues" dxfId="116" priority="5"/>
  </conditionalFormatting>
  <conditionalFormatting sqref="BB13">
    <cfRule type="duplicateValues" dxfId="115" priority="4"/>
  </conditionalFormatting>
  <conditionalFormatting sqref="BB14:BB16">
    <cfRule type="duplicateValues" dxfId="114" priority="3"/>
  </conditionalFormatting>
  <conditionalFormatting sqref="BB21">
    <cfRule type="duplicateValues" dxfId="113" priority="2"/>
  </conditionalFormatting>
  <conditionalFormatting sqref="BB22:BB24">
    <cfRule type="duplicateValues" dxfId="112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4" sqref="B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4" sqref="J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0.2525</v>
      </c>
    </row>
    <row r="13" spans="3:30" ht="15.75" thickBot="1" x14ac:dyDescent="0.3">
      <c r="C13" s="89" t="s">
        <v>123</v>
      </c>
      <c r="D13" s="90" t="s">
        <v>119</v>
      </c>
      <c r="E13" s="91">
        <v>10</v>
      </c>
      <c r="F13" s="90"/>
      <c r="G13" s="75" t="s">
        <v>116</v>
      </c>
      <c r="H13" s="76">
        <f ca="1">INDIRECT(ADDRESS(5,4+E11)) + (INDIRECT(ADDRESS(5,4+E11)) *(L7/100) *E13)</f>
        <v>300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3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0.26750000000000002</v>
      </c>
    </row>
    <row r="14" spans="3:30" ht="15.75" thickBot="1" x14ac:dyDescent="0.3">
      <c r="C14" s="89" t="s">
        <v>124</v>
      </c>
      <c r="D14" s="90" t="s">
        <v>121</v>
      </c>
      <c r="E14" s="91">
        <v>5</v>
      </c>
      <c r="F14" s="90"/>
      <c r="G14" s="75" t="s">
        <v>135</v>
      </c>
      <c r="H14" s="76">
        <f ca="1">INDIRECT(ADDRESS(6,4+E11)) + (INDIRECT(ADDRESS(6,4+E11)) *(T7/100) *E14)</f>
        <v>157.5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3.5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0.28499999999999998</v>
      </c>
    </row>
    <row r="15" spans="3:30" ht="15.75" thickBot="1" x14ac:dyDescent="0.3">
      <c r="C15" s="89" t="s">
        <v>125</v>
      </c>
      <c r="D15" s="90" t="s">
        <v>122</v>
      </c>
      <c r="E15" s="91">
        <v>5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12.8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4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0.3</v>
      </c>
    </row>
    <row r="16" spans="3:30" x14ac:dyDescent="0.25">
      <c r="C16" s="89"/>
      <c r="D16" s="96" t="s">
        <v>136</v>
      </c>
      <c r="E16" s="96">
        <f>SUM(E13:E15)</f>
        <v>20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AB5" sqref="AB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200</v>
      </c>
      <c r="F5" s="73">
        <v>300</v>
      </c>
      <c r="G5" s="73">
        <v>400</v>
      </c>
      <c r="H5" s="73">
        <v>500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0.33250000000000002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200</v>
      </c>
      <c r="J13" s="70" t="s">
        <v>130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15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3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0.36749999999999999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20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3.5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0.4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25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4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0.4325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300</v>
      </c>
      <c r="H9">
        <f ca="1">Electric!H14</f>
        <v>157.5</v>
      </c>
      <c r="I9">
        <f ca="1">Electric!H15</f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2018-10-02T09:29:29Z</dcterms:modified>
</cp:coreProperties>
</file>