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<sst xmlns="http://schemas.openxmlformats.org/spreadsheetml/2006/main" count="2539" uniqueCount="1169">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</sst>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20" dataDxfId="19" headerRowBorderDxfId="17" tableBorderDxfId="18" totalsRowBorderDxfId="16">
  <autoFilter ref="B5:Q90"/>
  <tableColumns count="16">
    <tableColumn id="1" name="{shopPacksDefinitions}" dataDxfId="15"/>
    <tableColumn id="6" name="[sku]" dataDxfId="14"/>
    <tableColumn id="3" name="[type]" dataDxfId="13"/>
    <tableColumn id="14" name="[promotionType]" dataDxfId="12"/>
    <tableColumn id="11" name="[order]" dataDxfId="11"/>
    <tableColumn id="4" name="[price]" dataDxfId="10"/>
    <tableColumn id="5" name="[priceType]" dataDxfId="9"/>
    <tableColumn id="12" name="Base Amount_x000a_(only for the maths)" dataDxfId="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"/>
    <tableColumn id="8" name="[amount]" dataDxfId="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5">
      <calculatedColumnFormula>shopPacksDefinitions[[#This Row],['[amount']]]/shopPacksDefinitions[[#This Row],['[price']]]</calculatedColumnFormula>
    </tableColumn>
    <tableColumn id="2" name="[bestValue]" dataDxfId="4"/>
    <tableColumn id="10" name="[icon]" dataDxfId="3"/>
    <tableColumn id="7" name="tidName" dataDxfId="2"/>
    <tableColumn id="15" name="[amazon]" dataDxfId="1"/>
    <tableColumn id="17" name="[trackingSku]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24" dataDxfId="122" headerRowBorderDxfId="123" tableBorderDxfId="121" totalsRowBorderDxfId="120">
  <autoFilter ref="B4:T79"/>
  <sortState ref="B5:T77">
    <sortCondition ref="D4:D77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100" tableBorderDxfId="99" totalsRowBorderDxfId="98">
  <autoFilter ref="B93:F100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93" headerRowBorderDxfId="92" tableBorderDxfId="91" totalsRowBorderDxfId="90">
  <autoFilter ref="B4:F9"/>
  <tableColumns count="5">
    <tableColumn id="1" name="{chestRewardDefinitions}" dataDxfId="89"/>
    <tableColumn id="2" name="[sku]" dataDxfId="88"/>
    <tableColumn id="6" name="[collectedChests]" dataDxfId="87"/>
    <tableColumn id="3" name="[type]" dataDxfId="86"/>
    <tableColumn id="4" name="[amount]" dataDxfId="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84" dataDxfId="82" headerRowBorderDxfId="83" tableBorderDxfId="81">
  <autoFilter ref="B4:S54"/>
  <sortState ref="B5:S44">
    <sortCondition ref="S4:S44"/>
  </sortState>
  <tableColumns count="18">
    <tableColumn id="1" name="{disguisesDefinitions}" dataDxfId="80"/>
    <tableColumn id="2" name="[sku]" dataDxfId="79"/>
    <tableColumn id="3" name="[dragonSku]" dataDxfId="78"/>
    <tableColumn id="5" name="[powerup]" dataDxfId="77"/>
    <tableColumn id="6" name="[shopOrder]" dataDxfId="76"/>
    <tableColumn id="8" name="[priceSC]" dataDxfId="75"/>
    <tableColumn id="17" name="[priceHC]" dataDxfId="74"/>
    <tableColumn id="18" name="[unlockLevel]" dataDxfId="73"/>
    <tableColumn id="10" name="[icon]" dataDxfId="72"/>
    <tableColumn id="9" name="[skin]" dataDxfId="71"/>
    <tableColumn id="13" name="[item1]" dataDxfId="70"/>
    <tableColumn id="4" name="[item2]" dataDxfId="69"/>
    <tableColumn id="7" name="[body_parts]" dataDxfId="68"/>
    <tableColumn id="16" name="[trails]" dataDxfId="67"/>
    <tableColumn id="11" name="[tidName]" dataDxfId="66">
      <calculatedColumnFormula>UPPER(CONCATENATE("TID_","SKIN",SUBSTITUTE(C5,"dragon",""),"_NAME"))</calculatedColumnFormula>
    </tableColumn>
    <tableColumn id="12" name="[tidDesc]" dataDxfId="65">
      <calculatedColumnFormula>UPPER(CONCATENATE("TID_",C5,"_DESC"))</calculatedColumnFormula>
    </tableColumn>
    <tableColumn id="15" name="[trackingSku]" dataDxfId="64"/>
    <tableColumn id="14" name="order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62" dataDxfId="60" totalsRowDxfId="58" headerRowBorderDxfId="61" tableBorderDxfId="59" totalsRowBorderDxfId="57">
  <autoFilter ref="D3:N61"/>
  <sortState ref="D4:N53">
    <sortCondition ref="G3:G53"/>
  </sortState>
  <tableColumns count="11">
    <tableColumn id="1" name="{powerUpsDefinitions}" totalsRowLabel="&lt;Definition&gt;" dataDxfId="56" totalsRowDxfId="55"/>
    <tableColumn id="2" name="[sku]" totalsRowLabel="mummy" dataDxfId="54" totalsRowDxfId="53"/>
    <tableColumn id="3" name="[type]" totalsRowLabel="mummy" dataDxfId="52" totalsRowDxfId="51"/>
    <tableColumn id="11" name="[category]" totalsRowLabel="other" dataDxfId="50" totalsRowDxfId="49"/>
    <tableColumn id="4" name="[param1]" totalsRowLabel="1" dataDxfId="48" totalsRowDxfId="47"/>
    <tableColumn id="5" name="[param2]" dataDxfId="46" totalsRowDxfId="45"/>
    <tableColumn id="6" name="[icon]" totalsRowLabel="icon_temporary_revive" dataDxfId="44" totalsRowDxfId="43">
      <calculatedColumnFormula>CONCATENATE("icon_",powerUpsDefinitions[[#This Row],['[sku']]])</calculatedColumnFormula>
    </tableColumn>
    <tableColumn id="10" name="[miniIcon]" totalsRowLabel="icon_special" dataDxfId="42" totalsRowDxfId="41"/>
    <tableColumn id="7" name="[tidName]" totalsRowLabel="TID_POWERUP_HALLOWEEN_MUMMY_NAME" dataDxfId="40" totalsRowDxfId="39">
      <calculatedColumnFormula>CONCATENATE("TID_POWERUP_",UPPER(powerUpsDefinitions[[#This Row],['[sku']]]),"_NAME")</calculatedColumnFormula>
    </tableColumn>
    <tableColumn id="8" name="[tidDesc]" totalsRowLabel="TID_POWERUP_HALLOWEEN_MUMMY_DESC" dataDxfId="38" totalsRowDxfId="37">
      <calculatedColumnFormula>CONCATENATE("TID_POWERUP_",UPPER(powerUpsDefinitions[[#This Row],['[sku']]]),"_DESC")</calculatedColumnFormula>
    </tableColumn>
    <tableColumn id="9" name="[tidDescShort]" totalsRowLabel="TID_POWERUP_HALLOWEEN_MUMMY_DESC_SHORT" dataDxfId="36" totalsRowDxfId="3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34" dataDxfId="33" tableBorderDxfId="32">
  <autoFilter ref="A3:K42"/>
  <sortState ref="A4:J34">
    <sortCondition ref="B3:B34"/>
  </sortState>
  <tableColumns count="11">
    <tableColumn id="1" name="{modsDefinitions}" dataDxfId="31"/>
    <tableColumn id="2" name="[sku]" dataDxfId="30"/>
    <tableColumn id="3" name="[type]" dataDxfId="29"/>
    <tableColumn id="11" name="[uiCategory]" dataDxfId="28"/>
    <tableColumn id="4" name="[target]" dataDxfId="27"/>
    <tableColumn id="5" name="[param1]" dataDxfId="26"/>
    <tableColumn id="6" name="[param2]" dataDxfId="25"/>
    <tableColumn id="7" name="[tidName]" dataDxfId="24">
      <calculatedColumnFormula>CONCATENATE("TID_MOD_",UPPER(Table1[[#This Row],['[sku']]]),"_NAME")</calculatedColumnFormula>
    </tableColumn>
    <tableColumn id="8" name="[tidDesc]" dataDxfId="23">
      <calculatedColumnFormula>CONCATENATE("TID_MOD_",UPPER(Table1[[#This Row],['[sku']]]),"_DESCRIPTION")</calculatedColumnFormula>
    </tableColumn>
    <tableColumn id="10" name="[tidDescShort]" dataDxfId="22">
      <calculatedColumnFormula>CONCATENATE("TID_MOD_",UPPER(Table1[[#This Row],['[sku']]]),"_DESC_SHORT")</calculatedColumnFormula>
    </tableColumn>
    <tableColumn id="9" name="[icon]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abSelected="1" topLeftCell="A46" zoomScale="85" zoomScaleNormal="85" workbookViewId="0">
      <selection activeCell="D80" sqref="D8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x14ac:dyDescent="0.25">
      <c r="B55" s="244" t="s">
        <v>4</v>
      </c>
      <c r="C55" s="168" t="s">
        <v>1053</v>
      </c>
      <c r="D55" s="168" t="s">
        <v>706</v>
      </c>
      <c r="E55" s="168" t="s">
        <v>1133</v>
      </c>
      <c r="F55" s="170">
        <v>0</v>
      </c>
      <c r="G55" s="166" t="s">
        <v>1089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1097</v>
      </c>
    </row>
    <row r="56" spans="2:17" x14ac:dyDescent="0.25">
      <c r="B56" s="244" t="s">
        <v>4</v>
      </c>
      <c r="C56" s="168" t="s">
        <v>1054</v>
      </c>
      <c r="D56" s="168" t="s">
        <v>706</v>
      </c>
      <c r="E56" s="168" t="s">
        <v>1134</v>
      </c>
      <c r="F56" s="170">
        <v>0</v>
      </c>
      <c r="G56" s="166" t="s">
        <v>1089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1098</v>
      </c>
    </row>
    <row r="57" spans="2:17" x14ac:dyDescent="0.25">
      <c r="B57" s="244" t="s">
        <v>4</v>
      </c>
      <c r="C57" s="168" t="s">
        <v>1055</v>
      </c>
      <c r="D57" s="168" t="s">
        <v>706</v>
      </c>
      <c r="E57" s="168" t="s">
        <v>1135</v>
      </c>
      <c r="F57" s="170">
        <v>0</v>
      </c>
      <c r="G57" s="166" t="s">
        <v>1090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1099</v>
      </c>
    </row>
    <row r="58" spans="2:17" x14ac:dyDescent="0.25">
      <c r="B58" s="244" t="s">
        <v>4</v>
      </c>
      <c r="C58" s="168" t="s">
        <v>1056</v>
      </c>
      <c r="D58" s="168" t="s">
        <v>706</v>
      </c>
      <c r="E58" s="168" t="s">
        <v>1136</v>
      </c>
      <c r="F58" s="170">
        <v>0</v>
      </c>
      <c r="G58" s="166" t="s">
        <v>1089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1100</v>
      </c>
    </row>
    <row r="59" spans="2:17" x14ac:dyDescent="0.25">
      <c r="B59" s="244" t="s">
        <v>4</v>
      </c>
      <c r="C59" s="168" t="s">
        <v>1057</v>
      </c>
      <c r="D59" s="168" t="s">
        <v>706</v>
      </c>
      <c r="E59" s="168" t="s">
        <v>1137</v>
      </c>
      <c r="F59" s="170">
        <v>0</v>
      </c>
      <c r="G59" s="166" t="s">
        <v>1091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1101</v>
      </c>
    </row>
    <row r="60" spans="2:17" x14ac:dyDescent="0.25">
      <c r="B60" s="244" t="s">
        <v>4</v>
      </c>
      <c r="C60" s="168" t="s">
        <v>1058</v>
      </c>
      <c r="D60" s="168" t="s">
        <v>706</v>
      </c>
      <c r="E60" s="168" t="s">
        <v>1138</v>
      </c>
      <c r="F60" s="170">
        <v>0</v>
      </c>
      <c r="G60" s="166" t="s">
        <v>1090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1102</v>
      </c>
    </row>
    <row r="61" spans="2:17" x14ac:dyDescent="0.25">
      <c r="B61" s="244" t="s">
        <v>4</v>
      </c>
      <c r="C61" s="168" t="s">
        <v>1059</v>
      </c>
      <c r="D61" s="168" t="s">
        <v>706</v>
      </c>
      <c r="E61" s="168" t="s">
        <v>1139</v>
      </c>
      <c r="F61" s="170">
        <v>0</v>
      </c>
      <c r="G61" s="166" t="s">
        <v>1089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1103</v>
      </c>
    </row>
    <row r="62" spans="2:17" x14ac:dyDescent="0.25">
      <c r="B62" s="244" t="s">
        <v>4</v>
      </c>
      <c r="C62" s="168" t="s">
        <v>1060</v>
      </c>
      <c r="D62" s="168" t="s">
        <v>706</v>
      </c>
      <c r="E62" s="168" t="s">
        <v>1140</v>
      </c>
      <c r="F62" s="170">
        <v>0</v>
      </c>
      <c r="G62" s="166" t="s">
        <v>1090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1104</v>
      </c>
    </row>
    <row r="63" spans="2:17" x14ac:dyDescent="0.25">
      <c r="B63" s="244" t="s">
        <v>4</v>
      </c>
      <c r="C63" s="168" t="s">
        <v>1061</v>
      </c>
      <c r="D63" s="168" t="s">
        <v>706</v>
      </c>
      <c r="E63" s="168" t="s">
        <v>1141</v>
      </c>
      <c r="F63" s="170">
        <v>0</v>
      </c>
      <c r="G63" s="166" t="s">
        <v>1089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1105</v>
      </c>
    </row>
    <row r="64" spans="2:17" x14ac:dyDescent="0.25">
      <c r="B64" s="244" t="s">
        <v>4</v>
      </c>
      <c r="C64" s="168" t="s">
        <v>1062</v>
      </c>
      <c r="D64" s="168" t="s">
        <v>706</v>
      </c>
      <c r="E64" s="168" t="s">
        <v>1142</v>
      </c>
      <c r="F64" s="170">
        <v>0</v>
      </c>
      <c r="G64" s="166" t="s">
        <v>1091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1106</v>
      </c>
    </row>
    <row r="65" spans="2:17" x14ac:dyDescent="0.25">
      <c r="B65" s="244" t="s">
        <v>4</v>
      </c>
      <c r="C65" s="168" t="s">
        <v>1063</v>
      </c>
      <c r="D65" s="168" t="s">
        <v>706</v>
      </c>
      <c r="E65" s="168" t="s">
        <v>1143</v>
      </c>
      <c r="F65" s="170">
        <v>0</v>
      </c>
      <c r="G65" s="166" t="s">
        <v>1089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1107</v>
      </c>
    </row>
    <row r="66" spans="2:17" x14ac:dyDescent="0.25">
      <c r="B66" s="244" t="s">
        <v>4</v>
      </c>
      <c r="C66" s="168" t="s">
        <v>1064</v>
      </c>
      <c r="D66" s="168" t="s">
        <v>706</v>
      </c>
      <c r="E66" s="168" t="s">
        <v>1144</v>
      </c>
      <c r="F66" s="170">
        <v>0</v>
      </c>
      <c r="G66" s="166" t="s">
        <v>1090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1108</v>
      </c>
    </row>
    <row r="67" spans="2:17" x14ac:dyDescent="0.25">
      <c r="B67" s="244" t="s">
        <v>4</v>
      </c>
      <c r="C67" s="168" t="s">
        <v>1065</v>
      </c>
      <c r="D67" s="168" t="s">
        <v>706</v>
      </c>
      <c r="E67" s="168" t="s">
        <v>1145</v>
      </c>
      <c r="F67" s="170">
        <v>0</v>
      </c>
      <c r="G67" s="166" t="s">
        <v>1089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1109</v>
      </c>
    </row>
    <row r="68" spans="2:17" x14ac:dyDescent="0.25">
      <c r="B68" s="244" t="s">
        <v>4</v>
      </c>
      <c r="C68" s="168" t="s">
        <v>1066</v>
      </c>
      <c r="D68" s="168" t="s">
        <v>706</v>
      </c>
      <c r="E68" s="168" t="s">
        <v>1146</v>
      </c>
      <c r="F68" s="170">
        <v>0</v>
      </c>
      <c r="G68" s="166" t="s">
        <v>1089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1110</v>
      </c>
    </row>
    <row r="69" spans="2:17" x14ac:dyDescent="0.25">
      <c r="B69" s="244" t="s">
        <v>4</v>
      </c>
      <c r="C69" s="168" t="s">
        <v>1067</v>
      </c>
      <c r="D69" s="168" t="s">
        <v>706</v>
      </c>
      <c r="E69" s="168" t="s">
        <v>1147</v>
      </c>
      <c r="F69" s="170">
        <v>0</v>
      </c>
      <c r="G69" s="166" t="s">
        <v>1090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1111</v>
      </c>
    </row>
    <row r="70" spans="2:17" x14ac:dyDescent="0.25">
      <c r="B70" s="244" t="s">
        <v>4</v>
      </c>
      <c r="C70" s="168" t="s">
        <v>1068</v>
      </c>
      <c r="D70" s="168" t="s">
        <v>706</v>
      </c>
      <c r="E70" s="168" t="s">
        <v>1148</v>
      </c>
      <c r="F70" s="170">
        <v>0</v>
      </c>
      <c r="G70" s="166" t="s">
        <v>1089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1112</v>
      </c>
    </row>
    <row r="71" spans="2:17" x14ac:dyDescent="0.25">
      <c r="B71" s="244" t="s">
        <v>4</v>
      </c>
      <c r="C71" s="168" t="s">
        <v>1069</v>
      </c>
      <c r="D71" s="168" t="s">
        <v>706</v>
      </c>
      <c r="E71" s="168" t="s">
        <v>1149</v>
      </c>
      <c r="F71" s="170">
        <v>0</v>
      </c>
      <c r="G71" s="166" t="s">
        <v>1090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1113</v>
      </c>
    </row>
    <row r="72" spans="2:17" x14ac:dyDescent="0.25">
      <c r="B72" s="244" t="s">
        <v>4</v>
      </c>
      <c r="C72" s="168" t="s">
        <v>1070</v>
      </c>
      <c r="D72" s="168" t="s">
        <v>706</v>
      </c>
      <c r="E72" s="168" t="s">
        <v>1150</v>
      </c>
      <c r="F72" s="170">
        <v>0</v>
      </c>
      <c r="G72" s="166" t="s">
        <v>1092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1114</v>
      </c>
    </row>
    <row r="73" spans="2:17" x14ac:dyDescent="0.25">
      <c r="B73" s="244" t="s">
        <v>4</v>
      </c>
      <c r="C73" s="168" t="s">
        <v>1071</v>
      </c>
      <c r="D73" s="168" t="s">
        <v>706</v>
      </c>
      <c r="E73" s="168" t="s">
        <v>1151</v>
      </c>
      <c r="F73" s="170">
        <v>0</v>
      </c>
      <c r="G73" s="166" t="s">
        <v>1090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1115</v>
      </c>
    </row>
    <row r="74" spans="2:17" x14ac:dyDescent="0.25">
      <c r="B74" s="244" t="s">
        <v>4</v>
      </c>
      <c r="C74" s="168" t="s">
        <v>1072</v>
      </c>
      <c r="D74" s="168" t="s">
        <v>706</v>
      </c>
      <c r="E74" s="168" t="s">
        <v>1152</v>
      </c>
      <c r="F74" s="170">
        <v>0</v>
      </c>
      <c r="G74" s="166" t="s">
        <v>1093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1116</v>
      </c>
    </row>
    <row r="75" spans="2:17" x14ac:dyDescent="0.25">
      <c r="B75" s="244" t="s">
        <v>4</v>
      </c>
      <c r="C75" s="168" t="s">
        <v>1073</v>
      </c>
      <c r="D75" s="168" t="s">
        <v>706</v>
      </c>
      <c r="E75" s="168" t="s">
        <v>1153</v>
      </c>
      <c r="F75" s="170">
        <v>0</v>
      </c>
      <c r="G75" s="166" t="s">
        <v>1092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1117</v>
      </c>
    </row>
    <row r="76" spans="2:17" x14ac:dyDescent="0.25">
      <c r="B76" s="244" t="s">
        <v>4</v>
      </c>
      <c r="C76" s="168" t="s">
        <v>1074</v>
      </c>
      <c r="D76" s="168" t="s">
        <v>706</v>
      </c>
      <c r="E76" s="168" t="s">
        <v>1154</v>
      </c>
      <c r="F76" s="170">
        <v>0</v>
      </c>
      <c r="G76" s="166" t="s">
        <v>1092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1118</v>
      </c>
    </row>
    <row r="77" spans="2:17" x14ac:dyDescent="0.25">
      <c r="B77" s="244" t="s">
        <v>4</v>
      </c>
      <c r="C77" s="168" t="s">
        <v>1075</v>
      </c>
      <c r="D77" s="168" t="s">
        <v>706</v>
      </c>
      <c r="E77" s="168" t="s">
        <v>1155</v>
      </c>
      <c r="F77" s="170">
        <v>0</v>
      </c>
      <c r="G77" s="166" t="s">
        <v>1089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1119</v>
      </c>
    </row>
    <row r="78" spans="2:17" x14ac:dyDescent="0.25">
      <c r="B78" s="244" t="s">
        <v>4</v>
      </c>
      <c r="C78" s="168" t="s">
        <v>1076</v>
      </c>
      <c r="D78" s="168" t="s">
        <v>706</v>
      </c>
      <c r="E78" s="168" t="s">
        <v>1156</v>
      </c>
      <c r="F78" s="170">
        <v>0</v>
      </c>
      <c r="G78" s="166" t="s">
        <v>1090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1120</v>
      </c>
    </row>
    <row r="79" spans="2:17" x14ac:dyDescent="0.25">
      <c r="B79" s="244" t="s">
        <v>4</v>
      </c>
      <c r="C79" s="168" t="s">
        <v>1077</v>
      </c>
      <c r="D79" s="168" t="s">
        <v>706</v>
      </c>
      <c r="E79" s="168" t="s">
        <v>1157</v>
      </c>
      <c r="F79" s="170">
        <v>0</v>
      </c>
      <c r="G79" s="166" t="s">
        <v>1090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1121</v>
      </c>
    </row>
    <row r="80" spans="2:17" x14ac:dyDescent="0.25">
      <c r="B80" s="244" t="s">
        <v>4</v>
      </c>
      <c r="C80" s="168" t="s">
        <v>1078</v>
      </c>
      <c r="D80" s="168" t="s">
        <v>706</v>
      </c>
      <c r="E80" s="168" t="s">
        <v>1158</v>
      </c>
      <c r="F80" s="170">
        <v>0</v>
      </c>
      <c r="G80" s="166" t="s">
        <v>1093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1122</v>
      </c>
    </row>
    <row r="81" spans="2:17" x14ac:dyDescent="0.25">
      <c r="B81" s="244" t="s">
        <v>4</v>
      </c>
      <c r="C81" s="168" t="s">
        <v>1079</v>
      </c>
      <c r="D81" s="168" t="s">
        <v>706</v>
      </c>
      <c r="E81" s="168" t="s">
        <v>1159</v>
      </c>
      <c r="F81" s="170">
        <v>0</v>
      </c>
      <c r="G81" s="166" t="s">
        <v>1094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1123</v>
      </c>
    </row>
    <row r="82" spans="2:17" x14ac:dyDescent="0.25">
      <c r="B82" s="244" t="s">
        <v>4</v>
      </c>
      <c r="C82" s="168" t="s">
        <v>1080</v>
      </c>
      <c r="D82" s="168" t="s">
        <v>706</v>
      </c>
      <c r="E82" s="168" t="s">
        <v>1160</v>
      </c>
      <c r="F82" s="170">
        <v>0</v>
      </c>
      <c r="G82" s="166" t="s">
        <v>1094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1124</v>
      </c>
    </row>
    <row r="83" spans="2:17" x14ac:dyDescent="0.25">
      <c r="B83" s="244" t="s">
        <v>4</v>
      </c>
      <c r="C83" s="168" t="s">
        <v>1081</v>
      </c>
      <c r="D83" s="168" t="s">
        <v>706</v>
      </c>
      <c r="E83" s="168" t="s">
        <v>1161</v>
      </c>
      <c r="F83" s="170">
        <v>0</v>
      </c>
      <c r="G83" s="166" t="s">
        <v>1095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1125</v>
      </c>
    </row>
    <row r="84" spans="2:17" x14ac:dyDescent="0.25">
      <c r="B84" s="244" t="s">
        <v>4</v>
      </c>
      <c r="C84" s="168" t="s">
        <v>1082</v>
      </c>
      <c r="D84" s="168" t="s">
        <v>706</v>
      </c>
      <c r="E84" s="168" t="s">
        <v>1162</v>
      </c>
      <c r="F84" s="170">
        <v>0</v>
      </c>
      <c r="G84" s="166" t="s">
        <v>1093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1126</v>
      </c>
    </row>
    <row r="85" spans="2:17" x14ac:dyDescent="0.25">
      <c r="B85" s="244" t="s">
        <v>4</v>
      </c>
      <c r="C85" s="168" t="s">
        <v>1083</v>
      </c>
      <c r="D85" s="168" t="s">
        <v>706</v>
      </c>
      <c r="E85" s="168" t="s">
        <v>1163</v>
      </c>
      <c r="F85" s="170">
        <v>0</v>
      </c>
      <c r="G85" s="166" t="s">
        <v>1093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1127</v>
      </c>
    </row>
    <row r="86" spans="2:17" x14ac:dyDescent="0.25">
      <c r="B86" s="244" t="s">
        <v>4</v>
      </c>
      <c r="C86" s="168" t="s">
        <v>1084</v>
      </c>
      <c r="D86" s="168" t="s">
        <v>706</v>
      </c>
      <c r="E86" s="168" t="s">
        <v>1164</v>
      </c>
      <c r="F86" s="170">
        <v>0</v>
      </c>
      <c r="G86" s="166" t="s">
        <v>1096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1128</v>
      </c>
    </row>
    <row r="87" spans="2:17" x14ac:dyDescent="0.25">
      <c r="B87" s="244" t="s">
        <v>4</v>
      </c>
      <c r="C87" s="168" t="s">
        <v>1085</v>
      </c>
      <c r="D87" s="168" t="s">
        <v>706</v>
      </c>
      <c r="E87" s="168" t="s">
        <v>1165</v>
      </c>
      <c r="F87" s="170">
        <v>0</v>
      </c>
      <c r="G87" s="166" t="s">
        <v>1095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1129</v>
      </c>
    </row>
    <row r="88" spans="2:17" x14ac:dyDescent="0.25">
      <c r="B88" s="244" t="s">
        <v>4</v>
      </c>
      <c r="C88" s="168" t="s">
        <v>1086</v>
      </c>
      <c r="D88" s="168" t="s">
        <v>706</v>
      </c>
      <c r="E88" s="168" t="s">
        <v>1166</v>
      </c>
      <c r="F88" s="170">
        <v>0</v>
      </c>
      <c r="G88" s="166" t="s">
        <v>1093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1130</v>
      </c>
    </row>
    <row r="89" spans="2:17" x14ac:dyDescent="0.25">
      <c r="B89" s="244" t="s">
        <v>4</v>
      </c>
      <c r="C89" s="168" t="s">
        <v>1087</v>
      </c>
      <c r="D89" s="168" t="s">
        <v>706</v>
      </c>
      <c r="E89" s="168" t="s">
        <v>1167</v>
      </c>
      <c r="F89" s="170">
        <v>0</v>
      </c>
      <c r="G89" s="166" t="s">
        <v>1094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1131</v>
      </c>
    </row>
    <row r="90" spans="2:17" x14ac:dyDescent="0.25">
      <c r="B90" s="244" t="s">
        <v>4</v>
      </c>
      <c r="C90" s="168" t="s">
        <v>1088</v>
      </c>
      <c r="D90" s="168" t="s">
        <v>706</v>
      </c>
      <c r="E90" s="168" t="s">
        <v>1168</v>
      </c>
      <c r="F90" s="170">
        <v>0</v>
      </c>
      <c r="G90" s="166" t="s">
        <v>1096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1132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54" workbookViewId="0">
      <selection activeCell="E78" sqref="E7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3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78"/>
      <c r="Q55" s="279" t="s">
        <v>962</v>
      </c>
      <c r="R55" s="260" t="s">
        <v>963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1038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1041</v>
      </c>
      <c r="L78" s="255"/>
      <c r="M78" s="256" t="s">
        <v>1042</v>
      </c>
      <c r="N78" s="256" t="s">
        <v>1043</v>
      </c>
      <c r="O78" s="287" t="s">
        <v>1044</v>
      </c>
      <c r="P78" s="264" t="s">
        <v>1045</v>
      </c>
      <c r="Q78" s="118" t="s">
        <v>1046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1037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1047</v>
      </c>
      <c r="L79" s="254"/>
      <c r="M79" s="287" t="s">
        <v>1048</v>
      </c>
      <c r="N79" s="287" t="s">
        <v>1049</v>
      </c>
      <c r="O79" s="287" t="s">
        <v>1050</v>
      </c>
      <c r="P79" s="258" t="s">
        <v>1051</v>
      </c>
      <c r="Q79" s="118" t="s">
        <v>1052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05"/>
      <c r="G3" s="30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workbookViewId="0">
      <selection activeCell="D60" sqref="D6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25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25">
      <c r="D60" s="273" t="s">
        <v>4</v>
      </c>
      <c r="E60" s="273" t="s">
        <v>1045</v>
      </c>
      <c r="F60" s="274" t="s">
        <v>964</v>
      </c>
      <c r="G60" s="274" t="s">
        <v>743</v>
      </c>
      <c r="H60" s="290"/>
      <c r="I60" s="290"/>
      <c r="J60" s="291" t="str">
        <f>CONCATENATE("icon_",[1]!powerUpsDefinitions[[#This Row],['[sku']]])</f>
        <v>icon_deadlyFireworks</v>
      </c>
      <c r="K60" s="276" t="s">
        <v>190</v>
      </c>
      <c r="L60" s="292" t="str">
        <f>CONCATENATE("TID_POWERUP_",UPPER([1]!powerUpsDefinitions[[#This Row],['[sku']]]),"_NAME")</f>
        <v>TID_POWERUP_DEADLYFIREWORKS_NAME</v>
      </c>
      <c r="M60" s="293" t="str">
        <f>CONCATENATE("TID_POWERUP_",UPPER([1]!powerUpsDefinitions[[#This Row],['[sku']]]),"_DESC")</f>
        <v>TID_POWERUP_DEADLYFIREWORKS_DESC</v>
      </c>
      <c r="N60" s="294" t="str">
        <f>CONCATENATE([1]!powerUpsDefinitions[[#This Row],['[tidDesc']]],"_SHORT")</f>
        <v>TID_POWERUP_DEADLYFIREWORKS_DESC_SHORT</v>
      </c>
    </row>
    <row r="61" spans="1:16384" s="272" customFormat="1" x14ac:dyDescent="0.25">
      <c r="D61" s="273" t="s">
        <v>4</v>
      </c>
      <c r="E61" s="273" t="s">
        <v>1051</v>
      </c>
      <c r="F61" s="274" t="s">
        <v>238</v>
      </c>
      <c r="G61" s="274" t="s">
        <v>743</v>
      </c>
      <c r="H61" s="300"/>
      <c r="I61" s="300"/>
      <c r="J61" s="301" t="str">
        <f>CONCATENATE("icon_",[1]!powerUpsDefinitions[[#This Row],['[sku']]])</f>
        <v>icon_loveAttraction</v>
      </c>
      <c r="K61" s="276" t="s">
        <v>190</v>
      </c>
      <c r="L61" s="302" t="str">
        <f>CONCATENATE("TID_POWERUP_",UPPER([1]!powerUpsDefinitions[[#This Row],['[sku']]]),"_NAME")</f>
        <v>TID_POWERUP_LOVEATTRACTION_NAME</v>
      </c>
      <c r="M61" s="303" t="str">
        <f>CONCATENATE("TID_POWERUP_",UPPER([1]!powerUpsDefinitions[[#This Row],['[sku']]]),"_DESC")</f>
        <v>TID_POWERUP_LOVEATTRACTION_DESC</v>
      </c>
      <c r="N61" s="304" t="str">
        <f>CONCATENATE([1]!powerUpsDefinitions[[#This Row],['[tidDesc']]],"_SHORT")</f>
        <v>TID_POWERUP_LOVEATTRACTION_DESC_SHORT</v>
      </c>
    </row>
    <row r="62" spans="1:16384" s="272" customFormat="1" x14ac:dyDescent="0.25">
      <c r="D62" s="295" t="s">
        <v>4</v>
      </c>
      <c r="E62" s="295" t="s">
        <v>961</v>
      </c>
      <c r="F62" s="296" t="s">
        <v>961</v>
      </c>
      <c r="G62" s="296" t="s">
        <v>743</v>
      </c>
      <c r="H62" s="297" t="s">
        <v>977</v>
      </c>
      <c r="I62" s="297"/>
      <c r="J62" s="298" t="s">
        <v>973</v>
      </c>
      <c r="K62" s="298" t="s">
        <v>190</v>
      </c>
      <c r="L62" s="299" t="s">
        <v>974</v>
      </c>
      <c r="M62" s="299" t="s">
        <v>975</v>
      </c>
      <c r="N62" s="299" t="s">
        <v>976</v>
      </c>
    </row>
    <row r="63" spans="1:16384" ht="15.75" thickBot="1" x14ac:dyDescent="0.3"/>
    <row r="64" spans="1:16384" ht="23.25" x14ac:dyDescent="0.3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 x14ac:dyDescent="0.2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 x14ac:dyDescent="0.25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 x14ac:dyDescent="0.25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 x14ac:dyDescent="0.25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 x14ac:dyDescent="0.25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25">
      <c r="A23" s="203" t="s">
        <v>4</v>
      </c>
      <c r="B23" s="198" t="s">
        <v>1040</v>
      </c>
      <c r="C23" s="199" t="s">
        <v>760</v>
      </c>
      <c r="D23" s="199" t="s">
        <v>829</v>
      </c>
      <c r="E23" s="200" t="s">
        <v>832</v>
      </c>
      <c r="F23" s="200" t="s">
        <v>1038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1035</v>
      </c>
    </row>
    <row r="24" spans="1:11" x14ac:dyDescent="0.25">
      <c r="A24" s="203" t="s">
        <v>4</v>
      </c>
      <c r="B24" s="198" t="s">
        <v>1039</v>
      </c>
      <c r="C24" s="199" t="s">
        <v>760</v>
      </c>
      <c r="D24" s="199" t="s">
        <v>829</v>
      </c>
      <c r="E24" s="200" t="s">
        <v>832</v>
      </c>
      <c r="F24" s="200" t="s">
        <v>1037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1036</v>
      </c>
    </row>
    <row r="25" spans="1:11" x14ac:dyDescent="0.25">
      <c r="A25" s="203" t="s">
        <v>4</v>
      </c>
      <c r="B25" s="198" t="s">
        <v>978</v>
      </c>
      <c r="C25" s="199" t="s">
        <v>760</v>
      </c>
      <c r="D25" s="199" t="s">
        <v>829</v>
      </c>
      <c r="E25" s="200" t="s">
        <v>832</v>
      </c>
      <c r="F25" s="200" t="s">
        <v>957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980</v>
      </c>
    </row>
    <row r="26" spans="1:11" x14ac:dyDescent="0.25">
      <c r="A26" s="203" t="s">
        <v>4</v>
      </c>
      <c r="B26" s="198" t="s">
        <v>979</v>
      </c>
      <c r="C26" s="199" t="s">
        <v>760</v>
      </c>
      <c r="D26" s="199" t="s">
        <v>829</v>
      </c>
      <c r="E26" s="200" t="s">
        <v>832</v>
      </c>
      <c r="F26" s="200" t="s">
        <v>983</v>
      </c>
      <c r="G26" s="200">
        <v>3</v>
      </c>
      <c r="H26" s="200" t="s">
        <v>833</v>
      </c>
      <c r="I26" s="200" t="s">
        <v>982</v>
      </c>
      <c r="J26" s="205" t="s">
        <v>835</v>
      </c>
      <c r="K26" s="205" t="s">
        <v>981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topLeftCell="A4" workbookViewId="0">
      <selection activeCell="C8" sqref="C8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2018-12-19T15:24:45Z</dcterms:modified>
</cp:coreProperties>
</file>