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100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entities!$B$78:$M$107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44" l="1"/>
  <c r="L30" i="44"/>
  <c r="M30" i="44" s="1"/>
  <c r="L29" i="44" l="1"/>
  <c r="I28" i="44" l="1"/>
  <c r="K28" i="44"/>
  <c r="L28" i="44"/>
  <c r="M28" i="44" s="1"/>
  <c r="K29" i="44"/>
  <c r="M29" i="44"/>
  <c r="Q51" i="42" l="1"/>
  <c r="Q46" i="42"/>
  <c r="Q45" i="42"/>
  <c r="K27" i="44" l="1"/>
  <c r="L27" i="44"/>
  <c r="M27" i="44" s="1"/>
  <c r="Q70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21" i="42" l="1"/>
  <c r="G122" i="42"/>
  <c r="G123" i="42"/>
  <c r="G124" i="42"/>
  <c r="G125" i="42"/>
  <c r="S71" i="42"/>
  <c r="S54" i="42"/>
  <c r="Q54" i="42"/>
  <c r="Q6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7" i="42"/>
  <c r="S43" i="42"/>
  <c r="S62" i="42"/>
  <c r="S59" i="42"/>
  <c r="S57" i="42"/>
  <c r="S53" i="42"/>
  <c r="S48" i="42"/>
  <c r="S40" i="42"/>
  <c r="S33" i="42"/>
  <c r="S31" i="42"/>
  <c r="S30" i="42"/>
  <c r="S29" i="42"/>
  <c r="S28" i="42"/>
  <c r="S24" i="42"/>
  <c r="Q52" i="42"/>
  <c r="Q50" i="42"/>
  <c r="Q47" i="42"/>
  <c r="Q43" i="42"/>
  <c r="Q62" i="42"/>
  <c r="Q61" i="42"/>
  <c r="Q60" i="42"/>
  <c r="Q59" i="42"/>
  <c r="Q57" i="42"/>
  <c r="Q48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4" i="33" s="1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4" i="33" s="1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 s="1"/>
  <c r="N12" i="33"/>
  <c r="Q12" i="33"/>
  <c r="Q14" i="33" s="1"/>
  <c r="R12" i="33"/>
  <c r="R14" i="33" s="1"/>
  <c r="S12" i="33"/>
  <c r="T12" i="33"/>
  <c r="T14" i="33"/>
  <c r="X12" i="33"/>
  <c r="Z12" i="33"/>
  <c r="AB12" i="33"/>
  <c r="AB14" i="33" s="1"/>
  <c r="AE12" i="33"/>
  <c r="AE14" i="33"/>
  <c r="AG12" i="33"/>
  <c r="AI12" i="33"/>
  <c r="AI14" i="33" s="1"/>
  <c r="AJ12" i="33"/>
  <c r="AM12" i="33"/>
  <c r="AN12" i="33"/>
  <c r="AN14" i="33" s="1"/>
  <c r="AO12" i="33"/>
  <c r="AO14" i="33" s="1"/>
  <c r="AP12" i="33"/>
  <c r="AP14" i="33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AZ14" i="33" s="1"/>
  <c r="BA12" i="33"/>
  <c r="BD12" i="33"/>
  <c r="BE12" i="33"/>
  <c r="BE14" i="33" s="1"/>
  <c r="BG12" i="33"/>
  <c r="BG14" i="33" s="1"/>
  <c r="BI12" i="33"/>
  <c r="BI14" i="33" s="1"/>
  <c r="BL12" i="33"/>
  <c r="BO12" i="33"/>
  <c r="BP12" i="33"/>
  <c r="BP14" i="33" s="1"/>
  <c r="BQ12" i="33"/>
  <c r="BT12" i="33"/>
  <c r="BT14" i="33" s="1"/>
  <c r="BW12" i="33"/>
  <c r="BW14" i="33"/>
  <c r="BX12" i="33"/>
  <c r="BX14" i="33" s="1"/>
  <c r="BY12" i="33"/>
  <c r="BY14" i="33" s="1"/>
  <c r="BZ12" i="33"/>
  <c r="BZ14" i="33" s="1"/>
  <c r="CA12" i="33"/>
  <c r="CA14" i="33"/>
  <c r="CC12" i="33"/>
  <c r="CD12" i="33"/>
  <c r="CE12" i="33"/>
  <c r="CE14" i="33" s="1"/>
  <c r="CI12" i="33"/>
  <c r="CI14" i="33" s="1"/>
  <c r="CJ12" i="33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W14" i="33"/>
  <c r="N14" i="33"/>
  <c r="S14" i="33"/>
  <c r="AQ14" i="33"/>
  <c r="X14" i="33"/>
  <c r="CQ14" i="33"/>
  <c r="AG14" i="33"/>
  <c r="CH14" i="33"/>
  <c r="BO14" i="33"/>
  <c r="O14" i="33"/>
  <c r="AU14" i="33"/>
  <c r="BD14" i="33"/>
  <c r="BL14" i="33"/>
  <c r="K14" i="33"/>
  <c r="Z14" i="33" l="1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<sst xmlns="http://schemas.openxmlformats.org/spreadsheetml/2006/main" count="3008" uniqueCount="1195">
  <si>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</si>
  <si>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</si>
  <si>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</si>
  <si>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</si>
  <si>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</si>
  <si>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</si>
  <si>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</si>
  <si>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</si>
  <si>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</si>
  <si>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</si>
  <si>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</si>
  <si>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</si>
  <si>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</si>
  <si>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</si>
  <si>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</si>
  <si>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</si>
  <si>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</si>
  <si>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</si>
  <si>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</si>
  <si>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</si>
  <si>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</si>
  <si>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</si>
  <si>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</si>
  <si>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</si>
  <si>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</si>
  <si>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</si>
  <si>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</si>
  <si>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</si>
  <si>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</si>
  <si>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</si>
  <si>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</si>
  <si>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</si>
  <si>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</si>
  <si>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</si>
  <si>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</si>
  <si>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</si>
  <si>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</si>
  <si>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</si>
  <si>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</si>
  <si>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</si>
  <si>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</si>
  <si>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</si>
  <si>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</si>
  <si>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</si>
  <si>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</si>
  <si>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</si>
  <si>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</si>
  <si>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</si>
  <si>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</si>
  <si>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</si>
  <si>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</si>
  <si>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</si>
  <si>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</si>
  <si>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</si>
  <si>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</si>
  <si>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</si>
  <si>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</si>
  <si>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</si>
  <si>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</si>
  <si>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</si>
  <si>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</si>
  <si>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</si>
  <si>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</si>
  <si>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</si>
  <si>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</si>
  <si>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</si>
  <si>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</si>
  <si>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</si>
  <si>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</si>
  <si>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</si>
  <si>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</si>
  <si>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</si>
  <si>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</si>
  <si>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</si>
  <si>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</si>
  <si>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</si>
  <si>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</si>
  <si>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</si>
  <si>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</si>
  <si>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</si>
  <si>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</si>
  <si>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</si>
  <si>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</si>
  <si>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</si>
  <si>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</si>
  <si>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</si>
  <si>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</si>
  <si>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</si>
  <si>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</si>
  <si>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</si>
  <si>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</si>
  <si>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</si>
  <si>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</si>
  <si>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</si>
  <si>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</si>
  <si>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</si>
  <si>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</si>
  <si>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</si>
  <si>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</si>
  <si>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</si>
  <si>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</si>
  <si>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</si>
  <si>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</si>
  <si>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</si>
  <si>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</si>
  <si>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</si>
  <si>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</si>
  <si>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</si>
  <si>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</si>
  <si>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</si>
  <si>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</si>
  <si>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</si>
  <si>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</si>
  <si>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</si>
  <si>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</si>
  <si>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</si>
  <si>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</si>
  <si>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</si>
  <si>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</si>
  <si>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</si>
  <si>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</si>
  <si>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</si>
  <si>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</si>
  <si>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</si>
  <si>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</si>
  <si>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</si>
  <si>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</si>
  <si>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</si>
  <si>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</si>
  <si>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</si>
  <si>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</si>
  <si>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</si>
  <si>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</si>
  <si>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</si>
  <si>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</si>
  <si>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</si>
  <si>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</si>
  <si>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</si>
  <si>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</si>
  <si>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</si>
  <si>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</si>
  <si>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</si>
  <si>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</si>
  <si>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</si>
  <si>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</si>
  <si>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</si>
  <si>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</si>
  <si>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</si>
  <si>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</si>
  <si>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</si>
  <si>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</si>
  <si>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</si>
  <si>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</si>
  <si>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</si>
  <si>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</si>
  <si>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</si>
  <si>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</si>
  <si>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</si>
  <si>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</si>
  <si>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</si>
  <si>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</si>
  <si>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</si>
  <si>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</si>
  <si>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</si>
  <si>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</si>
  <si>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</si>
  <si>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</si>
  <si>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</si>
  <si>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</si>
  <si>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</si>
  <si>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</si>
  <si>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</si>
  <si>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</si>
  <si>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</si>
  <si>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</si>
  <si>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</si>
  <si>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</si>
  <si>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</si>
  <si>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</si>
  <si>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</si>
  <si>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</si>
  <si>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</si>
  <si>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</si>
  <si>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</si>
  <si>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</si>
  <si>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</si>
  <si>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</si>
  <si>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</si>
  <si>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</si>
  <si>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</si>
  <si>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</si>
  <si>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</si>
  <si>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</si>
  <si>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</si>
  <si>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</si>
  <si>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</si>
  <si>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</si>
  <si>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</si>
  <si>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</si>
  <si>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</si>
  <si>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</si>
  <si>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</si>
  <si>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</si>
  <si>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</si>
  <si>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</si>
  <si>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</si>
  <si>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</si>
  <si>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</si>
  <si>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</si>
  <si>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</si>
  <si>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</si>
  <si>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</si>
  <si>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</si>
  <si>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</si>
  <si>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</si>
  <si>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</si>
  <si>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</si>
  <si>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</si>
  <si>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</si>
  <si>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</si>
  <si>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</si>
  <si>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</si>
  <si>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</si>
  <si>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</si>
  <si>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</si>
  <si>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</si>
  <si>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</si>
  <si>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</si>
  <si>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</si>
  <si>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</si>
  <si>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</si>
  <si>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</si>
  <si>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</si>
  <si>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</si>
  <si>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</si>
  <si>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</si>
  <si>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</si>
  <si>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</si>
  <si>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</si>
  <si>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</si>
  <si>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</si>
  <si>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</si>
  <si>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</si>
  <si>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</si>
  <si>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</si>
  <si>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</si>
  <si>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</si>
  <si>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</si>
  <si>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</si>
  <si>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</si>
  <si>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</si>
  <si>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</si>
  <si>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</si>
  <si>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</si>
  <si>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</si>
  <si>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</si>
  <si>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</si>
  <si>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</si>
  <si>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</si>
  <si>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</si>
  <si>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</si>
  <si>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</si>
  <si>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</si>
  <si>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</si>
  <si>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</si>
  <si>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</si>
  <si>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</si>
  <si>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</si>
  <si>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</si>
  <si>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</si>
  <si>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</si>
  <si>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</si>
  <si>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</si>
  <si>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</si>
  <si>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</si>
  <si>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</si>
  <si>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</si>
  <si>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</si>
  <si>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</si>
  <si>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</si>
  <si>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</si>
  <si>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</si>
  <si>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</si>
  <si>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</si>
  <si>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</si>
  <si>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</si>
  <si>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</si>
  <si>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</si>
  <si>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</si>
  <si>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</si>
  <si>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</si>
  <si>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</si>
  <si>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</si>
  <si>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</si>
  <si>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</si>
  <si>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</si>
  <si>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</si>
  <si>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</si>
  <si>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</si>
  <si>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</si>
  <si>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</si>
  <si>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</si>
  <si>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</si>
  <si>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</si>
  <si>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</si>
  <si>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</si>
  <si>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</si>
  <si>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</si>
  <si>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</si>
  <si>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</si>
  <si>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</si>
  <si>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</si>
  <si>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</si>
  <si>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</si>
  <si>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</si>
  <si>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</si>
  <si>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</si>
  <si>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</si>
  <si>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</si>
  <si>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</si>
  <si>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</si>
  <si>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</si>
  <si>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</si>
  <si>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</si>
  <si>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</si>
  <si>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</si>
  <si>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</si>
  <si>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</si>
  <si>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</si>
  <si>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</si>
  <si>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</si>
  <si>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</si>
  <si>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</si>
  <si>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</si>
  <si>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</si>
  <si>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</si>
  <si>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</si>
  <si>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</si>
  <si>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</si>
  <si>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</si>
  <si>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</si>
  <si>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</si>
  <si>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</si>
  <si>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</si>
  <si>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</si>
  <si>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</si>
  <si>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</si>
  <si>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</si>
  <si>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</si>
  <si>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</si>
  <si>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</si>
  <si>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</si>
  <si>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</si>
  <si>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</si>
  <si>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</si>
  <si>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</si>
  <si>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</si>
  <si>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</si>
  <si>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</si>
  <si>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</si>
  <si>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</si>
  <si>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</si>
  <si>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</si>
  <si>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</si>
  <si>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</si>
  <si>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</si>
  <si>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</si>
  <si>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</si>
  <si>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</si>
  <si>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</si>
  <si>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</si>
  <si>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</si>
  <si>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</si>
  <si>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</si>
  <si>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</si>
  <si>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</si>
  <si>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</si>
  <si>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</si>
  <si>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</si>
  <si>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</si>
  <si>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</si>
  <si>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</si>
  <si>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</si>
  <si>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</si>
  <si>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</si>
  <si>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</si>
  <si>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</si>
  <si>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</si>
  <si>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</si>
  <si>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</si>
  <si>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</si>
  <si>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</si>
  <si>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</si>
  <si>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</si>
  <si>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</si>
  <si>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</si>
  <si>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</si>
  <si>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</si>
  <si>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</si>
  <si>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</si>
  <si>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</si>
  <si>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</si>
  <si>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</si>
  <si>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</si>
  <si>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</si>
  <si>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</si>
  <si>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</si>
  <si>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</si>
  <si>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</si>
  <si>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</si>
  <si>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</si>
  <si>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</si>
  <si>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</si>
  <si>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</si>
  <si>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</si>
  <si>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</si>
  <si>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</si>
  <si>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</si>
  <si>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</si>
  <si>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</si>
  <si>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</si>
  <si>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</si>
  <si>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</si>
  <si>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</si>
  <si>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</si>
  <si>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</si>
  <si>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</si>
  <si>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</si>
  <si>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</si>
  <si>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</si>
  <si>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</si>
  <si>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</si>
  <si>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</si>
  <si>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</si>
  <si>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</si>
  <si>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</si>
  <si>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</si>
  <si>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</si>
  <si>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</si>
  <si>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</si>
  <si>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</si>
  <si>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</si>
  <si>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</si>
  <si>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</si>
  <si>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</si>
  <si>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</si>
  <si>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</si>
  <si>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</si>
  <si>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</si>
  <si>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</si>
  <si>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</si>
  <si>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</si>
  <si>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</si>
  <si>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</si>
  <si>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</si>
  <si>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</si>
  <si>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</si>
  <si>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</si>
  <si>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</si>
  <si>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</si>
  <si>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</si>
  <si>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</si>
  <si>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</si>
  <si>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</si>
  <si>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</si>
  <si>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</si>
  <si>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</si>
  <si>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</si>
  <si>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</si>
  <si>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</si>
  <si>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</si>
  <si>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</si>
  <si>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</si>
  <si>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</si>
  <si>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</si>
  <si>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</si>
  <si>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</si>
  <si>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</si>
  <si>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</si>
  <si>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</si>
  <si>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</si>
  <si>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</si>
  <si>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</si>
  <si>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</si>
  <si>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</si>
  <si>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</si>
  <si>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</si>
  <si>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</si>
  <si>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</si>
  <si>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</si>
  <si>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</si>
  <si>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</si>
  <si>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</si>
  <si>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</si>
  <si>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</si>
  <si>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</si>
  <si>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</si>
  <si>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</si>
  <si>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</si>
  <si>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</si>
  <si>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</si>
  <si>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</si>
  <si>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</si>
  <si>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</si>
  <si>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</si>
  <si>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</si>
  <si>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</si>
  <si>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</si>
  <si>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</si>
  <si>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</si>
  <si>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</si>
  <si>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</si>
  <si>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</si>
  <si>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</si>
  <si>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</si>
  <si>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</si>
  <si>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</si>
  <si>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</si>
  <si>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</si>
  <si>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</si>
  <si>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</si>
  <si>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</si>
  <si>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</si>
  <si>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</si>
  <si>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</si>
  <si>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</si>
  <si>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</si>
  <si>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</si>
  <si>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</si>
  <si>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</si>
  <si>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</si>
  <si>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</si>
  <si>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</si>
  <si>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</si>
  <si>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</si>
  <si>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</si>
  <si>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</si>
  <si>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</si>
  <si>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</si>
  <si>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</si>
  <si>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</si>
  <si>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</si>
  <si>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</si>
  <si>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</si>
  <si>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</si>
  <si>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</si>
  <si>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</si>
  <si>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</si>
  <si>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</si>
  <si>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</si>
  <si>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</si>
  <si>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</si>
  <si>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</si>
  <si>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</si>
  <si>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</si>
  <si>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</si>
  <si>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</si>
  <si>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</si>
  <si>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</si>
  <si>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</si>
  <si>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</si>
  <si>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</si>
  <si>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</si>
  <si>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</si>
  <si>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</si>
  <si>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</si>
  <si>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</si>
  <si>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</si>
  <si>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</si>
  <si>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</si>
  <si>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</si>
  <si>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</si>
  <si>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</si>
  <si>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</si>
  <si>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</si>
  <si>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</si>
  <si>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</si>
  <si>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</si>
  <si>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</si>
  <si>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</si>
  <si>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</si>
  <si>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</si>
  <si>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</si>
  <si>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</si>
  <si>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</si>
  <si>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</si>
  <si>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</si>
  <si>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</si>
  <si>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</si>
  <si>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</si>
  <si>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</si>
  <si>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</si>
  <si>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</si>
  <si>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</si>
  <si>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</si>
  <si>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</si>
  <si>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</si>
  <si>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</si>
  <si>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</si>
  <si>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</si>
  <si>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</si>
  <si>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</si>
  <si>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</si>
  <si>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</si>
  <si>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</si>
  <si>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</si>
  <si>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</si>
  <si>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</si>
  <si>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</si>
  <si>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</si>
  <si>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</si>
  <si>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</si>
  <si>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</si>
  <si>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</si>
  <si>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</si>
  <si>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</si>
  <si>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</si>
  <si>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</si>
  <si>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</si>
  <si>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</si>
  <si>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</si>
  <si>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</si>
  <si>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</si>
  <si>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</si>
  <si>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</si>
  <si>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</si>
  <si>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</si>
  <si>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</si>
  <si>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</si>
  <si>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</si>
  <si>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</si>
  <si>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</si>
  <si>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</si>
  <si>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</si>
  <si>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</si>
  <si>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</si>
  <si>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</si>
  <si>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</si>
  <si>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</si>
  <si>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</si>
  <si>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</si>
  <si>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</si>
  <si>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</si>
  <si>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</si>
  <si>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</si>
  <si>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</si>
  <si>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</si>
  <si>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</si>
  <si>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</si>
  <si>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</si>
  <si>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</si>
  <si>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</si>
  <si>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</si>
  <si>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</si>
  <si>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</si>
  <si>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</si>
  <si>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</si>
  <si>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</si>
  <si>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</si>
  <si>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</si>
  <si>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</si>
  <si>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</si>
  <si>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</si>
  <si>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</si>
  <si>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</si>
  <si>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</si>
  <si>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</si>
  <si>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</si>
  <si>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</si>
  <si>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</si>
  <si>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</si>
  <si>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</si>
  <si>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</si>
  <si>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</si>
  <si>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</si>
  <si>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</si>
  <si>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</si>
  <si>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</si>
  <si>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</si>
  <si>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</si>
  <si>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</si>
  <si>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</si>
  <si>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</si>
  <si>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</si>
  <si>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</si>
  <si>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</si>
  <si>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</si>
  <si>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</si>
  <si>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</si>
  <si>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</si>
  <si>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</si>
  <si>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</si>
  <si>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</si>
  <si>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</si>
  <si>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</si>
  <si>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</si>
  <si>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</si>
  <si>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</si>
  <si>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</si>
  <si>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</si>
  <si>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</si>
  <si>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</si>
  <si>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</si>
  <si>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</si>
  <si>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</si>
  <si>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</si>
  <si>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</si>
  <si>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</si>
  <si>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</si>
  <si>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</si>
  <si>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</si>
  <si>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</si>
  <si>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</si>
  <si>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</si>
  <si>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</si>
  <si>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</si>
  <si>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</si>
  <si>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</si>
  <si>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</si>
  <si>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</si>
  <si>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</si>
  <si>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</si>
  <si>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</si>
  <si>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</si>
  <si>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</si>
  <si>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</si>
  <si>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</si>
  <si>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</si>
  <si>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</si>
  <si>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</si>
  <si>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</si>
  <si>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</si>
  <si>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</si>
  <si>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</si>
  <si>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</si>
  <si>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</si>
  <si>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</si>
  <si>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</si>
  <si>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</si>
  <si>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</si>
  <si>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</si>
  <si>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</si>
  <si>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</si>
  <si>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</si>
  <si>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</si>
  <si>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</si>
  <si>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</si>
  <si>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</si>
  <si>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</si>
  <si>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</si>
  <si>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</si>
  <si>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</si>
  <si>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</si>
  <si>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</si>
  <si>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</si>
  <si>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</si>
  <si>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</si>
  <si>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</si>
  <si>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</si>
  <si>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</si>
  <si>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</si>
  <si>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</si>
  <si>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</si>
  <si>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</si>
  <si>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</si>
  <si>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</si>
  <si>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</si>
  <si>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</si>
  <si>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</si>
  <si>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</si>
  <si>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</si>
  <si>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</si>
  <si>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</si>
  <si>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</si>
  <si>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</si>
  <si>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</si>
  <si>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</si>
  <si>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</si>
  <si>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</si>
  <si>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</si>
  <si>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</si>
  <si>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</si>
  <si>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</si>
  <si>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</si>
  <si>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</si>
  <si>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</si>
  <si>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</si>
  <si>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</si>
  <si>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</si>
  <si>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</si>
  <si>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</si>
  <si>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</si>
  <si>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</si>
  <si>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</si>
  <si>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</si>
  <si>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</si>
  <si>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</si>
  <si>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</si>
  <si>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</si>
  <si>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</si>
  <si>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</si>
  <si>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</si>
  <si>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</si>
  <si>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</si>
  <si>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</si>
  <si>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</si>
  <si>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</si>
  <si>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</si>
  <si>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</si>
  <si>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</si>
  <si>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</si>
  <si>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</si>
  <si>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</si>
  <si>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</si>
  <si>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</si>
  <si>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</si>
  <si>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</si>
  <si>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</si>
  <si>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</si>
  <si>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</si>
  <si>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</si>
  <si>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</si>
  <si>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</si>
  <si>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</si>
  <si>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</si>
  <si>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</si>
  <si>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</si>
  <si>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</si>
  <si>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</si>
  <si>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</si>
  <si>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</si>
  <si>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</si>
  <si>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</si>
  <si>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</si>
  <si>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</si>
  <si>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</si>
  <si>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</si>
  <si>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</si>
  <si>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</si>
  <si>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</si>
  <si>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</si>
  <si>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</si>
  <si>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</si>
  <si>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</si>
  <si>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</si>
  <si>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</si>
  <si>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</si>
  <si>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</si>
  <si>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</si>
  <si>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</si>
  <si>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</si>
  <si>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</si>
  <si>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</si>
  <si>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</si>
  <si>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</si>
  <si>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</si>
  <si>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</si>
  <si>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</si>
  <si>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</si>
  <si>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</si>
  <si>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</si>
  <si>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</si>
  <si>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</si>
  <si>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</si>
  <si>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</si>
  <si>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</si>
  <si>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</si>
  <si>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</si>
  <si>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</si>
  <si>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</si>
  <si>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</si>
  <si>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</si>
  <si>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</si>
  <si>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</si>
  <si>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</si>
  <si>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</si>
  <si>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</si>
  <si>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</si>
  <si>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</si>
  <si>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</si>
  <si>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</si>
  <si>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</si>
  <si>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</si>
  <si>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</si>
  <si>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</si>
  <si>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</si>
  <si>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</si>
  <si>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</si>
  <si>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</si>
  <si>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</si>
  <si>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</si>
  <si>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</si>
  <si>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</si>
  <si>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</si>
  <si>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</si>
  <si>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</si>
  <si>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</si>
  <si>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</si>
  <si>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</si>
  <si>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</si>
  <si>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</si>
  <si>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</si>
  <si>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</si>
  <si>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</si>
  <si>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</si>
  <si>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</si>
  <si>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</si>
  <si>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</si>
  <si>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</si>
  <si>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</si>
  <si>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</si>
  <si>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</si>
  <si>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</si>
  <si>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</si>
  <si>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</si>
  <si>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</si>
  <si>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</si>
  <si>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</si>
  <si>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</si>
  <si>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</si>
  <si>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</si>
  <si>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</si>
  <si>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</si>
  <si>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</si>
  <si>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</si>
  <si>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</si>
  <si>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</si>
  <si>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</si>
  <si>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</si>
  <si>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</si>
  <si>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</si>
  <si>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</si>
  <si>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</si>
  <si>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</si>
  <si>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</si>
  <si>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</si>
  <si>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</si>
  <si>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</si>
  <si>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</si>
  <si>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</si>
  <si>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</si>
  <si>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</si>
  <si>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</si>
  <si>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</si>
  <si>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</si>
  <si>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</si>
  <si>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</si>
  <si>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</si>
  <si>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</si>
  <si>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</si>
  <si>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</si>
  <si>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</si>
  <si>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</si>
  <si>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</si>
  <si>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</si>
  <si>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</si>
  <si>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</si>
  <si>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</si>
  <si>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</si>
  <si>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</si>
  <si>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</si>
  <si>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</si>
  <si>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</si>
  <si>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</si>
  <si>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</si>
  <si>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</si>
  <si>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</si>
  <si>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</si>
  <si>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</si>
  <si>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</si>
  <si>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</si>
  <si>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</si>
  <si>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</si>
  <si>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</si>
  <si>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</si>
  <si>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</si>
  <si>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</si>
  <si>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</si>
  <si>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</si>
  <si>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</si>
  <si>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</si>
  <si>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</si>
  <si>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</si>
  <si>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</si>
  <si>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</si>
  <si>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</si>
  <si>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</si>
  <si>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</si>
  <si>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</si>
  <si>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</si>
  <si>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</si>
  <si>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</si>
  <si>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</si>
  <si>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</si>
  <si>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</si>
  <si>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</si>
  <si>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</si>
  <si>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</si>
  <si>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</si>
  <si>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</si>
  <si>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</si>
  <si>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</si>
  <si>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</si>
  <si>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</si>
  <si>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</si>
  <si>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</si>
  <si>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</si>
  <si>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</si>
  <si>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</si>
  <si>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</si>
  <si>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</si>
  <si>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</si>
  <si>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</si>
  <si>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</si>
  <si>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</si>
  <si>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</si>
  <si>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</si>
  <si>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</si>
  <si>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</si>
  <si>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</si>
  <si>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</si>
  <si>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</si>
  <si>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</si>
  <si>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</si>
  <si>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</si>
  <si>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</si>
  <si>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</si>
  <si>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</si>
  <si>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</si>
  <si>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</si>
  <si>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</si>
  <si>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</si>
  <si>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</si>
  <si>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</si>
  <si>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</si>
  <si>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</si>
  <si>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</si>
  <si>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</si>
  <si>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</si>
  <si>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</si>
  <si>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</si>
  <si>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</si>
  <si>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</si>
  <si>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</si>
  <si>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</si>
  <si>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</si>
  <si>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</si>
  <si>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</si>
  <si>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</si>
  <si>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</si>
  <si>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</si>
  <si>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</si>
  <si>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</si>
  <si>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</si>
  <si>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</si>
  <si>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</si>
  <si>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</si>
  <si>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</si>
  <si>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</si>
  <si>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</si>
  <si>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</si>
  <si>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</si>
  <si>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</si>
  <si>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</si>
  <si>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</si>
  <si>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</si>
  <si>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</si>
  <si>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</si>
  <si>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</si>
  <si>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</si>
  <si>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</si>
  <si>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</si>
  <si>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</si>
  <si>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</si>
  <si>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</si>
  <si>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</si>
  <si>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</si>
  <si>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</si>
  <si>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</si>
  <si>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</si>
  <si>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</si>
  <si>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</si>
  <si>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</si>
  <si>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</si>
  <si>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</si>
  <si>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</si>
  <si>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</si>
  <si>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</si>
  <si>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</si>
  <si>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</si>
  <si>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</si>
  <si>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</si>
  <si>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</si>
  <si>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</si>
  <si>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</si>
  <si>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</si>
  <si>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</si>
  <si>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</si>
  <si>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</si>
  <si>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</si>
  <si>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</si>
  <si>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</si>
  <si>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</si>
  <si>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</si>
  <si>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</si>
  <si>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</si>
  <si>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</si>
  <si>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</si>
  <si>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</si>
  <si>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</si>
  <si>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</si>
  <si>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</si>
  <si>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</si>
  <si>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</si>
  <si>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</si>
  <si>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</si>
  <si>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</si>
  <si>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</si>
  <si>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</si>
  <si>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</si>
  <si>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</si>
  <si>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</si>
  <si>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</si>
  <si>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</si>
  <si>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</si>
  <si>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</si>
  <si>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</si>
  <si>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</si>
  <si>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</si>
  <si>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</si>
  <si>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</si>
  <si>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</si>
  <si>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</si>
  <si>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</si>
  <si>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</si>
  <si>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</si>
  <si>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</si>
  <si>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</si>
  <si>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</si>
  <si>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</si>
  <si>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</si>
  <si>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</si>
  <si>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</si>
  <si>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</si>
  <si>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</si>
  <si>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</si>
  <si>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</si>
  <si>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</si>
  <si>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</si>
  <si>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</si>
  <si>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</si>
  <si>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</si>
  <si>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</si>
  <si>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</si>
  <si>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</si>
  <si>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</si>
  <si>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</si>
  <si>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</si>
  <si>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</si>
  <si>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</si>
  <si>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</si>
  <si>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</si>
  <si>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</si>
  <si>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</si>
  <si>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</si>
  <si>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</si>
  <si>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</si>
  <si>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</si>
  <si>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</si>
  <si>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</si>
  <si>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</si>
  <si>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</si>
  <si>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</si>
  <si>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</si>
  <si>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</si>
  <si>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</si>
  <si>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</si>
  <si>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</si>
  <si>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</si>
  <si>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</si>
  <si>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</si>
  <si>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</si>
  <si>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</si>
  <si>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</si>
  <si>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</si>
  <si>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</si>
  <si>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</si>
  <si>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</si>
  <si>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</si>
  <si>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</si>
  <si>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</si>
  <si>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</si>
  <si>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</si>
  <si>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</si>
  <si>
    <t>more_xp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</si>
</sst>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5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15" borderId="4" xfId="0" applyNumberFormat="1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4" totalsRowShown="0" headerRowDxfId="226" headerRowBorderDxfId="225" tableBorderDxfId="224" totalsRowBorderDxfId="223">
  <autoFilter ref="B21:AF74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8:O107" totalsRowShown="0">
  <autoFilter ref="B78:O107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30" totalsRowShown="0" headerRowBorderDxfId="32" tableBorderDxfId="31" totalsRowBorderDxfId="30">
  <autoFilter ref="D3:M30"/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6" headerRowBorderDxfId="325" tableBorderDxfId="324" totalsRowBorderDxfId="323">
  <autoFilter ref="B4:J14"/>
  <tableColumns count="9">
    <tableColumn id="1" name="{localizationDefinitions}" dataDxfId="322"/>
    <tableColumn id="8" name="[sku]" dataDxfId="321"/>
    <tableColumn id="3" name="[order]" dataDxfId="320"/>
    <tableColumn id="4" name="[isoCode]" dataDxfId="319"/>
    <tableColumn id="11" name="[android]" dataDxfId="318"/>
    <tableColumn id="12" name="[iOS]" dataDxfId="317"/>
    <tableColumn id="5" name="[txtFilename]" dataDxfId="316"/>
    <tableColumn id="2" name="[icon]" dataDxfId="315"/>
    <tableColumn id="9" name="[tidName]" dataDxfId="3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1" headerRowBorderDxfId="310" tableBorderDxfId="309" totalsRowBorderDxfId="308">
  <autoFilter ref="B15:AQ25"/>
  <tableColumns count="42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15" name="[maxAlcohol]" dataDxfId="279"/>
    <tableColumn id="13" name="[alcoholDrain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7" headerRowBorderDxfId="266" tableBorderDxfId="265" totalsRowBorderDxfId="264">
  <autoFilter ref="B4:G9"/>
  <tableColumns count="6">
    <tableColumn id="1" name="{dragonTierDefinitions}" dataDxfId="263"/>
    <tableColumn id="2" name="[sku]"/>
    <tableColumn id="9" name="[order]"/>
    <tableColumn id="10" name="[icon]" dataDxfId="262"/>
    <tableColumn id="3" name="[maxPetEquipped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1" headerRowBorderDxfId="240" tableBorderDxfId="239" totalsRowBorderDxfId="238">
  <autoFilter ref="B4:L44"/>
  <tableColumns count="11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11" name="[icon]" dataDxfId="230"/>
    <tableColumn id="4" name="[powerup]" dataDxfId="229"/>
    <tableColumn id="5" name="[tidName]" dataDxfId="228"/>
    <tableColumn id="10" name="[tidDesc]" dataDxfId="227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1065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1064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47"/>
      <c r="G3" s="447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abSelected="1" topLeftCell="A7" workbookViewId="0">
      <selection activeCell="E16" sqref="E16"/>
    </sheetView>
  </sheetViews>
  <sheetFormatPr defaultColWidth="11.42578125" defaultRowHeight="15"/>
  <cols>
    <col min="2" max="2" width="34.28515625" bestFit="1" customWidth="1"/>
    <col min="3" max="3" width="18.5703125" bestFit="1" customWidth="1"/>
    <col min="4" max="4" width="16.42578125" bestFit="1" customWidth="1"/>
    <col min="5" max="5" width="21.5703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5703125" bestFit="1" customWidth="1"/>
    <col min="12" max="13" width="8.5703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1069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/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1073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1069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1073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1041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1081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0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313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1081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1039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1041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1039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381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1040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1072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1039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381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1076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1069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1072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0" t="s">
        <v>313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1040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1081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1072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1077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313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1077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0" t="s">
        <v>1040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0" t="s">
        <v>1040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0" t="s">
        <v>1076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M30"/>
  <sheetViews>
    <sheetView topLeftCell="D1" workbookViewId="0">
      <selection activeCell="H13" sqref="H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5703125" bestFit="1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1166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1167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1171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1081</v>
      </c>
      <c r="F7" s="217" t="s">
        <v>1082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1178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1042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1172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1043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1172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1044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1173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1174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1175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1178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1069</v>
      </c>
      <c r="F14" s="217" t="s">
        <v>1070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1175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1072</v>
      </c>
      <c r="F15" s="411" t="s">
        <v>1071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1176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1073</v>
      </c>
      <c r="F16" s="217" t="s">
        <v>1071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1176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1074</v>
      </c>
      <c r="F17" s="217" t="s">
        <v>1071</v>
      </c>
      <c r="G17" s="218" t="s">
        <v>1075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1176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1076</v>
      </c>
      <c r="F18" s="217" t="s">
        <v>1076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1176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1077</v>
      </c>
      <c r="F19" s="217" t="s">
        <v>1078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1169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1079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1179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1080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1170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1084</v>
      </c>
      <c r="F22" s="217" t="s">
        <v>1085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1175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1086</v>
      </c>
      <c r="F23" s="217" t="s">
        <v>1085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1175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1087</v>
      </c>
      <c r="F24" s="217" t="s">
        <v>1087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1175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1088</v>
      </c>
      <c r="F25" s="217" t="s">
        <v>1088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1173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1177</v>
      </c>
      <c r="F26" s="217" t="s">
        <v>1177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1173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1180</v>
      </c>
      <c r="F27" s="217" t="s">
        <v>1180</v>
      </c>
      <c r="G27" s="218">
        <v>1</v>
      </c>
      <c r="H27" s="218"/>
      <c r="I27" s="413" t="s">
        <v>1190</v>
      </c>
      <c r="J27" s="413" t="s">
        <v>1173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  <row r="28" spans="4:13">
      <c r="D28" s="419" t="s">
        <v>4</v>
      </c>
      <c r="E28" s="203" t="s">
        <v>1193</v>
      </c>
      <c r="F28" s="217" t="s">
        <v>1193</v>
      </c>
      <c r="G28" s="422">
        <v>1</v>
      </c>
      <c r="H28" s="422"/>
      <c r="I28" s="413" t="str">
        <f>CONCATENATE("icon_",powerUpsDefinitions[[#This Row],['[sku']]])</f>
        <v>icon_magnet</v>
      </c>
      <c r="J28" s="423" t="s">
        <v>1173</v>
      </c>
      <c r="K28" s="424" t="str">
        <f>CONCATENATE("TID_POWERUP_",UPPER(powerUpsDefinitions[[#This Row],['[sku']]]),"_NAME")</f>
        <v>TID_POWERUP_MAGNET_NAME</v>
      </c>
      <c r="L28" s="425" t="str">
        <f>CONCATENATE("TID_POWERUP_",UPPER(powerUpsDefinitions[[#This Row],['[sku']]]),"_DESC")</f>
        <v>TID_POWERUP_MAGNET_DESC</v>
      </c>
      <c r="M28" s="426" t="str">
        <f>CONCATENATE(powerUpsDefinitions[[#This Row],['[tidDesc']]],"_SHORT")</f>
        <v>TID_POWERUP_MAGNET_DESC_SHORT</v>
      </c>
    </row>
    <row r="29" spans="4:13">
      <c r="D29" s="419" t="s">
        <v>4</v>
      </c>
      <c r="E29" s="420" t="s">
        <v>1192</v>
      </c>
      <c r="F29" s="421" t="s">
        <v>1192</v>
      </c>
      <c r="G29" s="422">
        <v>100</v>
      </c>
      <c r="H29" s="422"/>
      <c r="I29" s="413" t="s">
        <v>1191</v>
      </c>
      <c r="J29" s="423" t="s">
        <v>1173</v>
      </c>
      <c r="K29" s="424" t="str">
        <f>CONCATENATE("TID_POWERUP_",UPPER(powerUpsDefinitions[[#This Row],['[sku']]]),"_NAME")</f>
        <v>TID_POWERUP_VACUUM_NAME</v>
      </c>
      <c r="L29" s="425" t="str">
        <f>CONCATENATE("TID_POWERUP_",UPPER(powerUpsDefinitions[[#This Row],['[sku']]]),"_DESC")</f>
        <v>TID_POWERUP_VACUUM_DESC</v>
      </c>
      <c r="M29" s="426" t="str">
        <f>CONCATENATE(powerUpsDefinitions[[#This Row],['[tidDesc']]],"_SHORT")</f>
        <v>TID_POWERUP_VACUUM_DESC_SHORT</v>
      </c>
    </row>
    <row r="30" spans="4:13">
      <c r="D30" s="219" t="s">
        <v>4</v>
      </c>
      <c r="E30" s="203" t="s">
        <v>1194</v>
      </c>
      <c r="F30" s="217" t="s">
        <v>1194</v>
      </c>
      <c r="G30" s="218">
        <v>10</v>
      </c>
      <c r="H30" s="218"/>
      <c r="I30" s="413" t="s">
        <v>1191</v>
      </c>
      <c r="J30" s="413" t="s">
        <v>1170</v>
      </c>
      <c r="K30" s="205" t="str">
        <f>CONCATENATE("TID_POWERUP_",UPPER(powerUpsDefinitions[[#This Row],['[sku']]]),"_NAME")</f>
        <v>TID_POWERUP_MORE_XP_NAME</v>
      </c>
      <c r="L30" s="216" t="str">
        <f>CONCATENATE("TID_POWERUP_",UPPER(powerUpsDefinitions[[#This Row],['[sku']]]),"_DESC")</f>
        <v>TID_POWERUP_MORE_XP_DESC</v>
      </c>
      <c r="M30" s="415" t="str">
        <f>CONCATENATE(powerUpsDefinitions[[#This Row],['[tidDesc']]],"_SHORT")</f>
        <v>TID_POWERUP_MORE_XP_DESC_SHORT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47"/>
      <c r="G3" s="447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workbookViewId="0"/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1045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27"/>
      <c r="AO14" s="427"/>
      <c r="AP14" s="427"/>
      <c r="AQ14" s="427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1163</v>
      </c>
      <c r="AG15" s="167" t="s">
        <v>1164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31" t="s">
        <v>664</v>
      </c>
      <c r="J26" s="432"/>
      <c r="K26" s="432"/>
      <c r="L26" s="433"/>
      <c r="M26" s="434" t="s">
        <v>665</v>
      </c>
      <c r="N26" s="435"/>
      <c r="O26" s="435"/>
      <c r="P26" s="435"/>
      <c r="Q26" s="435"/>
      <c r="R26" s="436"/>
      <c r="S26" s="437" t="s">
        <v>666</v>
      </c>
      <c r="T26" s="438"/>
      <c r="U26" s="439" t="s">
        <v>671</v>
      </c>
      <c r="V26" s="440"/>
      <c r="W26" s="441" t="s">
        <v>670</v>
      </c>
      <c r="X26" s="442"/>
      <c r="Y26" s="443"/>
      <c r="Z26" s="428" t="s">
        <v>667</v>
      </c>
      <c r="AA26" s="429"/>
      <c r="AB26" s="429"/>
      <c r="AC26" s="429"/>
      <c r="AD26" s="430"/>
      <c r="AE26" s="353" t="s">
        <v>668</v>
      </c>
      <c r="AH26" s="232"/>
      <c r="AI26" s="232"/>
      <c r="AL26" s="444" t="s">
        <v>672</v>
      </c>
      <c r="AM26" s="445"/>
      <c r="AN26" s="445"/>
      <c r="AO26" s="446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3" priority="3"/>
  </conditionalFormatting>
  <conditionalFormatting sqref="C5:C9">
    <cfRule type="duplicateValues" dxfId="3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workbookViewId="0"/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1108</v>
      </c>
      <c r="F5" s="132">
        <v>0</v>
      </c>
      <c r="G5" s="15" t="s">
        <v>878</v>
      </c>
      <c r="H5" s="15" t="s">
        <v>880</v>
      </c>
      <c r="I5" s="15" t="s">
        <v>1151</v>
      </c>
      <c r="J5" s="384" t="s">
        <v>381</v>
      </c>
      <c r="K5" s="387" t="s">
        <v>1083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1108</v>
      </c>
      <c r="F6" s="132">
        <v>1</v>
      </c>
      <c r="G6" s="15" t="s">
        <v>878</v>
      </c>
      <c r="H6" s="15" t="s">
        <v>880</v>
      </c>
      <c r="I6" s="15" t="s">
        <v>1151</v>
      </c>
      <c r="J6" s="384" t="s">
        <v>313</v>
      </c>
      <c r="K6" s="387" t="s">
        <v>1109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1108</v>
      </c>
      <c r="F7" s="138">
        <v>2</v>
      </c>
      <c r="G7" s="15" t="s">
        <v>878</v>
      </c>
      <c r="H7" s="15" t="s">
        <v>880</v>
      </c>
      <c r="I7" s="15" t="s">
        <v>1151</v>
      </c>
      <c r="J7" s="384" t="s">
        <v>1069</v>
      </c>
      <c r="K7" s="387" t="s">
        <v>1110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1046</v>
      </c>
      <c r="D8" s="138" t="s">
        <v>872</v>
      </c>
      <c r="E8" s="138" t="s">
        <v>1108</v>
      </c>
      <c r="F8" s="132">
        <v>3</v>
      </c>
      <c r="G8" s="15" t="s">
        <v>878</v>
      </c>
      <c r="H8" s="15" t="s">
        <v>881</v>
      </c>
      <c r="I8" s="15" t="s">
        <v>1153</v>
      </c>
      <c r="J8" s="384" t="s">
        <v>381</v>
      </c>
      <c r="K8" s="387" t="s">
        <v>1111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1047</v>
      </c>
      <c r="D9" s="138" t="s">
        <v>872</v>
      </c>
      <c r="E9" s="138" t="s">
        <v>1108</v>
      </c>
      <c r="F9" s="132">
        <v>4</v>
      </c>
      <c r="G9" s="15" t="s">
        <v>878</v>
      </c>
      <c r="H9" s="379" t="s">
        <v>882</v>
      </c>
      <c r="I9" s="379" t="s">
        <v>1154</v>
      </c>
      <c r="J9" s="384" t="s">
        <v>1069</v>
      </c>
      <c r="K9" s="387" t="s">
        <v>1112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1048</v>
      </c>
      <c r="D10" s="138" t="s">
        <v>872</v>
      </c>
      <c r="E10" s="138" t="s">
        <v>1108</v>
      </c>
      <c r="F10" s="138">
        <v>5</v>
      </c>
      <c r="G10" s="15" t="s">
        <v>878</v>
      </c>
      <c r="H10" s="15" t="s">
        <v>880</v>
      </c>
      <c r="I10" s="15" t="s">
        <v>1151</v>
      </c>
      <c r="J10" s="384" t="s">
        <v>313</v>
      </c>
      <c r="K10" s="387" t="s">
        <v>1113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1049</v>
      </c>
      <c r="D11" s="138" t="s">
        <v>872</v>
      </c>
      <c r="E11" s="138" t="s">
        <v>1108</v>
      </c>
      <c r="F11" s="132">
        <v>6</v>
      </c>
      <c r="G11" s="15" t="s">
        <v>878</v>
      </c>
      <c r="H11" s="15" t="s">
        <v>880</v>
      </c>
      <c r="I11" s="15" t="s">
        <v>1151</v>
      </c>
      <c r="J11" s="384" t="s">
        <v>1069</v>
      </c>
      <c r="K11" s="387" t="s">
        <v>1114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1050</v>
      </c>
      <c r="D12" s="138" t="s">
        <v>872</v>
      </c>
      <c r="E12" s="138" t="s">
        <v>1066</v>
      </c>
      <c r="F12" s="138">
        <v>0</v>
      </c>
      <c r="G12" s="15" t="s">
        <v>878</v>
      </c>
      <c r="H12" s="15" t="s">
        <v>880</v>
      </c>
      <c r="I12" s="15" t="s">
        <v>1151</v>
      </c>
      <c r="J12" s="384" t="s">
        <v>1040</v>
      </c>
      <c r="K12" s="387" t="s">
        <v>1115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1051</v>
      </c>
      <c r="D13" s="138" t="s">
        <v>872</v>
      </c>
      <c r="E13" s="138" t="s">
        <v>1068</v>
      </c>
      <c r="F13" s="138">
        <v>1</v>
      </c>
      <c r="G13" s="15" t="s">
        <v>878</v>
      </c>
      <c r="H13" s="15" t="s">
        <v>881</v>
      </c>
      <c r="I13" s="15" t="s">
        <v>1153</v>
      </c>
      <c r="J13" s="384" t="s">
        <v>1192</v>
      </c>
      <c r="K13" s="387" t="s">
        <v>1116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1052</v>
      </c>
      <c r="D14" s="138" t="s">
        <v>872</v>
      </c>
      <c r="E14" s="138" t="s">
        <v>1066</v>
      </c>
      <c r="F14" s="138">
        <v>2</v>
      </c>
      <c r="G14" s="15" t="s">
        <v>878</v>
      </c>
      <c r="H14" s="379" t="s">
        <v>882</v>
      </c>
      <c r="I14" s="379" t="s">
        <v>1154</v>
      </c>
      <c r="J14" s="384" t="s">
        <v>1077</v>
      </c>
      <c r="K14" s="387" t="s">
        <v>1117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1053</v>
      </c>
      <c r="D15" s="138" t="s">
        <v>872</v>
      </c>
      <c r="E15" s="138" t="s">
        <v>1066</v>
      </c>
      <c r="F15" s="138">
        <v>3</v>
      </c>
      <c r="G15" s="15" t="s">
        <v>878</v>
      </c>
      <c r="H15" s="15" t="s">
        <v>880</v>
      </c>
      <c r="I15" s="15" t="s">
        <v>1151</v>
      </c>
      <c r="J15" s="384" t="s">
        <v>1041</v>
      </c>
      <c r="K15" s="387" t="s">
        <v>1118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1054</v>
      </c>
      <c r="D16" s="138" t="s">
        <v>872</v>
      </c>
      <c r="E16" s="138" t="s">
        <v>1066</v>
      </c>
      <c r="F16" s="138">
        <v>4</v>
      </c>
      <c r="G16" s="15" t="s">
        <v>878</v>
      </c>
      <c r="H16" s="15" t="s">
        <v>880</v>
      </c>
      <c r="I16" s="15" t="s">
        <v>1151</v>
      </c>
      <c r="J16" s="384" t="s">
        <v>1081</v>
      </c>
      <c r="K16" s="387" t="s">
        <v>1119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1055</v>
      </c>
      <c r="D17" s="138" t="s">
        <v>872</v>
      </c>
      <c r="E17" s="138" t="s">
        <v>1066</v>
      </c>
      <c r="F17" s="138">
        <v>5</v>
      </c>
      <c r="G17" s="15" t="s">
        <v>878</v>
      </c>
      <c r="H17" s="15" t="s">
        <v>881</v>
      </c>
      <c r="I17" s="15" t="s">
        <v>1153</v>
      </c>
      <c r="J17" s="384" t="s">
        <v>1039</v>
      </c>
      <c r="K17" s="387" t="s">
        <v>1120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1056</v>
      </c>
      <c r="D18" s="138" t="s">
        <v>872</v>
      </c>
      <c r="E18" s="138" t="s">
        <v>1066</v>
      </c>
      <c r="F18" s="138">
        <v>6</v>
      </c>
      <c r="G18" s="15" t="s">
        <v>878</v>
      </c>
      <c r="H18" s="379" t="s">
        <v>882</v>
      </c>
      <c r="I18" s="379" t="s">
        <v>1154</v>
      </c>
      <c r="J18" s="384" t="s">
        <v>1040</v>
      </c>
      <c r="K18" s="387" t="s">
        <v>1121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1057</v>
      </c>
      <c r="D19" s="138" t="s">
        <v>872</v>
      </c>
      <c r="E19" s="138" t="s">
        <v>1066</v>
      </c>
      <c r="F19" s="138">
        <v>7</v>
      </c>
      <c r="G19" s="15" t="s">
        <v>878</v>
      </c>
      <c r="H19" s="15" t="s">
        <v>880</v>
      </c>
      <c r="I19" s="15" t="s">
        <v>1151</v>
      </c>
      <c r="J19" s="384" t="s">
        <v>1040</v>
      </c>
      <c r="K19" s="387" t="s">
        <v>1122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1058</v>
      </c>
      <c r="D20" s="138" t="s">
        <v>872</v>
      </c>
      <c r="E20" s="138" t="s">
        <v>1066</v>
      </c>
      <c r="F20" s="138">
        <v>8</v>
      </c>
      <c r="G20" s="15" t="s">
        <v>878</v>
      </c>
      <c r="H20" s="15" t="s">
        <v>880</v>
      </c>
      <c r="I20" s="15" t="s">
        <v>1151</v>
      </c>
      <c r="J20" s="384" t="s">
        <v>1076</v>
      </c>
      <c r="K20" s="387" t="s">
        <v>1123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1059</v>
      </c>
      <c r="D21" s="138" t="s">
        <v>872</v>
      </c>
      <c r="E21" s="138" t="s">
        <v>1066</v>
      </c>
      <c r="F21" s="138">
        <v>9</v>
      </c>
      <c r="G21" s="15" t="s">
        <v>878</v>
      </c>
      <c r="H21" s="15" t="s">
        <v>881</v>
      </c>
      <c r="I21" s="15" t="s">
        <v>1153</v>
      </c>
      <c r="J21" s="384" t="s">
        <v>1077</v>
      </c>
      <c r="K21" s="387" t="s">
        <v>1124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1060</v>
      </c>
      <c r="D22" s="138" t="s">
        <v>872</v>
      </c>
      <c r="E22" s="138" t="s">
        <v>1066</v>
      </c>
      <c r="F22" s="138">
        <v>10</v>
      </c>
      <c r="G22" s="15" t="s">
        <v>878</v>
      </c>
      <c r="H22" s="379" t="s">
        <v>882</v>
      </c>
      <c r="I22" s="379" t="s">
        <v>1154</v>
      </c>
      <c r="J22" s="384" t="s">
        <v>1041</v>
      </c>
      <c r="K22" s="387" t="s">
        <v>1125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1061</v>
      </c>
      <c r="D23" s="138" t="s">
        <v>872</v>
      </c>
      <c r="E23" s="138" t="s">
        <v>1066</v>
      </c>
      <c r="F23" s="138">
        <v>11</v>
      </c>
      <c r="G23" s="15" t="s">
        <v>878</v>
      </c>
      <c r="H23" s="15" t="s">
        <v>880</v>
      </c>
      <c r="I23" s="15" t="s">
        <v>1151</v>
      </c>
      <c r="J23" s="384" t="s">
        <v>1081</v>
      </c>
      <c r="K23" s="387" t="s">
        <v>1126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1062</v>
      </c>
      <c r="D24" s="138" t="s">
        <v>872</v>
      </c>
      <c r="E24" s="138" t="s">
        <v>1066</v>
      </c>
      <c r="F24" s="138">
        <v>12</v>
      </c>
      <c r="G24" s="15" t="s">
        <v>878</v>
      </c>
      <c r="H24" s="15" t="s">
        <v>881</v>
      </c>
      <c r="I24" s="15" t="s">
        <v>1153</v>
      </c>
      <c r="J24" s="384" t="s">
        <v>1039</v>
      </c>
      <c r="K24" s="387" t="s">
        <v>1127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1063</v>
      </c>
      <c r="D25" s="138" t="s">
        <v>872</v>
      </c>
      <c r="E25" s="138" t="s">
        <v>1067</v>
      </c>
      <c r="F25" s="138">
        <v>0</v>
      </c>
      <c r="G25" s="15" t="s">
        <v>878</v>
      </c>
      <c r="H25" s="379" t="s">
        <v>882</v>
      </c>
      <c r="I25" s="379" t="s">
        <v>1154</v>
      </c>
      <c r="J25" s="409" t="s">
        <v>1073</v>
      </c>
      <c r="K25" s="387" t="s">
        <v>1128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1089</v>
      </c>
      <c r="D26" s="132" t="s">
        <v>872</v>
      </c>
      <c r="E26" s="132" t="s">
        <v>1067</v>
      </c>
      <c r="F26" s="132">
        <v>1</v>
      </c>
      <c r="G26" s="15" t="s">
        <v>878</v>
      </c>
      <c r="H26" s="15" t="s">
        <v>880</v>
      </c>
      <c r="I26" s="15" t="s">
        <v>1151</v>
      </c>
      <c r="J26" s="384" t="s">
        <v>1074</v>
      </c>
      <c r="K26" s="387" t="s">
        <v>1129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1090</v>
      </c>
      <c r="D27" s="132" t="s">
        <v>872</v>
      </c>
      <c r="E27" s="132" t="s">
        <v>1067</v>
      </c>
      <c r="F27" s="132">
        <v>2</v>
      </c>
      <c r="G27" s="15" t="s">
        <v>878</v>
      </c>
      <c r="H27" s="15" t="s">
        <v>880</v>
      </c>
      <c r="I27" s="15" t="s">
        <v>1151</v>
      </c>
      <c r="J27" s="384" t="s">
        <v>1073</v>
      </c>
      <c r="K27" s="387" t="s">
        <v>1130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1091</v>
      </c>
      <c r="D28" s="138" t="s">
        <v>872</v>
      </c>
      <c r="E28" s="138" t="s">
        <v>1067</v>
      </c>
      <c r="F28" s="138">
        <v>3</v>
      </c>
      <c r="G28" s="15" t="s">
        <v>878</v>
      </c>
      <c r="H28" s="15" t="s">
        <v>880</v>
      </c>
      <c r="I28" s="15" t="s">
        <v>1151</v>
      </c>
      <c r="J28" s="384" t="s">
        <v>1072</v>
      </c>
      <c r="K28" s="387" t="s">
        <v>1131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1092</v>
      </c>
      <c r="D29" s="138" t="s">
        <v>872</v>
      </c>
      <c r="E29" s="138" t="s">
        <v>1067</v>
      </c>
      <c r="F29" s="132">
        <v>4</v>
      </c>
      <c r="G29" s="15" t="s">
        <v>878</v>
      </c>
      <c r="H29" s="15" t="s">
        <v>881</v>
      </c>
      <c r="I29" s="15" t="s">
        <v>1153</v>
      </c>
      <c r="J29" s="384" t="s">
        <v>1073</v>
      </c>
      <c r="K29" s="387" t="s">
        <v>1132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1093</v>
      </c>
      <c r="D30" s="138" t="s">
        <v>872</v>
      </c>
      <c r="E30" s="138" t="s">
        <v>1067</v>
      </c>
      <c r="F30" s="132">
        <v>5</v>
      </c>
      <c r="G30" s="15" t="s">
        <v>878</v>
      </c>
      <c r="H30" s="379" t="s">
        <v>882</v>
      </c>
      <c r="I30" s="379" t="s">
        <v>1154</v>
      </c>
      <c r="J30" s="384" t="s">
        <v>469</v>
      </c>
      <c r="K30" s="387" t="s">
        <v>1133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1094</v>
      </c>
      <c r="D31" s="138" t="s">
        <v>872</v>
      </c>
      <c r="E31" s="138" t="s">
        <v>1067</v>
      </c>
      <c r="F31" s="138">
        <v>6</v>
      </c>
      <c r="G31" s="15" t="s">
        <v>878</v>
      </c>
      <c r="H31" s="15" t="s">
        <v>880</v>
      </c>
      <c r="I31" s="15" t="s">
        <v>1151</v>
      </c>
      <c r="J31" s="384" t="s">
        <v>1040</v>
      </c>
      <c r="K31" s="387" t="s">
        <v>1134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1095</v>
      </c>
      <c r="D32" s="138" t="s">
        <v>872</v>
      </c>
      <c r="E32" s="138" t="s">
        <v>1067</v>
      </c>
      <c r="F32" s="132">
        <v>7</v>
      </c>
      <c r="G32" s="15" t="s">
        <v>878</v>
      </c>
      <c r="H32" s="15" t="s">
        <v>880</v>
      </c>
      <c r="I32" s="15" t="s">
        <v>1151</v>
      </c>
      <c r="J32" s="384" t="s">
        <v>1043</v>
      </c>
      <c r="K32" s="387" t="s">
        <v>1135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1096</v>
      </c>
      <c r="D33" s="138" t="s">
        <v>873</v>
      </c>
      <c r="E33" s="138" t="s">
        <v>1068</v>
      </c>
      <c r="F33" s="138">
        <v>0</v>
      </c>
      <c r="G33" s="15" t="s">
        <v>878</v>
      </c>
      <c r="H33" s="15" t="s">
        <v>880</v>
      </c>
      <c r="I33" s="15" t="s">
        <v>1152</v>
      </c>
      <c r="J33" s="384" t="s">
        <v>1084</v>
      </c>
      <c r="K33" s="387" t="s">
        <v>1136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1097</v>
      </c>
      <c r="D34" s="138" t="s">
        <v>873</v>
      </c>
      <c r="E34" s="138" t="s">
        <v>1068</v>
      </c>
      <c r="F34" s="138">
        <v>1</v>
      </c>
      <c r="G34" s="15" t="s">
        <v>1150</v>
      </c>
      <c r="H34" s="15" t="s">
        <v>881</v>
      </c>
      <c r="I34" s="15" t="s">
        <v>1157</v>
      </c>
      <c r="J34" s="384" t="s">
        <v>1086</v>
      </c>
      <c r="K34" s="387" t="s">
        <v>1137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1098</v>
      </c>
      <c r="D35" s="138" t="s">
        <v>873</v>
      </c>
      <c r="E35" s="138" t="s">
        <v>1068</v>
      </c>
      <c r="F35" s="138">
        <v>2</v>
      </c>
      <c r="G35" s="379" t="s">
        <v>879</v>
      </c>
      <c r="H35" s="379" t="s">
        <v>882</v>
      </c>
      <c r="I35" s="379" t="s">
        <v>1155</v>
      </c>
      <c r="J35" s="384" t="s">
        <v>1087</v>
      </c>
      <c r="K35" s="387" t="s">
        <v>1138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1099</v>
      </c>
      <c r="D36" s="138" t="s">
        <v>873</v>
      </c>
      <c r="E36" s="138" t="s">
        <v>1067</v>
      </c>
      <c r="F36" s="138">
        <v>8</v>
      </c>
      <c r="G36" s="15" t="s">
        <v>878</v>
      </c>
      <c r="H36" s="15" t="s">
        <v>880</v>
      </c>
      <c r="I36" s="15" t="s">
        <v>1152</v>
      </c>
      <c r="J36" s="384" t="s">
        <v>1042</v>
      </c>
      <c r="K36" s="387" t="s">
        <v>1139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1100</v>
      </c>
      <c r="D37" s="138" t="s">
        <v>873</v>
      </c>
      <c r="E37" s="138" t="s">
        <v>1067</v>
      </c>
      <c r="F37" s="138">
        <v>9</v>
      </c>
      <c r="G37" s="15" t="s">
        <v>878</v>
      </c>
      <c r="H37" s="15" t="s">
        <v>880</v>
      </c>
      <c r="I37" s="15" t="s">
        <v>1152</v>
      </c>
      <c r="J37" s="384" t="s">
        <v>470</v>
      </c>
      <c r="K37" s="387" t="s">
        <v>1140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1101</v>
      </c>
      <c r="D38" s="138" t="s">
        <v>874</v>
      </c>
      <c r="E38" s="138" t="s">
        <v>1064</v>
      </c>
      <c r="F38" s="138">
        <v>0</v>
      </c>
      <c r="G38" s="15" t="s">
        <v>1149</v>
      </c>
      <c r="H38" s="15" t="s">
        <v>881</v>
      </c>
      <c r="I38" s="15" t="s">
        <v>1158</v>
      </c>
      <c r="J38" s="384" t="s">
        <v>1088</v>
      </c>
      <c r="K38" s="387" t="s">
        <v>1141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1102</v>
      </c>
      <c r="D39" s="138" t="s">
        <v>874</v>
      </c>
      <c r="E39" s="138" t="s">
        <v>1068</v>
      </c>
      <c r="F39" s="138">
        <v>4</v>
      </c>
      <c r="G39" s="379" t="s">
        <v>879</v>
      </c>
      <c r="H39" s="379" t="s">
        <v>882</v>
      </c>
      <c r="I39" s="379" t="s">
        <v>1155</v>
      </c>
      <c r="J39" s="384" t="s">
        <v>1040</v>
      </c>
      <c r="K39" s="387" t="s">
        <v>1142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1103</v>
      </c>
      <c r="D40" s="138" t="s">
        <v>874</v>
      </c>
      <c r="E40" s="138" t="s">
        <v>1064</v>
      </c>
      <c r="F40" s="138">
        <v>1</v>
      </c>
      <c r="G40" s="15" t="s">
        <v>1148</v>
      </c>
      <c r="H40" s="15" t="s">
        <v>880</v>
      </c>
      <c r="I40" s="15" t="s">
        <v>1156</v>
      </c>
      <c r="J40" s="384" t="s">
        <v>1044</v>
      </c>
      <c r="K40" s="387" t="s">
        <v>1143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1104</v>
      </c>
      <c r="D41" s="138" t="s">
        <v>874</v>
      </c>
      <c r="E41" s="138" t="s">
        <v>1068</v>
      </c>
      <c r="F41" s="138">
        <v>5</v>
      </c>
      <c r="G41" s="15" t="s">
        <v>1159</v>
      </c>
      <c r="H41" s="15" t="s">
        <v>880</v>
      </c>
      <c r="I41" s="15" t="s">
        <v>1156</v>
      </c>
      <c r="J41" s="384" t="s">
        <v>1177</v>
      </c>
      <c r="K41" s="387" t="s">
        <v>1144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1105</v>
      </c>
      <c r="D42" s="138" t="s">
        <v>1064</v>
      </c>
      <c r="E42" s="138" t="s">
        <v>1067</v>
      </c>
      <c r="F42" s="138">
        <v>2</v>
      </c>
      <c r="G42" s="15" t="s">
        <v>1181</v>
      </c>
      <c r="H42" s="15" t="s">
        <v>881</v>
      </c>
      <c r="I42" s="15" t="s">
        <v>1158</v>
      </c>
      <c r="J42" s="384" t="s">
        <v>1180</v>
      </c>
      <c r="K42" s="387" t="s">
        <v>1145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1106</v>
      </c>
      <c r="D43" s="138" t="s">
        <v>1064</v>
      </c>
      <c r="E43" s="138" t="s">
        <v>1064</v>
      </c>
      <c r="F43" s="138">
        <v>3</v>
      </c>
      <c r="G43" s="379" t="s">
        <v>1189</v>
      </c>
      <c r="H43" s="379" t="s">
        <v>882</v>
      </c>
      <c r="I43" s="379" t="s">
        <v>1155</v>
      </c>
      <c r="J43" s="384" t="s">
        <v>1193</v>
      </c>
      <c r="K43" s="387" t="s">
        <v>1146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1107</v>
      </c>
      <c r="D44" s="138" t="s">
        <v>1064</v>
      </c>
      <c r="E44" s="138" t="s">
        <v>1064</v>
      </c>
      <c r="F44" s="138">
        <v>4</v>
      </c>
      <c r="G44" s="15" t="s">
        <v>878</v>
      </c>
      <c r="H44" s="15" t="s">
        <v>880</v>
      </c>
      <c r="I44" s="15" t="s">
        <v>1156</v>
      </c>
      <c r="J44" s="384" t="s">
        <v>1040</v>
      </c>
      <c r="K44" s="387" t="s">
        <v>1147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powerups!$E$4:$E$29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5"/>
  <sheetViews>
    <sheetView workbookViewId="0"/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47"/>
      <c r="G3" s="447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47"/>
      <c r="G20" s="447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1161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5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16">
        <v>0.5</v>
      </c>
      <c r="Y34" s="416">
        <v>0.5</v>
      </c>
      <c r="Z34" s="416">
        <v>1</v>
      </c>
      <c r="AA34" s="314">
        <v>0</v>
      </c>
      <c r="AB34" s="417" t="s">
        <v>460</v>
      </c>
      <c r="AC34" s="392" t="s">
        <v>916</v>
      </c>
      <c r="AD34" s="418" t="s">
        <v>945</v>
      </c>
      <c r="AE34" s="392" t="s">
        <v>1007</v>
      </c>
      <c r="AF34" s="392" t="s">
        <v>974</v>
      </c>
    </row>
    <row r="35" spans="1:32">
      <c r="A35" s="247"/>
      <c r="B35" s="327" t="s">
        <v>4</v>
      </c>
      <c r="C35" s="320" t="s">
        <v>1182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5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1183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5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91" t="s">
        <v>916</v>
      </c>
      <c r="AD36" s="402" t="s">
        <v>945</v>
      </c>
      <c r="AE36" s="391" t="s">
        <v>1007</v>
      </c>
      <c r="AF36" s="391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5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91" t="s">
        <v>916</v>
      </c>
      <c r="AD37" s="402" t="s">
        <v>945</v>
      </c>
      <c r="AE37" s="391" t="s">
        <v>1007</v>
      </c>
      <c r="AF37" s="391" t="s">
        <v>974</v>
      </c>
    </row>
    <row r="38" spans="1:32">
      <c r="A38" s="247"/>
      <c r="B38" s="327" t="s">
        <v>4</v>
      </c>
      <c r="C38" s="320" t="s">
        <v>1184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5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91" t="s">
        <v>916</v>
      </c>
      <c r="AD38" s="402" t="s">
        <v>945</v>
      </c>
      <c r="AE38" s="391" t="s">
        <v>1007</v>
      </c>
      <c r="AF38" s="391" t="s">
        <v>974</v>
      </c>
    </row>
    <row r="39" spans="1:32">
      <c r="A39" s="247"/>
      <c r="B39" s="327" t="s">
        <v>4</v>
      </c>
      <c r="C39" s="320" t="s">
        <v>1185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5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91" t="s">
        <v>916</v>
      </c>
      <c r="AD39" s="402" t="s">
        <v>945</v>
      </c>
      <c r="AE39" s="391" t="s">
        <v>1007</v>
      </c>
      <c r="AF39" s="391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5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91" t="s">
        <v>925</v>
      </c>
      <c r="AD40" s="402" t="s">
        <v>946</v>
      </c>
      <c r="AE40" s="391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5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91" t="s">
        <v>925</v>
      </c>
      <c r="AD41" s="402" t="s">
        <v>946</v>
      </c>
      <c r="AE41" s="391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91" t="s">
        <v>925</v>
      </c>
      <c r="AD42" s="402" t="s">
        <v>946</v>
      </c>
      <c r="AE42" s="391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5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93" t="s">
        <v>917</v>
      </c>
      <c r="AD43" s="401" t="s">
        <v>947</v>
      </c>
      <c r="AE43" s="393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91" t="s">
        <v>918</v>
      </c>
      <c r="AD44" s="402" t="s">
        <v>948</v>
      </c>
      <c r="AE44" s="391" t="s">
        <v>960</v>
      </c>
      <c r="AF44" s="391" t="s">
        <v>975</v>
      </c>
    </row>
    <row r="45" spans="1:32">
      <c r="B45" s="327" t="s">
        <v>4</v>
      </c>
      <c r="C45" s="320" t="s">
        <v>1186</v>
      </c>
      <c r="D45" s="321" t="s">
        <v>413</v>
      </c>
      <c r="E45" s="313">
        <v>58</v>
      </c>
      <c r="F45" s="133">
        <v>5</v>
      </c>
      <c r="G45" s="133">
        <v>0</v>
      </c>
      <c r="H45" s="133">
        <v>30</v>
      </c>
      <c r="I45" s="133">
        <v>0</v>
      </c>
      <c r="J45" s="133">
        <v>5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91" t="s">
        <v>918</v>
      </c>
      <c r="AD45" s="402" t="s">
        <v>948</v>
      </c>
      <c r="AE45" s="391" t="s">
        <v>960</v>
      </c>
      <c r="AF45" s="391" t="s">
        <v>975</v>
      </c>
    </row>
    <row r="46" spans="1:32">
      <c r="B46" s="327" t="s">
        <v>4</v>
      </c>
      <c r="C46" s="320" t="s">
        <v>1187</v>
      </c>
      <c r="D46" s="321" t="s">
        <v>413</v>
      </c>
      <c r="E46" s="313">
        <v>68</v>
      </c>
      <c r="F46" s="133">
        <v>7</v>
      </c>
      <c r="G46" s="133">
        <v>0</v>
      </c>
      <c r="H46" s="133">
        <v>40</v>
      </c>
      <c r="I46" s="133">
        <v>0</v>
      </c>
      <c r="J46" s="133">
        <v>7</v>
      </c>
      <c r="K46" s="355">
        <v>0</v>
      </c>
      <c r="L46" s="133">
        <v>0</v>
      </c>
      <c r="M46" s="20" t="b">
        <v>0</v>
      </c>
      <c r="N46" s="20">
        <v>0</v>
      </c>
      <c r="O46" s="20">
        <v>1</v>
      </c>
      <c r="P46" s="20" t="b">
        <v>0</v>
      </c>
      <c r="Q46" s="330">
        <f>entityDefinitions[[#This Row],['[edibleFromTier']]]</f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91" t="s">
        <v>918</v>
      </c>
      <c r="AD46" s="402" t="s">
        <v>948</v>
      </c>
      <c r="AE46" s="391" t="s">
        <v>960</v>
      </c>
      <c r="AF46" s="391" t="s">
        <v>975</v>
      </c>
    </row>
    <row r="47" spans="1:32">
      <c r="B47" s="329" t="s">
        <v>4</v>
      </c>
      <c r="C47" s="324" t="s">
        <v>707</v>
      </c>
      <c r="D47" s="325" t="s">
        <v>595</v>
      </c>
      <c r="E47" s="316">
        <v>48</v>
      </c>
      <c r="F47" s="206">
        <v>3</v>
      </c>
      <c r="G47" s="206">
        <v>0</v>
      </c>
      <c r="H47" s="206">
        <v>0</v>
      </c>
      <c r="I47" s="206">
        <v>0</v>
      </c>
      <c r="J47" s="206">
        <v>0</v>
      </c>
      <c r="K47" s="354">
        <v>0</v>
      </c>
      <c r="L47" s="206">
        <v>0</v>
      </c>
      <c r="M47" s="199" t="b">
        <v>1</v>
      </c>
      <c r="N47" s="199"/>
      <c r="O47" s="199"/>
      <c r="P47" s="199" t="b">
        <v>1</v>
      </c>
      <c r="Q47" s="332">
        <f>entityDefinitions[[#This Row],['[edibleFromTier']]]</f>
        <v>0</v>
      </c>
      <c r="R47" s="199" t="b">
        <v>0</v>
      </c>
      <c r="S47" s="332">
        <f>entityDefinitions[[#This Row],['[edibleFromTier']]]</f>
        <v>0</v>
      </c>
      <c r="T47" s="199" t="b">
        <v>0</v>
      </c>
      <c r="U47" s="332">
        <v>0</v>
      </c>
      <c r="V47" s="199">
        <v>1</v>
      </c>
      <c r="W47" s="199">
        <v>0</v>
      </c>
      <c r="X47" s="253">
        <v>0</v>
      </c>
      <c r="Y47" s="253">
        <v>0</v>
      </c>
      <c r="Z47" s="253">
        <v>0</v>
      </c>
      <c r="AA47" s="317">
        <v>0</v>
      </c>
      <c r="AB47" s="306" t="s">
        <v>658</v>
      </c>
      <c r="AC47" s="393" t="s">
        <v>919</v>
      </c>
      <c r="AD47" s="401" t="s">
        <v>1001</v>
      </c>
      <c r="AE47" s="393"/>
      <c r="AF47" s="307"/>
    </row>
    <row r="48" spans="1:32">
      <c r="B48" s="327" t="s">
        <v>4</v>
      </c>
      <c r="C48" s="320" t="s">
        <v>437</v>
      </c>
      <c r="D48" s="321" t="s">
        <v>413</v>
      </c>
      <c r="E48" s="313">
        <v>38</v>
      </c>
      <c r="F48" s="133">
        <v>2</v>
      </c>
      <c r="G48" s="133">
        <v>0</v>
      </c>
      <c r="H48" s="133">
        <v>10</v>
      </c>
      <c r="I48" s="133">
        <v>0</v>
      </c>
      <c r="J48" s="133">
        <v>3</v>
      </c>
      <c r="K48" s="355">
        <v>0.2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</v>
      </c>
      <c r="Y48" s="252">
        <v>0</v>
      </c>
      <c r="Z48" s="252">
        <v>1</v>
      </c>
      <c r="AA48" s="314">
        <v>0</v>
      </c>
      <c r="AB48" s="306" t="s">
        <v>658</v>
      </c>
      <c r="AC48" s="391" t="s">
        <v>929</v>
      </c>
      <c r="AD48" s="402" t="s">
        <v>944</v>
      </c>
      <c r="AE48" s="391" t="s">
        <v>977</v>
      </c>
      <c r="AF48" s="391" t="s">
        <v>976</v>
      </c>
    </row>
    <row r="49" spans="1:32">
      <c r="B49" s="327" t="s">
        <v>4</v>
      </c>
      <c r="C49" s="320" t="s">
        <v>439</v>
      </c>
      <c r="D49" s="321" t="s">
        <v>413</v>
      </c>
      <c r="E49" s="313">
        <v>48</v>
      </c>
      <c r="F49" s="133">
        <v>3</v>
      </c>
      <c r="G49" s="133">
        <v>0</v>
      </c>
      <c r="H49" s="133">
        <v>30</v>
      </c>
      <c r="I49" s="133">
        <v>0</v>
      </c>
      <c r="J49" s="133">
        <v>2</v>
      </c>
      <c r="K49" s="355">
        <v>0.2</v>
      </c>
      <c r="L49" s="133">
        <v>0</v>
      </c>
      <c r="M49" s="20" t="b">
        <v>1</v>
      </c>
      <c r="N49" s="20">
        <v>2</v>
      </c>
      <c r="O49" s="20">
        <v>6</v>
      </c>
      <c r="P49" s="20" t="b">
        <v>1</v>
      </c>
      <c r="Q49" s="330">
        <v>1</v>
      </c>
      <c r="R49" s="20" t="b">
        <v>1</v>
      </c>
      <c r="S49" s="330">
        <v>1</v>
      </c>
      <c r="T49" s="20" t="b">
        <v>0</v>
      </c>
      <c r="U49" s="330">
        <v>0</v>
      </c>
      <c r="V49" s="20">
        <v>100</v>
      </c>
      <c r="W49" s="20">
        <v>0</v>
      </c>
      <c r="X49" s="252">
        <v>0.25</v>
      </c>
      <c r="Y49" s="252">
        <v>0.25</v>
      </c>
      <c r="Z49" s="252">
        <v>0</v>
      </c>
      <c r="AA49" s="314">
        <v>0</v>
      </c>
      <c r="AB49" s="301" t="s">
        <v>654</v>
      </c>
      <c r="AC49" s="391" t="s">
        <v>920</v>
      </c>
      <c r="AD49" s="402" t="s">
        <v>949</v>
      </c>
      <c r="AE49" s="391"/>
      <c r="AF49" s="302"/>
    </row>
    <row r="50" spans="1:32">
      <c r="B50" s="327" t="s">
        <v>4</v>
      </c>
      <c r="C50" s="320" t="s">
        <v>715</v>
      </c>
      <c r="D50" s="321" t="s">
        <v>415</v>
      </c>
      <c r="E50" s="313">
        <v>48</v>
      </c>
      <c r="F50" s="133">
        <v>3</v>
      </c>
      <c r="G50" s="133">
        <v>0</v>
      </c>
      <c r="H50" s="133">
        <v>25</v>
      </c>
      <c r="I50" s="133">
        <v>0</v>
      </c>
      <c r="J50" s="133">
        <v>3</v>
      </c>
      <c r="K50" s="355">
        <v>0.3</v>
      </c>
      <c r="L50" s="133">
        <v>0</v>
      </c>
      <c r="M50" s="20" t="b">
        <v>1</v>
      </c>
      <c r="N50" s="20">
        <v>3</v>
      </c>
      <c r="O50" s="20">
        <v>1</v>
      </c>
      <c r="P50" s="20" t="b">
        <v>1</v>
      </c>
      <c r="Q50" s="330">
        <f>entityDefinitions[[#This Row],['[edibleFromTier']]]</f>
        <v>3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1</v>
      </c>
      <c r="AA50" s="314">
        <v>0</v>
      </c>
      <c r="AB50" s="301" t="s">
        <v>747</v>
      </c>
      <c r="AC50" s="242" t="s">
        <v>958</v>
      </c>
      <c r="AD50" s="403" t="s">
        <v>1002</v>
      </c>
      <c r="AE50" s="391" t="s">
        <v>961</v>
      </c>
      <c r="AF50" s="405" t="s">
        <v>978</v>
      </c>
    </row>
    <row r="51" spans="1:32">
      <c r="B51" s="327" t="s">
        <v>4</v>
      </c>
      <c r="C51" s="320" t="s">
        <v>1188</v>
      </c>
      <c r="D51" s="321" t="s">
        <v>415</v>
      </c>
      <c r="E51" s="313">
        <v>58</v>
      </c>
      <c r="F51" s="133">
        <v>5</v>
      </c>
      <c r="G51" s="133">
        <v>0</v>
      </c>
      <c r="H51" s="133">
        <v>40</v>
      </c>
      <c r="I51" s="133">
        <v>0</v>
      </c>
      <c r="J51" s="133">
        <v>3</v>
      </c>
      <c r="K51" s="355">
        <v>0</v>
      </c>
      <c r="L51" s="133">
        <v>0</v>
      </c>
      <c r="M51" s="20" t="b">
        <v>1</v>
      </c>
      <c r="N51" s="20">
        <v>4</v>
      </c>
      <c r="O51" s="20">
        <v>1</v>
      </c>
      <c r="P51" s="20" t="b">
        <v>1</v>
      </c>
      <c r="Q51" s="330">
        <f>entityDefinitions[[#This Row],['[edibleFromTier']]]</f>
        <v>4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0.25</v>
      </c>
      <c r="AB51" s="301" t="s">
        <v>748</v>
      </c>
      <c r="AC51" s="242" t="s">
        <v>958</v>
      </c>
      <c r="AD51" s="403" t="s">
        <v>1003</v>
      </c>
      <c r="AE51" s="391" t="s">
        <v>980</v>
      </c>
      <c r="AF51" s="405" t="s">
        <v>979</v>
      </c>
    </row>
    <row r="52" spans="1:32">
      <c r="B52" s="327" t="s">
        <v>4</v>
      </c>
      <c r="C52" s="320" t="s">
        <v>725</v>
      </c>
      <c r="D52" s="321" t="s">
        <v>415</v>
      </c>
      <c r="E52" s="313">
        <v>68</v>
      </c>
      <c r="F52" s="133">
        <v>7</v>
      </c>
      <c r="G52" s="133">
        <v>0</v>
      </c>
      <c r="H52" s="133">
        <v>50</v>
      </c>
      <c r="I52" s="133">
        <v>0</v>
      </c>
      <c r="J52" s="133">
        <v>3</v>
      </c>
      <c r="K52" s="355">
        <v>0</v>
      </c>
      <c r="L52" s="133">
        <v>0</v>
      </c>
      <c r="M52" s="20" t="b">
        <v>0</v>
      </c>
      <c r="N52" s="20">
        <v>0</v>
      </c>
      <c r="O52" s="20">
        <v>1</v>
      </c>
      <c r="P52" s="20" t="b">
        <v>0</v>
      </c>
      <c r="Q52" s="330">
        <f>entityDefinitions[[#This Row],['[edibleFromTier']]]</f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403" t="s">
        <v>1003</v>
      </c>
      <c r="AE52" s="391" t="s">
        <v>980</v>
      </c>
      <c r="AF52" s="405" t="s">
        <v>979</v>
      </c>
    </row>
    <row r="53" spans="1:32" s="27" customFormat="1">
      <c r="B53" s="327" t="s">
        <v>4</v>
      </c>
      <c r="C53" s="320" t="s">
        <v>1016</v>
      </c>
      <c r="D53" s="321" t="s">
        <v>413</v>
      </c>
      <c r="E53" s="313">
        <v>30</v>
      </c>
      <c r="F53" s="133">
        <v>2</v>
      </c>
      <c r="G53" s="133">
        <v>0</v>
      </c>
      <c r="H53" s="133">
        <v>9</v>
      </c>
      <c r="I53" s="133">
        <v>40</v>
      </c>
      <c r="J53" s="133">
        <v>2</v>
      </c>
      <c r="K53" s="355">
        <v>0.2</v>
      </c>
      <c r="L53" s="133">
        <v>0</v>
      </c>
      <c r="M53" s="20" t="b">
        <v>1</v>
      </c>
      <c r="N53" s="20">
        <v>1</v>
      </c>
      <c r="O53" s="20">
        <v>3</v>
      </c>
      <c r="P53" s="20" t="b">
        <v>1</v>
      </c>
      <c r="Q53" s="330">
        <v>0</v>
      </c>
      <c r="R53" s="20" t="b">
        <v>0</v>
      </c>
      <c r="S53" s="330">
        <f>entityDefinitions[[#This Row],['[edibleFromTier']]]</f>
        <v>1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0</v>
      </c>
      <c r="AA53" s="314">
        <v>0</v>
      </c>
      <c r="AB53" s="303" t="s">
        <v>742</v>
      </c>
      <c r="AC53" s="391" t="s">
        <v>930</v>
      </c>
      <c r="AD53" s="402" t="s">
        <v>950</v>
      </c>
      <c r="AE53" s="391"/>
      <c r="AF53" s="302"/>
    </row>
    <row r="54" spans="1:32" s="27" customFormat="1">
      <c r="B54" s="327" t="s">
        <v>4</v>
      </c>
      <c r="C54" s="320" t="s">
        <v>1017</v>
      </c>
      <c r="D54" s="321" t="s">
        <v>413</v>
      </c>
      <c r="E54" s="313">
        <v>24</v>
      </c>
      <c r="F54" s="133">
        <v>2</v>
      </c>
      <c r="G54" s="133">
        <v>0</v>
      </c>
      <c r="H54" s="133">
        <v>6</v>
      </c>
      <c r="I54" s="133">
        <v>30</v>
      </c>
      <c r="J54" s="133">
        <v>1</v>
      </c>
      <c r="K54" s="355">
        <v>0.2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91" t="s">
        <v>930</v>
      </c>
      <c r="AD54" s="402" t="s">
        <v>950</v>
      </c>
      <c r="AE54" s="391"/>
      <c r="AF54" s="302"/>
    </row>
    <row r="55" spans="1:32" s="27" customFormat="1">
      <c r="B55" s="327" t="s">
        <v>4</v>
      </c>
      <c r="C55" s="320" t="s">
        <v>738</v>
      </c>
      <c r="D55" s="321" t="s">
        <v>413</v>
      </c>
      <c r="E55" s="313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55">
        <v>0.1</v>
      </c>
      <c r="L55" s="133">
        <v>0</v>
      </c>
      <c r="M55" s="20" t="b">
        <v>1</v>
      </c>
      <c r="N55" s="20">
        <v>1</v>
      </c>
      <c r="O55" s="20">
        <v>0.5</v>
      </c>
      <c r="P55" s="20" t="b">
        <v>1</v>
      </c>
      <c r="Q55" s="330">
        <v>0</v>
      </c>
      <c r="R55" s="20" t="b">
        <v>0</v>
      </c>
      <c r="S55" s="330"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1</v>
      </c>
      <c r="AA55" s="314">
        <v>0</v>
      </c>
      <c r="AB55" s="301" t="s">
        <v>741</v>
      </c>
      <c r="AC55" s="391" t="s">
        <v>931</v>
      </c>
      <c r="AD55" s="402" t="s">
        <v>955</v>
      </c>
      <c r="AE55" s="391" t="s">
        <v>982</v>
      </c>
      <c r="AF55" s="391" t="s">
        <v>981</v>
      </c>
    </row>
    <row r="56" spans="1:32" s="27" customFormat="1">
      <c r="B56" s="329" t="s">
        <v>4</v>
      </c>
      <c r="C56" s="324" t="s">
        <v>735</v>
      </c>
      <c r="D56" s="325" t="s">
        <v>414</v>
      </c>
      <c r="E56" s="316">
        <v>48</v>
      </c>
      <c r="F56" s="206">
        <v>3</v>
      </c>
      <c r="G56" s="206">
        <v>0</v>
      </c>
      <c r="H56" s="206">
        <v>15</v>
      </c>
      <c r="I56" s="206">
        <v>0</v>
      </c>
      <c r="J56" s="206">
        <v>2</v>
      </c>
      <c r="K56" s="354">
        <v>0.3</v>
      </c>
      <c r="L56" s="206">
        <v>0</v>
      </c>
      <c r="M56" s="199" t="b">
        <v>1</v>
      </c>
      <c r="N56" s="199">
        <v>2</v>
      </c>
      <c r="O56" s="199">
        <v>6</v>
      </c>
      <c r="P56" s="199" t="b">
        <v>1</v>
      </c>
      <c r="Q56" s="332">
        <v>0</v>
      </c>
      <c r="R56" s="199" t="b">
        <v>1</v>
      </c>
      <c r="S56" s="332">
        <v>1</v>
      </c>
      <c r="T56" s="199" t="b">
        <v>1</v>
      </c>
      <c r="U56" s="332">
        <v>0</v>
      </c>
      <c r="V56" s="199">
        <v>80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750</v>
      </c>
      <c r="AC56" s="393" t="s">
        <v>936</v>
      </c>
      <c r="AD56" s="401" t="s">
        <v>996</v>
      </c>
      <c r="AE56" s="393"/>
      <c r="AF56" s="307"/>
    </row>
    <row r="57" spans="1:32" s="27" customFormat="1">
      <c r="B57" s="327" t="s">
        <v>4</v>
      </c>
      <c r="C57" s="320" t="s">
        <v>337</v>
      </c>
      <c r="D57" s="321" t="s">
        <v>413</v>
      </c>
      <c r="E57" s="313">
        <v>19</v>
      </c>
      <c r="F57" s="133">
        <v>1</v>
      </c>
      <c r="G57" s="133">
        <v>0</v>
      </c>
      <c r="H57" s="133">
        <v>10</v>
      </c>
      <c r="I57" s="133">
        <v>0</v>
      </c>
      <c r="J57" s="133">
        <v>1</v>
      </c>
      <c r="K57" s="355">
        <v>0.3</v>
      </c>
      <c r="L57" s="133">
        <v>0</v>
      </c>
      <c r="M57" s="20" t="b">
        <v>1</v>
      </c>
      <c r="N57" s="20">
        <v>0</v>
      </c>
      <c r="O57" s="20">
        <v>4</v>
      </c>
      <c r="P57" s="20" t="b">
        <v>1</v>
      </c>
      <c r="Q57" s="330">
        <f>entityDefinitions[[#This Row],['[edibleFromTier']]]</f>
        <v>0</v>
      </c>
      <c r="R57" s="20" t="b">
        <v>0</v>
      </c>
      <c r="S57" s="330">
        <f>entityDefinitions[[#This Row],['[edibleFromTier']]]</f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0.1</v>
      </c>
      <c r="Y57" s="252">
        <v>0.1</v>
      </c>
      <c r="Z57" s="252">
        <v>0</v>
      </c>
      <c r="AA57" s="314">
        <v>0</v>
      </c>
      <c r="AB57" s="301" t="s">
        <v>656</v>
      </c>
      <c r="AC57" s="391" t="s">
        <v>921</v>
      </c>
      <c r="AD57" s="402" t="s">
        <v>957</v>
      </c>
      <c r="AE57" s="391"/>
      <c r="AF57" s="302"/>
    </row>
    <row r="58" spans="1:32">
      <c r="B58" s="329" t="s">
        <v>4</v>
      </c>
      <c r="C58" s="324" t="s">
        <v>713</v>
      </c>
      <c r="D58" s="325" t="s">
        <v>414</v>
      </c>
      <c r="E58" s="316">
        <v>40</v>
      </c>
      <c r="F58" s="206">
        <v>2</v>
      </c>
      <c r="G58" s="206">
        <v>0</v>
      </c>
      <c r="H58" s="206">
        <v>30</v>
      </c>
      <c r="I58" s="206">
        <v>0</v>
      </c>
      <c r="J58" s="206">
        <v>4</v>
      </c>
      <c r="K58" s="354">
        <v>0.3</v>
      </c>
      <c r="L58" s="206">
        <v>0</v>
      </c>
      <c r="M58" s="199" t="b">
        <v>1</v>
      </c>
      <c r="N58" s="199">
        <v>2</v>
      </c>
      <c r="O58" s="199">
        <v>9</v>
      </c>
      <c r="P58" s="199" t="b">
        <v>1</v>
      </c>
      <c r="Q58" s="332">
        <v>1</v>
      </c>
      <c r="R58" s="199" t="b">
        <v>0</v>
      </c>
      <c r="S58" s="332">
        <v>0</v>
      </c>
      <c r="T58" s="199" t="b">
        <v>1</v>
      </c>
      <c r="U58" s="332">
        <v>1</v>
      </c>
      <c r="V58" s="199">
        <v>85</v>
      </c>
      <c r="W58" s="199">
        <v>0</v>
      </c>
      <c r="X58" s="253">
        <v>0.25</v>
      </c>
      <c r="Y58" s="253">
        <v>0.25</v>
      </c>
      <c r="Z58" s="253">
        <v>0.75</v>
      </c>
      <c r="AA58" s="317">
        <v>0</v>
      </c>
      <c r="AB58" s="306" t="s">
        <v>751</v>
      </c>
      <c r="AC58" s="393" t="s">
        <v>935</v>
      </c>
      <c r="AD58" s="401" t="s">
        <v>997</v>
      </c>
      <c r="AE58" s="393" t="s">
        <v>983</v>
      </c>
      <c r="AF58" s="393" t="s">
        <v>984</v>
      </c>
    </row>
    <row r="59" spans="1:32" s="27" customFormat="1">
      <c r="B59" s="327" t="s">
        <v>4</v>
      </c>
      <c r="C59" s="320" t="s">
        <v>701</v>
      </c>
      <c r="D59" s="321" t="s">
        <v>413</v>
      </c>
      <c r="E59" s="313">
        <v>48</v>
      </c>
      <c r="F59" s="133">
        <v>3</v>
      </c>
      <c r="G59" s="133">
        <v>0</v>
      </c>
      <c r="H59" s="133">
        <v>8</v>
      </c>
      <c r="I59" s="133">
        <v>0</v>
      </c>
      <c r="J59" s="133">
        <v>1</v>
      </c>
      <c r="K59" s="355">
        <v>0.3</v>
      </c>
      <c r="L59" s="133">
        <v>0</v>
      </c>
      <c r="M59" s="20" t="b">
        <v>1</v>
      </c>
      <c r="N59" s="20">
        <v>0</v>
      </c>
      <c r="O59" s="20">
        <v>3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</v>
      </c>
      <c r="Y59" s="252">
        <v>0</v>
      </c>
      <c r="Z59" s="252">
        <v>0</v>
      </c>
      <c r="AA59" s="314">
        <v>0</v>
      </c>
      <c r="AB59" s="301" t="s">
        <v>743</v>
      </c>
      <c r="AC59" s="391" t="s">
        <v>940</v>
      </c>
      <c r="AD59" s="402" t="s">
        <v>956</v>
      </c>
      <c r="AE59" s="391"/>
      <c r="AF59" s="302"/>
    </row>
    <row r="60" spans="1:32" s="27" customFormat="1">
      <c r="B60" s="327" t="s">
        <v>4</v>
      </c>
      <c r="C60" s="320" t="s">
        <v>704</v>
      </c>
      <c r="D60" s="321" t="s">
        <v>413</v>
      </c>
      <c r="E60" s="313">
        <v>48</v>
      </c>
      <c r="F60" s="133">
        <v>3</v>
      </c>
      <c r="G60" s="133">
        <v>0</v>
      </c>
      <c r="H60" s="133">
        <v>10</v>
      </c>
      <c r="I60" s="133">
        <v>0</v>
      </c>
      <c r="J60" s="133">
        <v>2</v>
      </c>
      <c r="K60" s="35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1</v>
      </c>
      <c r="AA60" s="314">
        <v>0</v>
      </c>
      <c r="AB60" s="301" t="s">
        <v>744</v>
      </c>
      <c r="AC60" s="391" t="s">
        <v>924</v>
      </c>
      <c r="AD60" s="402" t="s">
        <v>998</v>
      </c>
      <c r="AE60" s="391" t="s">
        <v>985</v>
      </c>
      <c r="AF60" s="391" t="s">
        <v>963</v>
      </c>
    </row>
    <row r="61" spans="1:32" s="27" customFormat="1">
      <c r="B61" s="327" t="s">
        <v>4</v>
      </c>
      <c r="C61" s="320" t="s">
        <v>703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5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745</v>
      </c>
      <c r="AC61" s="391" t="s">
        <v>923</v>
      </c>
      <c r="AD61" s="402" t="s">
        <v>999</v>
      </c>
      <c r="AE61" s="391" t="s">
        <v>985</v>
      </c>
      <c r="AF61" s="391" t="s">
        <v>962</v>
      </c>
    </row>
    <row r="62" spans="1:32" s="27" customFormat="1">
      <c r="A62" s="248"/>
      <c r="B62" s="327" t="s">
        <v>4</v>
      </c>
      <c r="C62" s="320" t="s">
        <v>710</v>
      </c>
      <c r="D62" s="321" t="s">
        <v>413</v>
      </c>
      <c r="E62" s="313">
        <v>48</v>
      </c>
      <c r="F62" s="133">
        <v>3</v>
      </c>
      <c r="G62" s="133">
        <v>0</v>
      </c>
      <c r="H62" s="133">
        <v>5</v>
      </c>
      <c r="I62" s="133">
        <v>0</v>
      </c>
      <c r="J62" s="133">
        <v>1</v>
      </c>
      <c r="K62" s="355">
        <v>0.1</v>
      </c>
      <c r="L62" s="133">
        <v>0</v>
      </c>
      <c r="M62" s="20" t="b">
        <v>1</v>
      </c>
      <c r="N62" s="20">
        <v>0</v>
      </c>
      <c r="O62" s="20">
        <v>1</v>
      </c>
      <c r="P62" s="20" t="b">
        <v>1</v>
      </c>
      <c r="Q62" s="330">
        <f>entityDefinitions[[#This Row],['[edibleFromTier']]]</f>
        <v>0</v>
      </c>
      <c r="R62" s="20" t="b">
        <v>0</v>
      </c>
      <c r="S62" s="330">
        <f>entityDefinitions[[#This Row],['[edibleFromTier']]]</f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0.05</v>
      </c>
      <c r="Y62" s="252">
        <v>0.05</v>
      </c>
      <c r="Z62" s="252">
        <v>0</v>
      </c>
      <c r="AA62" s="314">
        <v>0</v>
      </c>
      <c r="AB62" s="301" t="s">
        <v>753</v>
      </c>
      <c r="AC62" s="391" t="s">
        <v>922</v>
      </c>
      <c r="AD62" s="402" t="s">
        <v>1000</v>
      </c>
      <c r="AE62" s="391"/>
      <c r="AF62" s="302"/>
    </row>
    <row r="63" spans="1:32" s="27" customFormat="1">
      <c r="B63" s="329" t="s">
        <v>4</v>
      </c>
      <c r="C63" s="324" t="s">
        <v>499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0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93" t="s">
        <v>937</v>
      </c>
      <c r="AD63" s="401" t="s">
        <v>1004</v>
      </c>
      <c r="AE63" s="393"/>
      <c r="AF63" s="307"/>
    </row>
    <row r="64" spans="1:32" s="27" customFormat="1">
      <c r="B64" s="329" t="s">
        <v>4</v>
      </c>
      <c r="C64" s="324" t="s">
        <v>500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93" t="s">
        <v>938</v>
      </c>
      <c r="AD64" s="401" t="s">
        <v>1005</v>
      </c>
      <c r="AE64" s="393"/>
      <c r="AF64" s="307"/>
    </row>
    <row r="65" spans="2:32" s="27" customFormat="1">
      <c r="B65" s="329" t="s">
        <v>4</v>
      </c>
      <c r="C65" s="324" t="s">
        <v>1160</v>
      </c>
      <c r="D65" s="325" t="s">
        <v>414</v>
      </c>
      <c r="E65" s="316">
        <v>3</v>
      </c>
      <c r="F65" s="206">
        <v>1</v>
      </c>
      <c r="G65" s="206">
        <v>0</v>
      </c>
      <c r="H65" s="206">
        <v>15</v>
      </c>
      <c r="I65" s="206">
        <v>0</v>
      </c>
      <c r="J65" s="206">
        <v>2</v>
      </c>
      <c r="K65" s="35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93" t="s">
        <v>937</v>
      </c>
      <c r="AD65" s="401" t="s">
        <v>1004</v>
      </c>
      <c r="AE65" s="393"/>
      <c r="AF65" s="307"/>
    </row>
    <row r="66" spans="2:32" s="27" customFormat="1">
      <c r="B66" s="329" t="s">
        <v>4</v>
      </c>
      <c r="C66" s="324" t="s">
        <v>1162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5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5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93" t="s">
        <v>937</v>
      </c>
      <c r="AD66" s="401" t="s">
        <v>1004</v>
      </c>
      <c r="AE66" s="393"/>
      <c r="AF66" s="307"/>
    </row>
    <row r="67" spans="2:32" s="27" customFormat="1">
      <c r="B67" s="329" t="s">
        <v>4</v>
      </c>
      <c r="C67" s="324" t="s">
        <v>1014</v>
      </c>
      <c r="D67" s="325" t="s">
        <v>414</v>
      </c>
      <c r="E67" s="316">
        <v>22</v>
      </c>
      <c r="F67" s="206">
        <v>2</v>
      </c>
      <c r="G67" s="206">
        <v>0</v>
      </c>
      <c r="H67" s="206">
        <v>15</v>
      </c>
      <c r="I67" s="206">
        <v>0</v>
      </c>
      <c r="J67" s="206">
        <v>2</v>
      </c>
      <c r="K67" s="354">
        <v>0.2</v>
      </c>
      <c r="L67" s="206">
        <v>0</v>
      </c>
      <c r="M67" s="199" t="b">
        <v>1</v>
      </c>
      <c r="N67" s="199">
        <v>0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93" t="s">
        <v>938</v>
      </c>
      <c r="AD67" s="401" t="s">
        <v>1005</v>
      </c>
      <c r="AE67" s="393"/>
      <c r="AF67" s="307"/>
    </row>
    <row r="68" spans="2:32" s="27" customFormat="1">
      <c r="B68" s="329" t="s">
        <v>4</v>
      </c>
      <c r="C68" s="324" t="s">
        <v>1015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1</v>
      </c>
      <c r="K68" s="35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93" t="s">
        <v>938</v>
      </c>
      <c r="AD68" s="401" t="s">
        <v>1005</v>
      </c>
      <c r="AE68" s="393"/>
      <c r="AF68" s="307"/>
    </row>
    <row r="69" spans="2:32" s="27" customFormat="1">
      <c r="B69" s="329" t="s">
        <v>4</v>
      </c>
      <c r="C69" s="324" t="s">
        <v>1013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54">
        <v>0.2</v>
      </c>
      <c r="L69" s="206">
        <v>0</v>
      </c>
      <c r="M69" s="199" t="b">
        <v>1</v>
      </c>
      <c r="N69" s="199">
        <v>1</v>
      </c>
      <c r="O69" s="199">
        <v>6</v>
      </c>
      <c r="P69" s="199" t="b">
        <v>1</v>
      </c>
      <c r="Q69" s="332">
        <f>entityDefinitions[[#This Row],['[edibleFromTier']]]</f>
        <v>1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93" t="s">
        <v>934</v>
      </c>
      <c r="AD69" s="401" t="s">
        <v>995</v>
      </c>
      <c r="AE69" s="393" t="s">
        <v>970</v>
      </c>
      <c r="AF69" s="393" t="s">
        <v>972</v>
      </c>
    </row>
    <row r="70" spans="2:32" s="27" customFormat="1">
      <c r="B70" s="329" t="s">
        <v>4</v>
      </c>
      <c r="C70" s="324" t="s">
        <v>1165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5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93" t="s">
        <v>934</v>
      </c>
      <c r="AD70" s="401" t="s">
        <v>995</v>
      </c>
      <c r="AE70" s="393" t="s">
        <v>970</v>
      </c>
      <c r="AF70" s="393" t="s">
        <v>972</v>
      </c>
    </row>
    <row r="71" spans="2:32" s="27" customFormat="1">
      <c r="B71" s="329" t="s">
        <v>4</v>
      </c>
      <c r="C71" s="324" t="s">
        <v>1018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2</v>
      </c>
      <c r="K71" s="354">
        <v>0.2</v>
      </c>
      <c r="L71" s="206">
        <v>0</v>
      </c>
      <c r="M71" s="199" t="b">
        <v>1</v>
      </c>
      <c r="N71" s="199">
        <v>0</v>
      </c>
      <c r="O71" s="199">
        <v>6</v>
      </c>
      <c r="P71" s="199" t="b">
        <v>1</v>
      </c>
      <c r="Q71" s="332">
        <v>0</v>
      </c>
      <c r="R71" s="199" t="b">
        <v>0</v>
      </c>
      <c r="S71" s="332">
        <f>entityDefinitions[[#This Row],['[edibleFromTier']]]</f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93" t="s">
        <v>934</v>
      </c>
      <c r="AD71" s="401" t="s">
        <v>995</v>
      </c>
      <c r="AE71" s="393" t="s">
        <v>970</v>
      </c>
      <c r="AF71" s="393" t="s">
        <v>972</v>
      </c>
    </row>
    <row r="72" spans="2:32" s="27" customFormat="1">
      <c r="B72" s="329" t="s">
        <v>4</v>
      </c>
      <c r="C72" s="324" t="s">
        <v>1019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3</v>
      </c>
      <c r="K72" s="35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93" t="s">
        <v>934</v>
      </c>
      <c r="AD72" s="401" t="s">
        <v>995</v>
      </c>
      <c r="AE72" s="393" t="s">
        <v>970</v>
      </c>
      <c r="AF72" s="393" t="s">
        <v>972</v>
      </c>
    </row>
    <row r="73" spans="2:32" s="27" customFormat="1" ht="15.75" thickBot="1">
      <c r="B73" s="333" t="s">
        <v>4</v>
      </c>
      <c r="C73" s="334" t="s">
        <v>585</v>
      </c>
      <c r="D73" s="335" t="s">
        <v>414</v>
      </c>
      <c r="E73" s="336">
        <v>48</v>
      </c>
      <c r="F73" s="337">
        <v>3</v>
      </c>
      <c r="G73" s="337">
        <v>0</v>
      </c>
      <c r="H73" s="337">
        <v>20</v>
      </c>
      <c r="I73" s="337">
        <v>0</v>
      </c>
      <c r="J73" s="337">
        <v>4</v>
      </c>
      <c r="K73" s="357">
        <v>0.3</v>
      </c>
      <c r="L73" s="337">
        <v>0</v>
      </c>
      <c r="M73" s="338" t="b">
        <v>1</v>
      </c>
      <c r="N73" s="338">
        <v>1</v>
      </c>
      <c r="O73" s="338">
        <v>6</v>
      </c>
      <c r="P73" s="338" t="b">
        <v>1</v>
      </c>
      <c r="Q73" s="339">
        <v>0</v>
      </c>
      <c r="R73" s="338" t="b">
        <v>0</v>
      </c>
      <c r="S73" s="339">
        <v>0</v>
      </c>
      <c r="T73" s="338" t="b">
        <v>1</v>
      </c>
      <c r="U73" s="339">
        <v>0</v>
      </c>
      <c r="V73" s="338">
        <v>150</v>
      </c>
      <c r="W73" s="338">
        <v>0</v>
      </c>
      <c r="X73" s="340">
        <v>0</v>
      </c>
      <c r="Y73" s="340">
        <v>0</v>
      </c>
      <c r="Z73" s="340">
        <v>0.6</v>
      </c>
      <c r="AA73" s="341">
        <v>0</v>
      </c>
      <c r="AB73" s="342" t="s">
        <v>661</v>
      </c>
      <c r="AC73" s="395" t="s">
        <v>939</v>
      </c>
      <c r="AD73" s="401" t="s">
        <v>1006</v>
      </c>
      <c r="AE73" s="395" t="s">
        <v>986</v>
      </c>
      <c r="AF73" s="395" t="s">
        <v>987</v>
      </c>
    </row>
    <row r="74" spans="2:32">
      <c r="B74" s="327"/>
      <c r="C74" s="343"/>
      <c r="D74" s="321"/>
      <c r="E74" s="344">
        <v>48</v>
      </c>
      <c r="F74" s="133">
        <v>3</v>
      </c>
      <c r="G74" s="133"/>
      <c r="H74" s="133"/>
      <c r="I74" s="133"/>
      <c r="J74" s="133">
        <v>9</v>
      </c>
      <c r="K74" s="358">
        <v>0.53</v>
      </c>
      <c r="L74" s="133"/>
      <c r="M74" s="20"/>
      <c r="N74" s="183"/>
      <c r="O74" s="183"/>
      <c r="P74" s="345"/>
      <c r="Q74" s="346"/>
      <c r="R74" s="347"/>
      <c r="S74" s="348"/>
      <c r="T74" s="347"/>
      <c r="U74" s="348"/>
      <c r="V74" s="349"/>
      <c r="W74" s="349"/>
      <c r="X74" s="350"/>
      <c r="Y74" s="252"/>
      <c r="Z74" s="252"/>
      <c r="AA74" s="314"/>
      <c r="AB74" s="351"/>
      <c r="AC74" s="394"/>
      <c r="AD74" s="352"/>
      <c r="AE74" s="393"/>
      <c r="AF74" s="307"/>
    </row>
    <row r="75" spans="2:32" ht="15.75" thickBot="1"/>
    <row r="76" spans="2:32" ht="23.25">
      <c r="B76" s="12" t="s">
        <v>698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32" s="5" customFormat="1">
      <c r="B77" s="238"/>
      <c r="C77" s="238"/>
      <c r="D77" s="240"/>
      <c r="E77" s="238"/>
      <c r="F77" s="238"/>
      <c r="G77" s="447"/>
      <c r="H77" s="447"/>
      <c r="I77" s="172" t="s">
        <v>432</v>
      </c>
      <c r="J77" s="172"/>
      <c r="K77" s="238"/>
      <c r="N77" s="5" t="s">
        <v>490</v>
      </c>
      <c r="AB77" s="172"/>
      <c r="AC77" s="172"/>
      <c r="AD77" s="172"/>
      <c r="AE77" s="172"/>
    </row>
    <row r="78" spans="2:32" ht="145.5">
      <c r="B78" s="143" t="s">
        <v>724</v>
      </c>
      <c r="C78" s="143" t="s">
        <v>5</v>
      </c>
      <c r="D78" s="143" t="s">
        <v>419</v>
      </c>
      <c r="E78" s="154" t="s">
        <v>675</v>
      </c>
      <c r="F78" s="154" t="s">
        <v>700</v>
      </c>
      <c r="G78" s="154" t="s">
        <v>611</v>
      </c>
      <c r="H78" s="154" t="s">
        <v>699</v>
      </c>
      <c r="I78" s="154" t="s">
        <v>433</v>
      </c>
      <c r="J78" s="154" t="s">
        <v>436</v>
      </c>
      <c r="K78" s="149" t="s">
        <v>38</v>
      </c>
      <c r="L78" s="149" t="s">
        <v>487</v>
      </c>
      <c r="M78" s="149" t="s">
        <v>489</v>
      </c>
      <c r="N78" s="154" t="s">
        <v>868</v>
      </c>
      <c r="O78" s="154" t="s">
        <v>867</v>
      </c>
    </row>
    <row r="79" spans="2:32" s="27" customFormat="1">
      <c r="B79" s="13" t="s">
        <v>4</v>
      </c>
      <c r="C79" s="13" t="s">
        <v>504</v>
      </c>
      <c r="D79" s="13" t="s">
        <v>417</v>
      </c>
      <c r="E79" s="20" t="b">
        <v>1</v>
      </c>
      <c r="F79" s="245">
        <v>0</v>
      </c>
      <c r="G79" s="245">
        <v>1</v>
      </c>
      <c r="H79" s="245">
        <v>2</v>
      </c>
      <c r="I79" s="245">
        <v>0</v>
      </c>
      <c r="J79" s="245">
        <v>0</v>
      </c>
      <c r="K79" s="242" t="s">
        <v>440</v>
      </c>
      <c r="L79" s="242" t="s">
        <v>964</v>
      </c>
      <c r="M79" s="242" t="s">
        <v>932</v>
      </c>
      <c r="N79" s="245">
        <v>10</v>
      </c>
      <c r="O79" s="245">
        <v>10</v>
      </c>
    </row>
    <row r="80" spans="2:32" s="27" customFormat="1">
      <c r="B80" s="13" t="s">
        <v>4</v>
      </c>
      <c r="C80" s="13" t="s">
        <v>726</v>
      </c>
      <c r="D80" s="13" t="s">
        <v>417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242" t="s">
        <v>506</v>
      </c>
      <c r="L80" s="242" t="s">
        <v>964</v>
      </c>
      <c r="M80" s="242" t="s">
        <v>932</v>
      </c>
      <c r="N80" s="245">
        <v>10</v>
      </c>
      <c r="O80" s="245">
        <v>10</v>
      </c>
    </row>
    <row r="81" spans="1:15" s="27" customFormat="1">
      <c r="B81" s="13" t="s">
        <v>4</v>
      </c>
      <c r="C81" s="13" t="s">
        <v>727</v>
      </c>
      <c r="D81" s="13" t="s">
        <v>417</v>
      </c>
      <c r="E81" s="20" t="b">
        <v>1</v>
      </c>
      <c r="F81" s="245">
        <v>0</v>
      </c>
      <c r="G81" s="245">
        <v>1</v>
      </c>
      <c r="H81" s="245">
        <v>2</v>
      </c>
      <c r="I81" s="245">
        <v>0</v>
      </c>
      <c r="J81" s="245">
        <v>0</v>
      </c>
      <c r="K81" s="242" t="s">
        <v>506</v>
      </c>
      <c r="L81" s="242" t="s">
        <v>964</v>
      </c>
      <c r="M81" s="242" t="s">
        <v>932</v>
      </c>
      <c r="N81" s="245">
        <v>10</v>
      </c>
      <c r="O81" s="245">
        <v>10</v>
      </c>
    </row>
    <row r="82" spans="1:15" s="27" customFormat="1">
      <c r="A82" s="248"/>
      <c r="B82" s="13" t="s">
        <v>4</v>
      </c>
      <c r="C82" s="13" t="s">
        <v>734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506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>
      <c r="B83" s="13" t="s">
        <v>4</v>
      </c>
      <c r="C83" s="13" t="s">
        <v>732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449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>
      <c r="B84" s="198" t="s">
        <v>4</v>
      </c>
      <c r="C84" s="198" t="s">
        <v>452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454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1:15">
      <c r="B85" s="198" t="s">
        <v>4</v>
      </c>
      <c r="C85" s="198" t="s">
        <v>717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502</v>
      </c>
      <c r="L85" s="241" t="s">
        <v>964</v>
      </c>
      <c r="M85" s="241" t="s">
        <v>932</v>
      </c>
      <c r="N85" s="255">
        <v>1</v>
      </c>
      <c r="O85" s="255">
        <v>1</v>
      </c>
    </row>
    <row r="86" spans="1:15">
      <c r="B86" s="198" t="s">
        <v>4</v>
      </c>
      <c r="C86" s="198" t="s">
        <v>714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455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1:15">
      <c r="B87" s="198" t="s">
        <v>4</v>
      </c>
      <c r="C87" s="198" t="s">
        <v>453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456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1:15">
      <c r="B88" s="198" t="s">
        <v>4</v>
      </c>
      <c r="C88" s="198" t="s">
        <v>501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503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1:15">
      <c r="B89" s="198" t="s">
        <v>4</v>
      </c>
      <c r="C89" s="198" t="s">
        <v>728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438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729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438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718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451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450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451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719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451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720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721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722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458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730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505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731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3" t="s">
        <v>4</v>
      </c>
      <c r="C99" s="13" t="s">
        <v>733</v>
      </c>
      <c r="D99" s="13" t="s">
        <v>415</v>
      </c>
      <c r="E99" s="20" t="b">
        <v>1</v>
      </c>
      <c r="F99" s="245">
        <v>0</v>
      </c>
      <c r="G99" s="245">
        <v>1</v>
      </c>
      <c r="H99" s="245">
        <v>2</v>
      </c>
      <c r="I99" s="245">
        <v>0</v>
      </c>
      <c r="J99" s="245">
        <v>0</v>
      </c>
      <c r="K99" s="391" t="s">
        <v>746</v>
      </c>
      <c r="L99" s="391" t="s">
        <v>965</v>
      </c>
      <c r="M99" s="391" t="s">
        <v>968</v>
      </c>
      <c r="N99" s="245">
        <v>10</v>
      </c>
      <c r="O99" s="245">
        <v>10</v>
      </c>
    </row>
    <row r="100" spans="2:15">
      <c r="B100" s="198" t="s">
        <v>4</v>
      </c>
      <c r="C100" s="198" t="s">
        <v>441</v>
      </c>
      <c r="D100" s="198" t="s">
        <v>418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447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98" t="s">
        <v>4</v>
      </c>
      <c r="C101" s="198" t="s">
        <v>442</v>
      </c>
      <c r="D101" s="198" t="s">
        <v>418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447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98" t="s">
        <v>4</v>
      </c>
      <c r="C102" s="198" t="s">
        <v>443</v>
      </c>
      <c r="D102" s="198" t="s">
        <v>418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198" t="s">
        <v>4</v>
      </c>
      <c r="C103" s="198" t="s">
        <v>444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 s="27" customFormat="1">
      <c r="B104" s="198" t="s">
        <v>4</v>
      </c>
      <c r="C104" s="198" t="s">
        <v>445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446</v>
      </c>
      <c r="D105" s="198" t="s">
        <v>418</v>
      </c>
      <c r="E105" s="256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>
      <c r="B106" s="200" t="s">
        <v>4</v>
      </c>
      <c r="C106" s="200" t="s">
        <v>448</v>
      </c>
      <c r="D106" s="200" t="s">
        <v>418</v>
      </c>
      <c r="E106" s="257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6" t="s">
        <v>449</v>
      </c>
      <c r="L106" s="404" t="s">
        <v>966</v>
      </c>
      <c r="M106" s="393" t="s">
        <v>967</v>
      </c>
      <c r="N106" s="255">
        <v>10</v>
      </c>
      <c r="O106" s="255">
        <v>10</v>
      </c>
    </row>
    <row r="107" spans="2:15">
      <c r="B107" s="396" t="s">
        <v>4</v>
      </c>
      <c r="C107" s="193" t="s">
        <v>846</v>
      </c>
      <c r="D107" s="193" t="s">
        <v>412</v>
      </c>
      <c r="E107" s="397" t="b">
        <v>1</v>
      </c>
      <c r="F107" s="398">
        <v>0</v>
      </c>
      <c r="G107" s="399">
        <v>1</v>
      </c>
      <c r="H107" s="399">
        <v>2</v>
      </c>
      <c r="I107" s="399">
        <v>0</v>
      </c>
      <c r="J107" s="399">
        <v>0</v>
      </c>
      <c r="K107" s="246" t="s">
        <v>847</v>
      </c>
      <c r="L107" s="246" t="s">
        <v>964</v>
      </c>
      <c r="M107" s="241" t="s">
        <v>932</v>
      </c>
      <c r="N107" s="400">
        <v>10</v>
      </c>
      <c r="O107" s="400">
        <v>10</v>
      </c>
    </row>
    <row r="108" spans="2:15">
      <c r="B108" s="362"/>
      <c r="C108" s="362"/>
      <c r="D108" s="362"/>
      <c r="E108" s="363"/>
      <c r="F108" s="364"/>
      <c r="G108" s="364"/>
      <c r="H108" s="364"/>
      <c r="I108" s="364"/>
      <c r="J108" s="364"/>
      <c r="K108" s="365"/>
      <c r="L108" s="365"/>
      <c r="M108" s="365"/>
      <c r="N108" s="364"/>
    </row>
    <row r="109" spans="2:15" s="239" customFormat="1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2:15" ht="15.75" thickBot="1"/>
    <row r="111" spans="2:15" ht="23.25">
      <c r="B111" s="12" t="s">
        <v>544</v>
      </c>
      <c r="C111" s="12"/>
      <c r="D111" s="12"/>
      <c r="E111" s="12"/>
      <c r="F111" s="239"/>
      <c r="G111" s="239"/>
      <c r="H111" s="239"/>
      <c r="I111" s="239"/>
      <c r="J111" s="239"/>
      <c r="K111" s="239"/>
      <c r="L111" s="239"/>
      <c r="M111" s="239"/>
    </row>
    <row r="113" spans="2:9" ht="159.75">
      <c r="B113" s="143" t="s">
        <v>545</v>
      </c>
      <c r="C113" s="144" t="s">
        <v>5</v>
      </c>
      <c r="D113" s="144" t="s">
        <v>190</v>
      </c>
      <c r="E113" s="147" t="s">
        <v>25</v>
      </c>
      <c r="F113" s="147" t="s">
        <v>221</v>
      </c>
      <c r="G113" s="147" t="s">
        <v>393</v>
      </c>
      <c r="H113" s="147" t="s">
        <v>483</v>
      </c>
      <c r="I113" s="147" t="s">
        <v>550</v>
      </c>
    </row>
    <row r="114" spans="2:9">
      <c r="B114" s="244" t="s">
        <v>4</v>
      </c>
      <c r="C114" s="198" t="s">
        <v>546</v>
      </c>
      <c r="D114" s="198" t="s">
        <v>187</v>
      </c>
      <c r="E114" s="210">
        <v>30</v>
      </c>
      <c r="F114" s="210">
        <v>8</v>
      </c>
      <c r="G114" s="210">
        <v>1.8</v>
      </c>
      <c r="H114" s="210">
        <v>2</v>
      </c>
      <c r="I114" s="210">
        <v>0.25</v>
      </c>
    </row>
    <row r="115" spans="2:9">
      <c r="B115" s="244" t="s">
        <v>4</v>
      </c>
      <c r="C115" s="198" t="s">
        <v>547</v>
      </c>
      <c r="D115" s="198" t="s">
        <v>188</v>
      </c>
      <c r="E115" s="210">
        <v>63</v>
      </c>
      <c r="F115" s="210">
        <v>10</v>
      </c>
      <c r="G115" s="210">
        <v>1.6</v>
      </c>
      <c r="H115" s="210">
        <v>2</v>
      </c>
      <c r="I115" s="210">
        <v>0.3</v>
      </c>
    </row>
    <row r="116" spans="2:9">
      <c r="B116" s="244" t="s">
        <v>4</v>
      </c>
      <c r="C116" s="198" t="s">
        <v>548</v>
      </c>
      <c r="D116" s="198" t="s">
        <v>189</v>
      </c>
      <c r="E116" s="210">
        <v>150</v>
      </c>
      <c r="F116" s="210">
        <v>12</v>
      </c>
      <c r="G116" s="210">
        <v>1.4</v>
      </c>
      <c r="H116" s="210">
        <v>2</v>
      </c>
      <c r="I116" s="210">
        <v>0.32500000000000001</v>
      </c>
    </row>
    <row r="117" spans="2:9">
      <c r="B117" s="244" t="s">
        <v>4</v>
      </c>
      <c r="C117" s="198" t="s">
        <v>549</v>
      </c>
      <c r="D117" s="198" t="s">
        <v>210</v>
      </c>
      <c r="E117" s="210">
        <v>400</v>
      </c>
      <c r="F117" s="210">
        <v>14</v>
      </c>
      <c r="G117" s="210">
        <v>1.2</v>
      </c>
      <c r="H117" s="210">
        <v>2</v>
      </c>
      <c r="I117" s="210">
        <v>0.35</v>
      </c>
    </row>
    <row r="118" spans="2:9">
      <c r="B118" s="244" t="s">
        <v>4</v>
      </c>
      <c r="C118" s="198" t="s">
        <v>581</v>
      </c>
      <c r="D118" s="198" t="s">
        <v>211</v>
      </c>
      <c r="E118" s="210">
        <v>520</v>
      </c>
      <c r="F118" s="210">
        <v>14</v>
      </c>
      <c r="G118" s="210">
        <v>1</v>
      </c>
      <c r="H118" s="210">
        <v>2</v>
      </c>
      <c r="I118" s="210">
        <v>0.35</v>
      </c>
    </row>
    <row r="121" spans="2:9">
      <c r="G121" s="67">
        <f>E114*G114</f>
        <v>54</v>
      </c>
    </row>
    <row r="122" spans="2:9">
      <c r="G122" s="67">
        <f t="shared" ref="G122:G125" si="0">E115*G115</f>
        <v>100.80000000000001</v>
      </c>
    </row>
    <row r="123" spans="2:9">
      <c r="G123" s="67">
        <f t="shared" si="0"/>
        <v>210</v>
      </c>
    </row>
    <row r="124" spans="2:9">
      <c r="G124" s="67">
        <f t="shared" si="0"/>
        <v>480</v>
      </c>
    </row>
    <row r="125" spans="2:9">
      <c r="G125" s="67">
        <f t="shared" si="0"/>
        <v>520</v>
      </c>
    </row>
  </sheetData>
  <mergeCells count="3">
    <mergeCell ref="F20:G20"/>
    <mergeCell ref="F3:G3"/>
    <mergeCell ref="G77:H77"/>
  </mergeCells>
  <dataValidations xWindow="828" yWindow="534" count="9">
    <dataValidation allowBlank="1" showErrorMessage="1" prompt="percentage [0..1]" sqref="K79:M108 AB22:AF74"/>
    <dataValidation type="list" allowBlank="1" showInputMessage="1" showErrorMessage="1" sqref="D79:D108 D22:D74">
      <formula1>INDIRECT("entityCategoryDefinitions['[sku']]")</formula1>
    </dataValidation>
    <dataValidation type="decimal" allowBlank="1" showInputMessage="1" prompt="probability [0..1]" sqref="N79:O107 I79:J108 N108 X22:AA74">
      <formula1>0</formula1>
      <formula2>1</formula2>
    </dataValidation>
    <dataValidation type="decimal" allowBlank="1" sqref="E79:H108 O22:W74">
      <formula1>1</formula1>
      <formula2>10</formula2>
    </dataValidation>
    <dataValidation type="list" sqref="M22:M74">
      <formula1>"true,false"</formula1>
    </dataValidation>
    <dataValidation type="whole" operator="greaterThanOrEqual" showInputMessage="1" showErrorMessage="1" sqref="E22:G74">
      <formula1>0</formula1>
    </dataValidation>
    <dataValidation type="decimal" showInputMessage="1" showErrorMessage="1" prompt="probability [0..1]" sqref="K22:L74">
      <formula1>0</formula1>
      <formula2>1</formula2>
    </dataValidation>
    <dataValidation type="list" sqref="N22:N74">
      <formula1>INDIRECT("dragonTierDefinitions['[order']]")</formula1>
    </dataValidation>
    <dataValidation type="decimal" operator="greaterThanOrEqual" showInputMessage="1" showErrorMessage="1" sqref="H22:J74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/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47" t="s">
        <v>360</v>
      </c>
      <c r="K3" s="447"/>
      <c r="M3" s="447"/>
      <c r="N3" s="447"/>
      <c r="O3" s="447"/>
      <c r="P3" s="447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48" t="s">
        <v>363</v>
      </c>
      <c r="G28" s="448"/>
      <c r="H28" s="448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49" t="s">
        <v>370</v>
      </c>
      <c r="H43" s="449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2017-01-31T10:01:35Z</dcterms:modified>
</cp:coreProperties>
</file>