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alcMode="manual"/>
</workbook>
</file>

<file path=xl/calcChain.xml><?xml version="1.0" encoding="utf-8"?>
<calcChain xmlns="http://schemas.openxmlformats.org/spreadsheetml/2006/main">
  <c r="E11" i="8" l="1"/>
  <c r="E10" i="8"/>
  <c r="E9" i="8"/>
  <c r="E8" i="8"/>
  <c r="AA11" i="9"/>
  <c r="AA9" i="9"/>
  <c r="AA8" i="9"/>
  <c r="AA7" i="9"/>
  <c r="AA15" i="9" s="1"/>
  <c r="AA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A13" i="9" l="1"/>
  <c r="S13" i="9" l="1"/>
  <c r="S14" i="9"/>
  <c r="S15" i="9"/>
  <c r="S16" i="9"/>
  <c r="S9" i="9"/>
  <c r="S11" i="9"/>
  <c r="W35" i="9"/>
  <c r="W28" i="9"/>
  <c r="W22" i="9"/>
  <c r="S6" i="9" s="1"/>
  <c r="W23" i="9"/>
  <c r="W24" i="9"/>
  <c r="W25" i="9"/>
  <c r="W26" i="9"/>
  <c r="W27" i="9"/>
  <c r="W29" i="9"/>
  <c r="W30" i="9"/>
  <c r="W31" i="9"/>
  <c r="W32" i="9"/>
  <c r="W33" i="9"/>
  <c r="W34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O22" i="9"/>
  <c r="O146" i="9"/>
  <c r="O105" i="9"/>
  <c r="O87" i="9"/>
  <c r="O36" i="9"/>
  <c r="O35" i="9"/>
  <c r="O23" i="9"/>
  <c r="O24" i="9"/>
  <c r="O25" i="9"/>
  <c r="O26" i="9"/>
  <c r="O27" i="9"/>
  <c r="O28" i="9"/>
  <c r="O29" i="9"/>
  <c r="O30" i="9"/>
  <c r="O31" i="9"/>
  <c r="O32" i="9"/>
  <c r="O33" i="9"/>
  <c r="O34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G97" i="9"/>
  <c r="G81" i="9"/>
  <c r="G30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AA16" i="9"/>
  <c r="S8" i="9"/>
  <c r="S7" i="9"/>
  <c r="AA14" i="9" l="1"/>
  <c r="C6" i="9" l="1"/>
  <c r="C7" i="9"/>
  <c r="C16" i="9" l="1"/>
  <c r="C13" i="9"/>
  <c r="C14" i="9"/>
  <c r="C15" i="9"/>
  <c r="K11" i="9"/>
  <c r="K9" i="9"/>
  <c r="K8" i="9"/>
  <c r="K7" i="9"/>
  <c r="K16" i="9" s="1"/>
  <c r="K15" i="9" l="1"/>
  <c r="K14" i="9"/>
  <c r="K13" i="9"/>
  <c r="K6" i="9"/>
  <c r="C9" i="9" l="1"/>
  <c r="C8" i="9"/>
  <c r="C11" i="9"/>
  <c r="F9" i="8" l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 l="1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M71" i="3"/>
  <c r="L55" i="3"/>
  <c r="N55" i="3" s="1"/>
  <c r="S35" i="3"/>
  <c r="Q34" i="3"/>
  <c r="Q40" i="3"/>
  <c r="Q38" i="3"/>
  <c r="N68" i="3"/>
  <c r="R68" i="3" s="1"/>
  <c r="N71" i="3"/>
  <c r="N72" i="3"/>
  <c r="Q39" i="3"/>
  <c r="N73" i="3"/>
  <c r="N74" i="3"/>
  <c r="N75" i="3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75" i="3" l="1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<sst xmlns="http://schemas.openxmlformats.org/spreadsheetml/2006/main" count="3189" uniqueCount="455">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</sst>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0863616"/>
        <c:axId val="80865152"/>
      </c:barChart>
      <c:catAx>
        <c:axId val="808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65152"/>
        <c:crosses val="autoZero"/>
        <c:auto val="1"/>
        <c:lblAlgn val="ctr"/>
        <c:lblOffset val="100"/>
        <c:noMultiLvlLbl val="0"/>
      </c:catAx>
      <c:valAx>
        <c:axId val="808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6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3056"/>
        <c:axId val="83454976"/>
      </c:lineChart>
      <c:catAx>
        <c:axId val="834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976"/>
        <c:crosses val="autoZero"/>
        <c:auto val="1"/>
        <c:lblAlgn val="ctr"/>
        <c:lblOffset val="100"/>
        <c:noMultiLvlLbl val="0"/>
      </c:catAx>
      <c:valAx>
        <c:axId val="83454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4530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62400"/>
        <c:axId val="83485056"/>
      </c:lineChart>
      <c:catAx>
        <c:axId val="834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85056"/>
        <c:crosses val="autoZero"/>
        <c:auto val="1"/>
        <c:lblAlgn val="ctr"/>
        <c:lblOffset val="100"/>
        <c:noMultiLvlLbl val="0"/>
      </c:catAx>
      <c:valAx>
        <c:axId val="83485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4624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5.0000000000000001E-3</v>
          </cell>
          <cell r="AW16">
            <v>160</v>
          </cell>
          <cell r="AX16">
            <v>2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5.0000000000000001E-3</v>
          </cell>
          <cell r="AW17">
            <v>220</v>
          </cell>
          <cell r="AX17">
            <v>2.1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5.0000000000000001E-3</v>
          </cell>
          <cell r="AW18">
            <v>240</v>
          </cell>
          <cell r="AX18">
            <v>2.2000000000000002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5.0000000000000001E-3</v>
          </cell>
          <cell r="AW19">
            <v>300</v>
          </cell>
          <cell r="AX19">
            <v>2.2999999999999998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5.0000000000000001E-3</v>
          </cell>
          <cell r="AW20">
            <v>350</v>
          </cell>
          <cell r="AX20">
            <v>2.4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5.0000000000000001E-3</v>
          </cell>
          <cell r="AW21">
            <v>400</v>
          </cell>
          <cell r="AX21">
            <v>2.5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5.0000000000000001E-3</v>
          </cell>
          <cell r="AW22">
            <v>440</v>
          </cell>
          <cell r="AX22">
            <v>2.6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5.0000000000000001E-3</v>
          </cell>
          <cell r="AW23">
            <v>575</v>
          </cell>
          <cell r="AX23">
            <v>3.2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5.0000000000000001E-3</v>
          </cell>
          <cell r="AW24">
            <v>725</v>
          </cell>
          <cell r="AX24">
            <v>3.9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5.0000000000000001E-3</v>
          </cell>
          <cell r="AW25">
            <v>900</v>
          </cell>
          <cell r="AX25">
            <v>4.7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E11:E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8">
  <autoFilter ref="B21:H596"/>
  <sortState ref="B22:H596">
    <sortCondition ref="B21:B596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415" totalsRowShown="0">
  <autoFilter ref="R21:X415"/>
  <sortState ref="R22:X415">
    <sortCondition ref="R21:R41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72" totalsRowShown="0">
  <autoFilter ref="Z21:AF172"/>
  <sortState ref="Z22:AF172">
    <sortCondition ref="Z21:Z172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abSelected="1" topLeftCell="A7" workbookViewId="0">
      <selection activeCell="O56" sqref="O56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78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78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79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16</v>
      </c>
    </row>
    <row r="15" spans="4:15" x14ac:dyDescent="0.25">
      <c r="D15" t="s">
        <v>79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16</v>
      </c>
    </row>
    <row r="16" spans="4:15" x14ac:dyDescent="0.25">
      <c r="D16" t="s">
        <v>94</v>
      </c>
      <c r="E16" t="s">
        <v>25</v>
      </c>
      <c r="F16" t="s">
        <v>23</v>
      </c>
      <c r="G16">
        <v>200</v>
      </c>
      <c r="H16">
        <v>200</v>
      </c>
      <c r="I16">
        <v>-10</v>
      </c>
      <c r="J16">
        <v>0</v>
      </c>
      <c r="K16" s="73">
        <v>0</v>
      </c>
      <c r="L16" s="73" t="s">
        <v>10</v>
      </c>
    </row>
    <row r="17" spans="4:12" x14ac:dyDescent="0.25">
      <c r="D17" t="s">
        <v>80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100</v>
      </c>
      <c r="E18" t="s">
        <v>43</v>
      </c>
      <c r="F18" t="s">
        <v>37</v>
      </c>
      <c r="G18">
        <v>260</v>
      </c>
      <c r="H18">
        <v>260</v>
      </c>
      <c r="I18">
        <v>5</v>
      </c>
      <c r="J18">
        <v>55</v>
      </c>
      <c r="K18" s="73">
        <v>1</v>
      </c>
      <c r="L18" s="73">
        <v>8</v>
      </c>
    </row>
    <row r="19" spans="4:12" x14ac:dyDescent="0.25">
      <c r="D19" t="s">
        <v>101</v>
      </c>
      <c r="E19" t="s">
        <v>44</v>
      </c>
      <c r="F19" t="s">
        <v>38</v>
      </c>
      <c r="G19">
        <v>280</v>
      </c>
      <c r="H19">
        <v>280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101</v>
      </c>
      <c r="E20" t="s">
        <v>45</v>
      </c>
      <c r="F20" t="s">
        <v>39</v>
      </c>
      <c r="G20">
        <v>5000</v>
      </c>
      <c r="H20">
        <v>5000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81</v>
      </c>
      <c r="E21" t="s">
        <v>66</v>
      </c>
      <c r="F21" t="s">
        <v>64</v>
      </c>
      <c r="G21">
        <v>130</v>
      </c>
      <c r="H21">
        <v>130</v>
      </c>
      <c r="I21">
        <v>15</v>
      </c>
      <c r="J21">
        <v>50</v>
      </c>
      <c r="K21" s="73">
        <v>0</v>
      </c>
      <c r="L21" s="73" t="s">
        <v>10</v>
      </c>
    </row>
    <row r="22" spans="4:12" x14ac:dyDescent="0.25">
      <c r="D22" t="s">
        <v>81</v>
      </c>
      <c r="E22" t="s">
        <v>67</v>
      </c>
      <c r="F22" t="s">
        <v>65</v>
      </c>
      <c r="G22">
        <v>130</v>
      </c>
      <c r="H22">
        <v>130</v>
      </c>
      <c r="I22">
        <v>15</v>
      </c>
      <c r="J22">
        <v>50</v>
      </c>
      <c r="K22" s="73">
        <v>0</v>
      </c>
      <c r="L22" s="73" t="s">
        <v>10</v>
      </c>
    </row>
    <row r="23" spans="4:12" x14ac:dyDescent="0.25">
      <c r="D23" t="s">
        <v>96</v>
      </c>
      <c r="E23" t="s">
        <v>28</v>
      </c>
      <c r="F23" t="s">
        <v>26</v>
      </c>
      <c r="G23">
        <v>220</v>
      </c>
      <c r="H23">
        <v>220</v>
      </c>
      <c r="I23">
        <v>10</v>
      </c>
      <c r="J23">
        <v>75</v>
      </c>
      <c r="K23" s="73">
        <v>0</v>
      </c>
      <c r="L23" s="73">
        <v>8</v>
      </c>
    </row>
    <row r="24" spans="4:12" x14ac:dyDescent="0.25">
      <c r="D24" t="s">
        <v>10</v>
      </c>
      <c r="E24" t="s">
        <v>414</v>
      </c>
      <c r="F24" t="s">
        <v>415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112</v>
      </c>
      <c r="E25" t="s">
        <v>106</v>
      </c>
      <c r="F25" t="s">
        <v>102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113</v>
      </c>
      <c r="E26" t="s">
        <v>107</v>
      </c>
      <c r="F26" t="s">
        <v>103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114</v>
      </c>
      <c r="E27" t="s">
        <v>108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112</v>
      </c>
      <c r="E29" t="s">
        <v>287</v>
      </c>
      <c r="F29" t="s">
        <v>102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112</v>
      </c>
      <c r="E30" t="s">
        <v>288</v>
      </c>
      <c r="F30" t="s">
        <v>102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82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55</v>
      </c>
      <c r="K31" s="73">
        <v>1</v>
      </c>
      <c r="L31" s="73" t="s">
        <v>10</v>
      </c>
    </row>
    <row r="32" spans="4:12" x14ac:dyDescent="0.25">
      <c r="D32" t="s">
        <v>82</v>
      </c>
      <c r="E32" t="s">
        <v>289</v>
      </c>
      <c r="F32" t="s">
        <v>293</v>
      </c>
      <c r="G32">
        <v>210</v>
      </c>
      <c r="H32">
        <v>210</v>
      </c>
      <c r="I32">
        <v>15</v>
      </c>
      <c r="J32">
        <v>55</v>
      </c>
      <c r="K32" s="73">
        <v>1</v>
      </c>
      <c r="L32" s="73" t="s">
        <v>10</v>
      </c>
    </row>
    <row r="33" spans="4:12" x14ac:dyDescent="0.25">
      <c r="D33" t="s">
        <v>134</v>
      </c>
      <c r="E33" t="s">
        <v>73</v>
      </c>
      <c r="F33" t="s">
        <v>68</v>
      </c>
      <c r="G33">
        <v>240</v>
      </c>
      <c r="H33">
        <v>240</v>
      </c>
      <c r="I33">
        <v>30</v>
      </c>
      <c r="J33">
        <v>83</v>
      </c>
      <c r="K33" s="73">
        <v>1</v>
      </c>
      <c r="L33" s="73">
        <v>15</v>
      </c>
    </row>
    <row r="34" spans="4:12" x14ac:dyDescent="0.25">
      <c r="D34" t="s">
        <v>134</v>
      </c>
      <c r="E34" t="s">
        <v>74</v>
      </c>
      <c r="F34" t="s">
        <v>69</v>
      </c>
      <c r="G34">
        <v>240</v>
      </c>
      <c r="H34">
        <v>240</v>
      </c>
      <c r="I34">
        <v>30</v>
      </c>
      <c r="J34">
        <v>83</v>
      </c>
      <c r="K34" s="73">
        <v>1</v>
      </c>
      <c r="L34" s="73" t="s">
        <v>10</v>
      </c>
    </row>
    <row r="35" spans="4:12" x14ac:dyDescent="0.25">
      <c r="D35" t="s">
        <v>116</v>
      </c>
      <c r="E35" t="s">
        <v>111</v>
      </c>
      <c r="F35" t="s">
        <v>110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83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>
        <v>0</v>
      </c>
      <c r="L36" s="73" t="s">
        <v>10</v>
      </c>
    </row>
    <row r="37" spans="4:12" x14ac:dyDescent="0.25">
      <c r="D37" t="s">
        <v>117</v>
      </c>
      <c r="E37" t="s">
        <v>59</v>
      </c>
      <c r="F37" t="s">
        <v>54</v>
      </c>
      <c r="G37">
        <v>220</v>
      </c>
      <c r="H37">
        <v>220</v>
      </c>
      <c r="I37">
        <v>20</v>
      </c>
      <c r="J37">
        <v>50</v>
      </c>
      <c r="K37" s="73">
        <v>0</v>
      </c>
      <c r="L37" s="73">
        <v>10</v>
      </c>
    </row>
    <row r="38" spans="4:12" x14ac:dyDescent="0.25">
      <c r="D38" t="s">
        <v>118</v>
      </c>
      <c r="E38" t="s">
        <v>60</v>
      </c>
      <c r="F38" t="s">
        <v>58</v>
      </c>
      <c r="G38">
        <v>240</v>
      </c>
      <c r="H38">
        <v>240</v>
      </c>
      <c r="I38">
        <v>40</v>
      </c>
      <c r="J38">
        <v>55</v>
      </c>
      <c r="K38" s="73">
        <v>1</v>
      </c>
      <c r="L38" s="73">
        <v>20</v>
      </c>
    </row>
    <row r="39" spans="4:12" x14ac:dyDescent="0.25">
      <c r="D39" t="s">
        <v>119</v>
      </c>
      <c r="E39" t="s">
        <v>61</v>
      </c>
      <c r="F39" t="s">
        <v>57</v>
      </c>
      <c r="G39">
        <v>260</v>
      </c>
      <c r="H39">
        <v>260</v>
      </c>
      <c r="I39">
        <v>80</v>
      </c>
      <c r="J39">
        <v>105</v>
      </c>
      <c r="K39" s="73">
        <v>2</v>
      </c>
      <c r="L39" s="73">
        <v>40</v>
      </c>
    </row>
    <row r="40" spans="4:12" x14ac:dyDescent="0.25">
      <c r="D40" t="s">
        <v>120</v>
      </c>
      <c r="E40" t="s">
        <v>62</v>
      </c>
      <c r="F40" t="s">
        <v>56</v>
      </c>
      <c r="G40">
        <v>280</v>
      </c>
      <c r="H40">
        <v>280</v>
      </c>
      <c r="I40">
        <v>100</v>
      </c>
      <c r="J40">
        <v>143</v>
      </c>
      <c r="K40" s="73">
        <v>3</v>
      </c>
      <c r="L40" s="73">
        <v>50</v>
      </c>
    </row>
    <row r="41" spans="4:12" x14ac:dyDescent="0.25">
      <c r="D41" t="s">
        <v>121</v>
      </c>
      <c r="E41" t="s">
        <v>63</v>
      </c>
      <c r="F41" t="s">
        <v>55</v>
      </c>
      <c r="G41">
        <v>300</v>
      </c>
      <c r="H41">
        <v>300</v>
      </c>
      <c r="I41">
        <v>120</v>
      </c>
      <c r="J41">
        <v>195</v>
      </c>
      <c r="K41" s="73">
        <v>4</v>
      </c>
      <c r="L41" s="73">
        <v>60</v>
      </c>
    </row>
    <row r="42" spans="4:12" x14ac:dyDescent="0.25">
      <c r="D42" t="s">
        <v>135</v>
      </c>
      <c r="E42" t="s">
        <v>75</v>
      </c>
      <c r="F42" t="s">
        <v>70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136</v>
      </c>
      <c r="E43" t="s">
        <v>76</v>
      </c>
      <c r="F43" t="s">
        <v>71</v>
      </c>
      <c r="G43">
        <v>100</v>
      </c>
      <c r="H43">
        <v>100</v>
      </c>
      <c r="I43">
        <v>2</v>
      </c>
      <c r="J43">
        <v>25</v>
      </c>
      <c r="K43" s="73">
        <v>0</v>
      </c>
      <c r="L43" s="73" t="s">
        <v>10</v>
      </c>
    </row>
    <row r="44" spans="4:12" x14ac:dyDescent="0.25">
      <c r="D44" t="s">
        <v>137</v>
      </c>
      <c r="E44" t="s">
        <v>77</v>
      </c>
      <c r="F44" t="s">
        <v>72</v>
      </c>
      <c r="G44">
        <v>100</v>
      </c>
      <c r="H44">
        <v>100</v>
      </c>
      <c r="I44">
        <v>2</v>
      </c>
      <c r="J44">
        <v>25</v>
      </c>
      <c r="K44" s="73">
        <v>0</v>
      </c>
      <c r="L44" s="73" t="s">
        <v>10</v>
      </c>
    </row>
    <row r="45" spans="4:12" x14ac:dyDescent="0.25">
      <c r="D45" t="s">
        <v>122</v>
      </c>
      <c r="E45" t="s">
        <v>53</v>
      </c>
      <c r="F45" t="s">
        <v>31</v>
      </c>
      <c r="G45">
        <v>5000</v>
      </c>
      <c r="H45">
        <v>5000</v>
      </c>
      <c r="I45">
        <v>70</v>
      </c>
      <c r="J45">
        <v>75</v>
      </c>
      <c r="K45" s="73">
        <v>0</v>
      </c>
      <c r="L45" s="73" t="s">
        <v>10</v>
      </c>
    </row>
    <row r="46" spans="4:12" x14ac:dyDescent="0.25">
      <c r="D46" t="s">
        <v>93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28</v>
      </c>
      <c r="K46" s="73">
        <v>1</v>
      </c>
      <c r="L46" s="73" t="s">
        <v>10</v>
      </c>
    </row>
    <row r="47" spans="4:12" x14ac:dyDescent="0.25">
      <c r="D47" t="s">
        <v>123</v>
      </c>
      <c r="E47" t="s">
        <v>46</v>
      </c>
      <c r="F47" t="s">
        <v>40</v>
      </c>
      <c r="G47">
        <v>250</v>
      </c>
      <c r="H47">
        <v>250</v>
      </c>
      <c r="I47">
        <v>3</v>
      </c>
      <c r="J47">
        <v>95</v>
      </c>
      <c r="K47" s="73">
        <v>3</v>
      </c>
      <c r="L47" s="73">
        <v>7</v>
      </c>
    </row>
    <row r="48" spans="4:12" x14ac:dyDescent="0.25">
      <c r="D48" t="s">
        <v>123</v>
      </c>
      <c r="E48" t="s">
        <v>290</v>
      </c>
      <c r="F48" t="s">
        <v>294</v>
      </c>
      <c r="G48">
        <v>250</v>
      </c>
      <c r="H48">
        <v>250</v>
      </c>
      <c r="I48">
        <v>3</v>
      </c>
      <c r="J48">
        <v>95</v>
      </c>
      <c r="K48" s="73">
        <v>3</v>
      </c>
      <c r="L48" s="73">
        <v>7</v>
      </c>
    </row>
    <row r="49" spans="4:12" x14ac:dyDescent="0.25">
      <c r="D49" t="s">
        <v>124</v>
      </c>
      <c r="E49" t="s">
        <v>47</v>
      </c>
      <c r="F49" t="s">
        <v>41</v>
      </c>
      <c r="G49">
        <v>300</v>
      </c>
      <c r="H49">
        <v>300</v>
      </c>
      <c r="I49">
        <v>4</v>
      </c>
      <c r="J49">
        <v>195</v>
      </c>
      <c r="K49" s="73">
        <v>4</v>
      </c>
      <c r="L49" s="73">
        <v>11</v>
      </c>
    </row>
    <row r="50" spans="4:12" x14ac:dyDescent="0.25">
      <c r="D50" t="s">
        <v>124</v>
      </c>
      <c r="E50" t="s">
        <v>291</v>
      </c>
      <c r="F50" t="s">
        <v>295</v>
      </c>
      <c r="G50">
        <v>300</v>
      </c>
      <c r="H50">
        <v>300</v>
      </c>
      <c r="I50">
        <v>4</v>
      </c>
      <c r="J50">
        <v>195</v>
      </c>
      <c r="K50" s="73">
        <v>4</v>
      </c>
      <c r="L50" s="73">
        <v>11</v>
      </c>
    </row>
    <row r="51" spans="4:12" x14ac:dyDescent="0.25">
      <c r="D51" t="s">
        <v>125</v>
      </c>
      <c r="E51" t="s">
        <v>48</v>
      </c>
      <c r="F51" t="s">
        <v>42</v>
      </c>
      <c r="G51">
        <v>340</v>
      </c>
      <c r="H51">
        <v>340</v>
      </c>
      <c r="I51">
        <v>5</v>
      </c>
      <c r="J51">
        <v>263</v>
      </c>
      <c r="K51" s="73">
        <v>5</v>
      </c>
      <c r="L51" s="73">
        <v>21</v>
      </c>
    </row>
    <row r="52" spans="4:12" x14ac:dyDescent="0.25">
      <c r="D52" t="s">
        <v>125</v>
      </c>
      <c r="E52" t="s">
        <v>292</v>
      </c>
      <c r="F52" t="s">
        <v>296</v>
      </c>
      <c r="G52">
        <v>340</v>
      </c>
      <c r="H52">
        <v>340</v>
      </c>
      <c r="I52">
        <v>5</v>
      </c>
      <c r="J52">
        <v>263</v>
      </c>
      <c r="K52" s="73">
        <v>5</v>
      </c>
      <c r="L52" s="73">
        <v>21</v>
      </c>
    </row>
    <row r="53" spans="4:12" x14ac:dyDescent="0.25">
      <c r="D53" t="s">
        <v>405</v>
      </c>
      <c r="E53" t="s">
        <v>298</v>
      </c>
      <c r="F53" t="s">
        <v>307</v>
      </c>
      <c r="G53">
        <v>0</v>
      </c>
      <c r="H53">
        <v>0</v>
      </c>
      <c r="I53">
        <v>10</v>
      </c>
      <c r="J53">
        <v>105</v>
      </c>
      <c r="K53" s="73">
        <v>2</v>
      </c>
      <c r="L53" s="73" t="s">
        <v>10</v>
      </c>
    </row>
    <row r="54" spans="4:12" x14ac:dyDescent="0.25">
      <c r="D54" t="s">
        <v>95</v>
      </c>
      <c r="E54" t="s">
        <v>138</v>
      </c>
      <c r="F54" t="s">
        <v>24</v>
      </c>
      <c r="G54">
        <v>500</v>
      </c>
      <c r="H54">
        <v>500</v>
      </c>
      <c r="I54">
        <v>0</v>
      </c>
      <c r="J54">
        <v>0</v>
      </c>
      <c r="K54" s="73">
        <v>0</v>
      </c>
      <c r="L54" s="73" t="s">
        <v>10</v>
      </c>
    </row>
    <row r="55" spans="4:12" x14ac:dyDescent="0.25">
      <c r="D55" t="s">
        <v>452</v>
      </c>
      <c r="E55" t="s">
        <v>453</v>
      </c>
      <c r="F55" t="s">
        <v>454</v>
      </c>
      <c r="G55">
        <v>500</v>
      </c>
      <c r="H55">
        <v>500</v>
      </c>
      <c r="I55">
        <v>0</v>
      </c>
      <c r="J55">
        <v>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153</v>
      </c>
      <c r="F56" t="s">
        <v>30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126</v>
      </c>
      <c r="E57" t="s">
        <v>52</v>
      </c>
      <c r="F57" t="s">
        <v>32</v>
      </c>
      <c r="G57">
        <v>180</v>
      </c>
      <c r="H57">
        <v>180</v>
      </c>
      <c r="I57">
        <v>20</v>
      </c>
      <c r="J57">
        <v>25</v>
      </c>
      <c r="K57" s="73">
        <v>0</v>
      </c>
      <c r="L57" s="73">
        <v>25</v>
      </c>
    </row>
    <row r="58" spans="4:12" x14ac:dyDescent="0.25">
      <c r="D58" t="s">
        <v>84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83</v>
      </c>
      <c r="K58" s="73">
        <v>1</v>
      </c>
      <c r="L58" s="73" t="s">
        <v>10</v>
      </c>
    </row>
    <row r="59" spans="4:12" x14ac:dyDescent="0.25">
      <c r="D59" t="s">
        <v>84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83</v>
      </c>
      <c r="K59" s="73">
        <v>1</v>
      </c>
      <c r="L59" s="73" t="s">
        <v>10</v>
      </c>
    </row>
    <row r="60" spans="4:12" x14ac:dyDescent="0.25">
      <c r="D60" t="s">
        <v>97</v>
      </c>
      <c r="E60" t="s">
        <v>29</v>
      </c>
      <c r="F60" t="s">
        <v>27</v>
      </c>
      <c r="G60">
        <v>200</v>
      </c>
      <c r="H60">
        <v>200</v>
      </c>
      <c r="I60">
        <v>20</v>
      </c>
      <c r="J60">
        <v>75</v>
      </c>
      <c r="K60" s="73">
        <v>0</v>
      </c>
      <c r="L60" s="73">
        <v>40</v>
      </c>
    </row>
    <row r="61" spans="4:12" x14ac:dyDescent="0.25">
      <c r="D61" t="s">
        <v>127</v>
      </c>
      <c r="E61" t="s">
        <v>139</v>
      </c>
      <c r="F61" t="s">
        <v>33</v>
      </c>
      <c r="G61">
        <v>170</v>
      </c>
      <c r="H61">
        <v>170</v>
      </c>
      <c r="I61">
        <v>20</v>
      </c>
      <c r="J61">
        <v>70</v>
      </c>
      <c r="K61" s="73">
        <v>2</v>
      </c>
      <c r="L61" s="73">
        <v>5</v>
      </c>
    </row>
    <row r="62" spans="4:12" x14ac:dyDescent="0.25">
      <c r="D62" t="s">
        <v>85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0</v>
      </c>
      <c r="L62" s="73">
        <v>13</v>
      </c>
    </row>
    <row r="63" spans="4:12" x14ac:dyDescent="0.25">
      <c r="D63" t="s">
        <v>128</v>
      </c>
      <c r="E63" t="s">
        <v>49</v>
      </c>
      <c r="F63" t="s">
        <v>34</v>
      </c>
      <c r="G63">
        <v>2500</v>
      </c>
      <c r="H63">
        <v>2500</v>
      </c>
      <c r="I63">
        <v>0</v>
      </c>
      <c r="J63">
        <v>263</v>
      </c>
      <c r="K63" s="73">
        <v>5</v>
      </c>
      <c r="L63" s="73">
        <v>440</v>
      </c>
    </row>
    <row r="64" spans="4:12" x14ac:dyDescent="0.25">
      <c r="D64" t="s">
        <v>128</v>
      </c>
      <c r="E64" t="s">
        <v>50</v>
      </c>
      <c r="F64" t="s">
        <v>35</v>
      </c>
      <c r="G64">
        <v>2500</v>
      </c>
      <c r="H64">
        <v>2500</v>
      </c>
      <c r="I64">
        <v>0</v>
      </c>
      <c r="J64">
        <v>263</v>
      </c>
      <c r="K64" s="73">
        <v>5</v>
      </c>
      <c r="L64" s="73">
        <v>440</v>
      </c>
    </row>
    <row r="65" spans="4:12" x14ac:dyDescent="0.25">
      <c r="D65" t="s">
        <v>129</v>
      </c>
      <c r="E65" t="s">
        <v>51</v>
      </c>
      <c r="F65" t="s">
        <v>36</v>
      </c>
      <c r="G65">
        <v>2000</v>
      </c>
      <c r="H65">
        <v>2000</v>
      </c>
      <c r="I65">
        <v>0</v>
      </c>
      <c r="J65">
        <v>175</v>
      </c>
      <c r="K65" s="73">
        <v>5</v>
      </c>
      <c r="L65" s="73">
        <v>150</v>
      </c>
    </row>
    <row r="66" spans="4:12" x14ac:dyDescent="0.25">
      <c r="D66" t="s">
        <v>129</v>
      </c>
      <c r="E66" t="s">
        <v>308</v>
      </c>
      <c r="F66" t="s">
        <v>309</v>
      </c>
      <c r="G66">
        <v>2000</v>
      </c>
      <c r="H66">
        <v>2000</v>
      </c>
      <c r="I66">
        <v>0</v>
      </c>
      <c r="J66">
        <v>175</v>
      </c>
      <c r="K66" s="73">
        <v>5</v>
      </c>
      <c r="L66" s="73">
        <v>150</v>
      </c>
    </row>
    <row r="67" spans="4:12" x14ac:dyDescent="0.25">
      <c r="D67" t="s">
        <v>310</v>
      </c>
      <c r="E67" t="s">
        <v>311</v>
      </c>
      <c r="F67" t="s">
        <v>312</v>
      </c>
      <c r="G67">
        <v>1500</v>
      </c>
      <c r="H67">
        <v>1500</v>
      </c>
      <c r="I67">
        <v>25</v>
      </c>
      <c r="J67">
        <v>130</v>
      </c>
      <c r="K67" s="73">
        <v>4</v>
      </c>
      <c r="L67" s="73">
        <v>35</v>
      </c>
    </row>
    <row r="68" spans="4:12" x14ac:dyDescent="0.25">
      <c r="D68" t="s">
        <v>310</v>
      </c>
      <c r="E68" t="s">
        <v>313</v>
      </c>
      <c r="F68" t="s">
        <v>314</v>
      </c>
      <c r="G68">
        <v>1500</v>
      </c>
      <c r="H68">
        <v>1500</v>
      </c>
      <c r="I68">
        <v>25</v>
      </c>
      <c r="J68">
        <v>130</v>
      </c>
      <c r="K68" s="73">
        <v>4</v>
      </c>
      <c r="L68" s="73">
        <v>35</v>
      </c>
    </row>
    <row r="69" spans="4:12" x14ac:dyDescent="0.25">
      <c r="D69" t="s">
        <v>131</v>
      </c>
      <c r="E69" t="s">
        <v>315</v>
      </c>
      <c r="F69" t="s">
        <v>316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130</v>
      </c>
      <c r="E70" t="s">
        <v>317</v>
      </c>
      <c r="F70" t="s">
        <v>318</v>
      </c>
      <c r="G70">
        <v>140</v>
      </c>
      <c r="H70">
        <v>140</v>
      </c>
      <c r="I70">
        <v>6</v>
      </c>
      <c r="J70">
        <v>25</v>
      </c>
      <c r="K70" s="73">
        <v>0</v>
      </c>
      <c r="L70" s="73" t="s">
        <v>10</v>
      </c>
    </row>
    <row r="71" spans="4:12" x14ac:dyDescent="0.25">
      <c r="D71" t="s">
        <v>112</v>
      </c>
      <c r="E71" t="s">
        <v>416</v>
      </c>
      <c r="F71" t="s">
        <v>417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319</v>
      </c>
      <c r="E72" t="s">
        <v>320</v>
      </c>
      <c r="F72" t="s">
        <v>321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322</v>
      </c>
      <c r="E73" t="s">
        <v>323</v>
      </c>
      <c r="F73" t="s">
        <v>324</v>
      </c>
      <c r="G73">
        <v>220</v>
      </c>
      <c r="H73">
        <v>220</v>
      </c>
      <c r="I73">
        <v>15</v>
      </c>
      <c r="J73">
        <v>28</v>
      </c>
      <c r="K73" s="73">
        <v>1</v>
      </c>
      <c r="L73" s="73">
        <v>8</v>
      </c>
    </row>
    <row r="74" spans="4:12" x14ac:dyDescent="0.25">
      <c r="D74" t="s">
        <v>325</v>
      </c>
      <c r="E74" t="s">
        <v>326</v>
      </c>
      <c r="F74" t="s">
        <v>327</v>
      </c>
      <c r="G74">
        <v>120</v>
      </c>
      <c r="H74">
        <v>120</v>
      </c>
      <c r="I74">
        <v>2</v>
      </c>
      <c r="J74">
        <v>25</v>
      </c>
      <c r="K74" s="73">
        <v>0</v>
      </c>
      <c r="L74" s="73" t="s">
        <v>10</v>
      </c>
    </row>
    <row r="75" spans="4:12" x14ac:dyDescent="0.25">
      <c r="D75" t="s">
        <v>86</v>
      </c>
      <c r="E75" t="s">
        <v>328</v>
      </c>
      <c r="F75" t="s">
        <v>329</v>
      </c>
      <c r="G75">
        <v>260</v>
      </c>
      <c r="H75">
        <v>260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86</v>
      </c>
      <c r="E76" t="s">
        <v>330</v>
      </c>
      <c r="F76" t="s">
        <v>331</v>
      </c>
      <c r="G76">
        <v>260</v>
      </c>
      <c r="H76">
        <v>260</v>
      </c>
      <c r="I76">
        <v>15</v>
      </c>
      <c r="J76">
        <v>75</v>
      </c>
      <c r="K76" s="73">
        <v>0</v>
      </c>
      <c r="L76" s="73" t="s">
        <v>10</v>
      </c>
    </row>
    <row r="77" spans="4:12" x14ac:dyDescent="0.25">
      <c r="D77" t="s">
        <v>81</v>
      </c>
      <c r="E77" t="s">
        <v>376</v>
      </c>
      <c r="F77" t="s">
        <v>377</v>
      </c>
      <c r="G77">
        <v>130</v>
      </c>
      <c r="H77">
        <v>130</v>
      </c>
      <c r="I77">
        <v>15</v>
      </c>
      <c r="J77">
        <v>50</v>
      </c>
      <c r="K77" s="73">
        <v>0</v>
      </c>
      <c r="L77" s="73" t="s">
        <v>10</v>
      </c>
    </row>
    <row r="78" spans="4:12" x14ac:dyDescent="0.25">
      <c r="D78" t="s">
        <v>332</v>
      </c>
      <c r="E78" t="s">
        <v>333</v>
      </c>
      <c r="F78" t="s">
        <v>334</v>
      </c>
      <c r="G78">
        <v>350</v>
      </c>
      <c r="H78">
        <v>350</v>
      </c>
      <c r="I78">
        <v>30</v>
      </c>
      <c r="J78">
        <v>83</v>
      </c>
      <c r="K78" s="73">
        <v>1</v>
      </c>
      <c r="L78" s="73">
        <v>15</v>
      </c>
    </row>
    <row r="79" spans="4:12" x14ac:dyDescent="0.25">
      <c r="D79" t="s">
        <v>87</v>
      </c>
      <c r="E79" t="s">
        <v>335</v>
      </c>
      <c r="F79" t="s">
        <v>336</v>
      </c>
      <c r="G79">
        <v>200</v>
      </c>
      <c r="H79">
        <v>200</v>
      </c>
      <c r="I79">
        <v>7</v>
      </c>
      <c r="J79">
        <v>75</v>
      </c>
      <c r="K79" s="73">
        <v>0</v>
      </c>
      <c r="L79" s="73" t="s">
        <v>10</v>
      </c>
    </row>
    <row r="80" spans="4:12" x14ac:dyDescent="0.25">
      <c r="D80" t="s">
        <v>87</v>
      </c>
      <c r="E80" t="s">
        <v>337</v>
      </c>
      <c r="F80" t="s">
        <v>338</v>
      </c>
      <c r="G80">
        <v>200</v>
      </c>
      <c r="H80">
        <v>200</v>
      </c>
      <c r="I80">
        <v>7</v>
      </c>
      <c r="J80">
        <v>75</v>
      </c>
      <c r="K80" s="73">
        <v>0</v>
      </c>
      <c r="L80" s="73" t="s">
        <v>10</v>
      </c>
    </row>
    <row r="81" spans="4:12" x14ac:dyDescent="0.25">
      <c r="D81" t="s">
        <v>339</v>
      </c>
      <c r="E81" t="s">
        <v>340</v>
      </c>
      <c r="F81" t="s">
        <v>341</v>
      </c>
      <c r="G81">
        <v>300</v>
      </c>
      <c r="H81">
        <v>300</v>
      </c>
      <c r="I81">
        <v>30</v>
      </c>
      <c r="J81">
        <v>105</v>
      </c>
      <c r="K81" s="73">
        <v>2</v>
      </c>
      <c r="L81" s="73" t="s">
        <v>10</v>
      </c>
    </row>
    <row r="82" spans="4:12" x14ac:dyDescent="0.25">
      <c r="D82" t="s">
        <v>88</v>
      </c>
      <c r="E82" t="s">
        <v>342</v>
      </c>
      <c r="F82" t="s">
        <v>343</v>
      </c>
      <c r="G82">
        <v>310</v>
      </c>
      <c r="H82">
        <v>310</v>
      </c>
      <c r="I82">
        <v>50</v>
      </c>
      <c r="J82">
        <v>55</v>
      </c>
      <c r="K82" s="73">
        <v>1</v>
      </c>
      <c r="L82" s="73">
        <v>40</v>
      </c>
    </row>
    <row r="83" spans="4:12" x14ac:dyDescent="0.25">
      <c r="D83" t="s">
        <v>88</v>
      </c>
      <c r="E83" t="s">
        <v>344</v>
      </c>
      <c r="F83" t="s">
        <v>345</v>
      </c>
      <c r="G83">
        <v>310</v>
      </c>
      <c r="H83">
        <v>310</v>
      </c>
      <c r="I83">
        <v>50</v>
      </c>
      <c r="J83">
        <v>55</v>
      </c>
      <c r="K83" s="73">
        <v>1</v>
      </c>
      <c r="L83" s="73">
        <v>40</v>
      </c>
    </row>
    <row r="84" spans="4:12" x14ac:dyDescent="0.25">
      <c r="D84" t="s">
        <v>88</v>
      </c>
      <c r="E84" t="s">
        <v>346</v>
      </c>
      <c r="F84" t="s">
        <v>347</v>
      </c>
      <c r="G84">
        <v>310</v>
      </c>
      <c r="H84">
        <v>310</v>
      </c>
      <c r="I84">
        <v>50</v>
      </c>
      <c r="J84">
        <v>55</v>
      </c>
      <c r="K84" s="73">
        <v>1</v>
      </c>
      <c r="L84" s="73">
        <v>40</v>
      </c>
    </row>
    <row r="85" spans="4:12" x14ac:dyDescent="0.25">
      <c r="D85" t="s">
        <v>98</v>
      </c>
      <c r="E85" t="s">
        <v>348</v>
      </c>
      <c r="F85" t="s">
        <v>349</v>
      </c>
      <c r="G85">
        <v>180</v>
      </c>
      <c r="H85">
        <v>180</v>
      </c>
      <c r="I85">
        <v>10</v>
      </c>
      <c r="J85">
        <v>75</v>
      </c>
      <c r="K85" s="73">
        <v>0</v>
      </c>
      <c r="L85" s="73">
        <v>5</v>
      </c>
    </row>
    <row r="86" spans="4:12" x14ac:dyDescent="0.25">
      <c r="D86" t="s">
        <v>350</v>
      </c>
      <c r="E86" t="s">
        <v>351</v>
      </c>
      <c r="F86" t="s">
        <v>352</v>
      </c>
      <c r="G86">
        <v>170</v>
      </c>
      <c r="H86">
        <v>170</v>
      </c>
      <c r="I86">
        <v>20</v>
      </c>
      <c r="J86">
        <v>55</v>
      </c>
      <c r="K86" s="73">
        <v>1</v>
      </c>
      <c r="L86" s="73">
        <v>10</v>
      </c>
    </row>
    <row r="87" spans="4:12" x14ac:dyDescent="0.25">
      <c r="D87" t="s">
        <v>89</v>
      </c>
      <c r="E87" t="s">
        <v>353</v>
      </c>
      <c r="F87" t="s">
        <v>354</v>
      </c>
      <c r="G87">
        <v>170</v>
      </c>
      <c r="H87">
        <v>170</v>
      </c>
      <c r="I87">
        <v>20</v>
      </c>
      <c r="J87">
        <v>55</v>
      </c>
      <c r="K87" s="73">
        <v>1</v>
      </c>
      <c r="L87" s="73">
        <v>25</v>
      </c>
    </row>
    <row r="88" spans="4:12" x14ac:dyDescent="0.25">
      <c r="D88" t="s">
        <v>90</v>
      </c>
      <c r="E88" t="s">
        <v>355</v>
      </c>
      <c r="F88" t="s">
        <v>356</v>
      </c>
      <c r="G88">
        <v>150</v>
      </c>
      <c r="H88">
        <v>150</v>
      </c>
      <c r="I88">
        <v>4</v>
      </c>
      <c r="J88">
        <v>25</v>
      </c>
      <c r="K88" s="73">
        <v>0</v>
      </c>
      <c r="L88" s="73" t="s">
        <v>10</v>
      </c>
    </row>
    <row r="89" spans="4:12" x14ac:dyDescent="0.25">
      <c r="D89" t="s">
        <v>90</v>
      </c>
      <c r="E89" t="s">
        <v>357</v>
      </c>
      <c r="F89" t="s">
        <v>358</v>
      </c>
      <c r="G89">
        <v>150</v>
      </c>
      <c r="H89">
        <v>150</v>
      </c>
      <c r="I89">
        <v>4</v>
      </c>
      <c r="J89">
        <v>25</v>
      </c>
      <c r="K89" s="73">
        <v>0</v>
      </c>
      <c r="L89" s="73" t="s">
        <v>10</v>
      </c>
    </row>
    <row r="90" spans="4:12" x14ac:dyDescent="0.25">
      <c r="D90" t="s">
        <v>132</v>
      </c>
      <c r="E90" t="s">
        <v>360</v>
      </c>
      <c r="F90" t="s">
        <v>359</v>
      </c>
      <c r="G90">
        <v>180</v>
      </c>
      <c r="H90">
        <v>180</v>
      </c>
      <c r="I90">
        <v>3</v>
      </c>
      <c r="J90">
        <v>25</v>
      </c>
      <c r="K90" s="73">
        <v>0</v>
      </c>
      <c r="L90" s="73" t="s">
        <v>10</v>
      </c>
    </row>
    <row r="91" spans="4:12" x14ac:dyDescent="0.25">
      <c r="D91" t="s">
        <v>378</v>
      </c>
      <c r="E91" t="s">
        <v>379</v>
      </c>
      <c r="F91" t="s">
        <v>380</v>
      </c>
      <c r="G91">
        <v>420</v>
      </c>
      <c r="H91">
        <v>420</v>
      </c>
      <c r="I91">
        <v>80</v>
      </c>
      <c r="J91">
        <v>83</v>
      </c>
      <c r="K91" s="73">
        <v>1</v>
      </c>
      <c r="L91" s="73">
        <v>60</v>
      </c>
    </row>
    <row r="92" spans="4:12" x14ac:dyDescent="0.25">
      <c r="D92" t="s">
        <v>135</v>
      </c>
      <c r="E92" t="s">
        <v>381</v>
      </c>
      <c r="F92" t="s">
        <v>382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91</v>
      </c>
      <c r="E93" t="s">
        <v>383</v>
      </c>
      <c r="F93" t="s">
        <v>384</v>
      </c>
      <c r="G93">
        <v>220</v>
      </c>
      <c r="H93">
        <v>220</v>
      </c>
      <c r="I93">
        <v>15</v>
      </c>
      <c r="J93">
        <v>50</v>
      </c>
      <c r="K93" s="73">
        <v>0</v>
      </c>
      <c r="L93" s="73" t="s">
        <v>10</v>
      </c>
    </row>
    <row r="94" spans="4:12" x14ac:dyDescent="0.25">
      <c r="D94" t="s">
        <v>91</v>
      </c>
      <c r="E94" t="s">
        <v>385</v>
      </c>
      <c r="F94" t="s">
        <v>386</v>
      </c>
      <c r="G94">
        <v>220</v>
      </c>
      <c r="H94">
        <v>220</v>
      </c>
      <c r="I94">
        <v>15</v>
      </c>
      <c r="J94">
        <v>50</v>
      </c>
      <c r="K94" s="73">
        <v>0</v>
      </c>
      <c r="L94" s="73" t="s">
        <v>10</v>
      </c>
    </row>
    <row r="95" spans="4:12" x14ac:dyDescent="0.25">
      <c r="D95" t="s">
        <v>92</v>
      </c>
      <c r="E95" t="s">
        <v>387</v>
      </c>
      <c r="F95" t="s">
        <v>388</v>
      </c>
      <c r="G95">
        <v>220</v>
      </c>
      <c r="H95">
        <v>220</v>
      </c>
      <c r="I95">
        <v>15</v>
      </c>
      <c r="J95">
        <v>50</v>
      </c>
      <c r="K95" s="73">
        <v>0</v>
      </c>
      <c r="L95" s="73" t="s">
        <v>10</v>
      </c>
    </row>
    <row r="96" spans="4:12" x14ac:dyDescent="0.25">
      <c r="D96" t="s">
        <v>92</v>
      </c>
      <c r="E96" t="s">
        <v>389</v>
      </c>
      <c r="F96" t="s">
        <v>390</v>
      </c>
      <c r="G96">
        <v>220</v>
      </c>
      <c r="H96">
        <v>220</v>
      </c>
      <c r="I96">
        <v>15</v>
      </c>
      <c r="J96">
        <v>50</v>
      </c>
      <c r="K96" s="73">
        <v>0</v>
      </c>
      <c r="L96" s="73" t="s">
        <v>10</v>
      </c>
    </row>
    <row r="97" spans="4:12" x14ac:dyDescent="0.25">
      <c r="D97" t="s">
        <v>133</v>
      </c>
      <c r="E97" t="s">
        <v>391</v>
      </c>
      <c r="F97" t="s">
        <v>392</v>
      </c>
      <c r="G97">
        <v>300</v>
      </c>
      <c r="H97">
        <v>300</v>
      </c>
      <c r="I97">
        <v>20</v>
      </c>
      <c r="J97">
        <v>55</v>
      </c>
      <c r="K97" s="73">
        <v>1</v>
      </c>
      <c r="L97" s="73">
        <v>40</v>
      </c>
    </row>
    <row r="98" spans="4:12" x14ac:dyDescent="0.25">
      <c r="D98" t="s">
        <v>99</v>
      </c>
      <c r="E98" t="s">
        <v>393</v>
      </c>
      <c r="F98" t="s">
        <v>394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99</v>
      </c>
      <c r="E99" t="s">
        <v>395</v>
      </c>
      <c r="F99" t="s">
        <v>396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99</v>
      </c>
      <c r="E100" t="s">
        <v>397</v>
      </c>
      <c r="F100" t="s">
        <v>398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U27" sqref="U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0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0</v>
      </c>
      <c r="N51" s="36">
        <f>L51-L50</f>
        <v>0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0</v>
      </c>
      <c r="N52" s="36">
        <f t="shared" ref="N52:N59" si="7">L52-L51</f>
        <v>0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0</v>
      </c>
      <c r="N53" s="36">
        <f t="shared" si="7"/>
        <v>0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0</v>
      </c>
      <c r="N54" s="36">
        <f t="shared" si="7"/>
        <v>0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0</v>
      </c>
      <c r="N55" s="36">
        <f t="shared" si="7"/>
        <v>0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0</v>
      </c>
      <c r="N56" s="36">
        <f t="shared" si="7"/>
        <v>0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0</v>
      </c>
      <c r="N57" s="36">
        <f t="shared" si="7"/>
        <v>0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0</v>
      </c>
      <c r="N58" s="36">
        <f t="shared" si="7"/>
        <v>0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0</v>
      </c>
      <c r="N59" s="18">
        <f t="shared" si="7"/>
        <v>0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0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0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0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0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0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0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0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0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0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0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0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0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E22" sqref="E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450</v>
      </c>
      <c r="E8">
        <f>DATA_SCENES_UNITY!C6</f>
        <v>43798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DATA_SCENES_UNITY!K6</f>
        <v>14091</v>
      </c>
      <c r="F9">
        <f>ROUNDUP(E8*0.1,0)</f>
        <v>4380</v>
      </c>
    </row>
    <row r="10" spans="3:13" x14ac:dyDescent="0.25">
      <c r="C10" t="s">
        <v>281</v>
      </c>
      <c r="D10" t="s">
        <v>282</v>
      </c>
      <c r="E10">
        <f>DATA_SCENES_UNITY!S6</f>
        <v>29951</v>
      </c>
    </row>
    <row r="11" spans="3:13" x14ac:dyDescent="0.25">
      <c r="C11" t="s">
        <v>281</v>
      </c>
      <c r="D11" t="s">
        <v>451</v>
      </c>
      <c r="E11">
        <f>DATA_SCENES_UNITY!AA6</f>
        <v>14009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f>[1]dragons!$AV$16</f>
        <v>5.0000000000000001E-3</v>
      </c>
      <c r="K5" s="10">
        <f>[1]dragons!$AW$16</f>
        <v>160</v>
      </c>
      <c r="L5" s="10">
        <f>[1]dragons!$AX$16</f>
        <v>2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f>[1]dragons!$AV$17</f>
        <v>5.0000000000000001E-3</v>
      </c>
      <c r="K6" s="11">
        <f>[1]dragons!$AW$17</f>
        <v>220</v>
      </c>
      <c r="L6" s="11">
        <f>[1]dragons!$AX$17</f>
        <v>2.1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f>[1]dragons!$AV$18</f>
        <v>5.0000000000000001E-3</v>
      </c>
      <c r="K7" s="12">
        <f>[1]dragons!$AW$18</f>
        <v>240</v>
      </c>
      <c r="L7" s="12">
        <f>[1]dragons!$AX$18</f>
        <v>2.2000000000000002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f>[1]dragons!$AV$19</f>
        <v>5.0000000000000001E-3</v>
      </c>
      <c r="K8" s="12">
        <f>[1]dragons!$AW$19</f>
        <v>300</v>
      </c>
      <c r="L8" s="12">
        <f>[1]dragons!$AX$19</f>
        <v>2.2999999999999998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f>[1]dragons!$AV$20</f>
        <v>5.0000000000000001E-3</v>
      </c>
      <c r="K9" s="13">
        <f>[1]dragons!$AW$20</f>
        <v>350</v>
      </c>
      <c r="L9" s="13">
        <f>[1]dragons!$AX$20</f>
        <v>2.4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f>[1]dragons!$AV$21</f>
        <v>5.0000000000000001E-3</v>
      </c>
      <c r="K10" s="13">
        <f>[1]dragons!$AW$21</f>
        <v>400</v>
      </c>
      <c r="L10" s="13">
        <f>[1]dragons!$AX$21</f>
        <v>2.5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f>[1]dragons!$AV$22</f>
        <v>5.0000000000000001E-3</v>
      </c>
      <c r="K11" s="14">
        <f>[1]dragons!$AW$22</f>
        <v>440</v>
      </c>
      <c r="L11" s="14">
        <f>[1]dragons!$AX$22</f>
        <v>2.6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f>[1]dragons!$AV$23</f>
        <v>5.0000000000000001E-3</v>
      </c>
      <c r="K12" s="15">
        <f>[1]dragons!$AW$23</f>
        <v>575</v>
      </c>
      <c r="L12" s="15">
        <f>[1]dragons!$AX$23</f>
        <v>3.2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f>[1]dragons!$AV$24</f>
        <v>5.0000000000000001E-3</v>
      </c>
      <c r="K13" s="15">
        <f>[1]dragons!$AW$24</f>
        <v>725</v>
      </c>
      <c r="L13" s="15">
        <f>[1]dragons!$AX$24</f>
        <v>3.9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f>[1]dragons!$AV$25</f>
        <v>5.0000000000000001E-3</v>
      </c>
      <c r="K14" s="16">
        <f>[1]dragons!$AW$25</f>
        <v>900</v>
      </c>
      <c r="L14" s="16">
        <f>[1]dragons!$AX$25</f>
        <v>4.7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7"/>
  <sheetViews>
    <sheetView workbookViewId="0">
      <selection activeCell="C11" sqref="C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443</v>
      </c>
      <c r="Z5" s="1" t="s">
        <v>230</v>
      </c>
      <c r="AA5" s="1" t="s">
        <v>449</v>
      </c>
    </row>
    <row r="6" spans="2:27" x14ac:dyDescent="0.25">
      <c r="B6" s="1" t="s">
        <v>231</v>
      </c>
      <c r="C6" s="72">
        <f>ROUNDUP(SUM(Table245[total xp]),0)</f>
        <v>43798</v>
      </c>
      <c r="J6" s="1" t="s">
        <v>231</v>
      </c>
      <c r="K6" s="72">
        <f>ROUNDUP(SUM(Table3[total xp]),0)</f>
        <v>14091</v>
      </c>
      <c r="R6" s="1" t="s">
        <v>231</v>
      </c>
      <c r="S6" s="72">
        <f>ROUNDUP(SUM(Table2[total xp]),0)</f>
        <v>29951</v>
      </c>
      <c r="Z6" s="1" t="s">
        <v>231</v>
      </c>
      <c r="AA6" s="72">
        <f>ROUNDUP(SUM(Table6[total xp]),0)</f>
        <v>14009</v>
      </c>
    </row>
    <row r="7" spans="2:27" x14ac:dyDescent="0.25">
      <c r="B7" s="1" t="s">
        <v>367</v>
      </c>
      <c r="C7" s="72">
        <f>COUNTA(Table245[spawner_sku])</f>
        <v>575</v>
      </c>
      <c r="J7" s="1" t="s">
        <v>367</v>
      </c>
      <c r="K7" s="72">
        <f>COUNTA(Table3[spawner_sku])</f>
        <v>175</v>
      </c>
      <c r="R7" s="1" t="s">
        <v>367</v>
      </c>
      <c r="S7" s="72">
        <f>COUNTA(Table2[spawner_sku])</f>
        <v>394</v>
      </c>
      <c r="Z7" s="1" t="s">
        <v>367</v>
      </c>
      <c r="AA7" s="72">
        <f>COUNTA(Table6[spawner_sku])</f>
        <v>151</v>
      </c>
    </row>
    <row r="8" spans="2:27" x14ac:dyDescent="0.25">
      <c r="B8" s="1" t="s">
        <v>372</v>
      </c>
      <c r="C8" s="75">
        <f>COUNTIF(Table245[Aggresive],"yes")</f>
        <v>208</v>
      </c>
      <c r="J8" s="1" t="s">
        <v>372</v>
      </c>
      <c r="K8" s="75">
        <f>COUNTIF(Table3[Aggressive],"yes")</f>
        <v>68</v>
      </c>
      <c r="R8" s="1" t="s">
        <v>372</v>
      </c>
      <c r="S8" s="75">
        <f>COUNTIF(Table2[Aggressive],"yes")</f>
        <v>123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367</v>
      </c>
      <c r="J9" s="1" t="s">
        <v>373</v>
      </c>
      <c r="K9" s="75">
        <f>COUNTIF(Table3[Aggressive],"no")</f>
        <v>107</v>
      </c>
      <c r="R9" s="1" t="s">
        <v>373</v>
      </c>
      <c r="S9" s="75">
        <f>COUNTIF(Table2[Aggressive],"no")</f>
        <v>271</v>
      </c>
      <c r="Z9" s="1" t="s">
        <v>373</v>
      </c>
      <c r="AA9" s="75">
        <f>COUNTIF(Table6[Aggressive],"no")</f>
        <v>93</v>
      </c>
    </row>
    <row r="11" spans="2:27" x14ac:dyDescent="0.25">
      <c r="B11" s="1" t="s">
        <v>368</v>
      </c>
      <c r="C11" s="72">
        <f>SUM(Table245[entity_spawned (AVG)])</f>
        <v>962</v>
      </c>
      <c r="J11" s="1" t="s">
        <v>368</v>
      </c>
      <c r="K11" s="72">
        <f>SUM(Table3[entity_spawned (AVG)])</f>
        <v>352</v>
      </c>
      <c r="R11" s="1" t="s">
        <v>368</v>
      </c>
      <c r="S11" s="72">
        <f>SUM(Table2[entity_spawned (AVG)])</f>
        <v>608</v>
      </c>
      <c r="Z11" s="1" t="s">
        <v>368</v>
      </c>
      <c r="AA11" s="72">
        <f>SUM(Table6[entity_spawned (AVG)])</f>
        <v>302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77%</v>
      </c>
      <c r="J13" s="1" t="s">
        <v>418</v>
      </c>
      <c r="K13" s="72" t="str">
        <f>CONCATENATE(ROUND(((COUNTIF(Table3[activating_chance],"=100"))/K7)*100,0),"%")</f>
        <v>87%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99%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14%</v>
      </c>
      <c r="J14" s="1" t="s">
        <v>419</v>
      </c>
      <c r="K14" s="72" t="str">
        <f>CONCATENATE(ROUND((((COUNTIFS(Table3[activating_chance],"&lt;100",Table3[activating_chance],"&gt;=75")))/K7)*100,0),"%")</f>
        <v>5%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1%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8%</v>
      </c>
      <c r="J15" s="1" t="s">
        <v>420</v>
      </c>
      <c r="K15" s="1" t="str">
        <f>CONCATENATE(ROUND((((COUNTIFS(Table3[activating_chance],"&lt;75",Table3[activating_chance],"&gt;=25")))/K7)*100,0),"%")</f>
        <v>6%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1%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371</v>
      </c>
      <c r="R22" t="s">
        <v>237</v>
      </c>
      <c r="S22">
        <v>1</v>
      </c>
      <c r="T22">
        <v>200</v>
      </c>
      <c r="U22">
        <v>100</v>
      </c>
      <c r="V22">
        <v>55</v>
      </c>
      <c r="W22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>
        <v>100</v>
      </c>
      <c r="AD22">
        <v>55</v>
      </c>
      <c r="AE22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11</v>
      </c>
      <c r="D23" s="76">
        <v>280</v>
      </c>
      <c r="E23" s="76">
        <v>100</v>
      </c>
      <c r="F23" s="76">
        <v>25</v>
      </c>
      <c r="G23">
        <f>ROUND((Table245[[#This Row],[XP]]*Table245[[#This Row],[entity_spawned (AVG)]])*(Table245[[#This Row],[activating_chance]]/100),0)</f>
        <v>275</v>
      </c>
      <c r="H23" s="73" t="s">
        <v>370</v>
      </c>
      <c r="J23" t="s">
        <v>237</v>
      </c>
      <c r="K23">
        <v>2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110</v>
      </c>
      <c r="P23" s="73" t="s">
        <v>371</v>
      </c>
      <c r="R23" t="s">
        <v>237</v>
      </c>
      <c r="S23">
        <v>1</v>
      </c>
      <c r="T23">
        <v>200</v>
      </c>
      <c r="U23">
        <v>100</v>
      </c>
      <c r="V23">
        <v>55</v>
      </c>
      <c r="W23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>
        <v>100</v>
      </c>
      <c r="AD23">
        <v>55</v>
      </c>
      <c r="AE23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238</v>
      </c>
      <c r="C24">
        <v>10</v>
      </c>
      <c r="D24" s="76">
        <v>250</v>
      </c>
      <c r="E24" s="76">
        <v>100</v>
      </c>
      <c r="F24" s="76">
        <v>25</v>
      </c>
      <c r="G24">
        <f>ROUND((Table245[[#This Row],[XP]]*Table245[[#This Row],[entity_spawned (AVG)]])*(Table245[[#This Row],[activating_chance]]/100),0)</f>
        <v>250</v>
      </c>
      <c r="H24" s="73" t="s">
        <v>370</v>
      </c>
      <c r="J24" t="s">
        <v>237</v>
      </c>
      <c r="K24">
        <v>1</v>
      </c>
      <c r="L24">
        <v>260</v>
      </c>
      <c r="M24" s="76">
        <v>100</v>
      </c>
      <c r="N24">
        <v>55</v>
      </c>
      <c r="O24" s="76">
        <f>ROUND((Table3[[#This Row],[XP]]*Table3[[#This Row],[entity_spawned (AVG)]])*(Table3[[#This Row],[activating_chance]]/100),0)</f>
        <v>55</v>
      </c>
      <c r="P24" s="73" t="s">
        <v>371</v>
      </c>
      <c r="R24" t="s">
        <v>239</v>
      </c>
      <c r="S24">
        <v>2</v>
      </c>
      <c r="T24">
        <v>90</v>
      </c>
      <c r="U24">
        <v>100</v>
      </c>
      <c r="V24">
        <v>25</v>
      </c>
      <c r="W24">
        <f>ROUND((Table2[[#This Row],[XP]]*Table2[[#This Row],[entity_spawned (AVG)]])*(Table2[[#This Row],[activating_chance]]/100),0)</f>
        <v>50</v>
      </c>
      <c r="X24" s="73" t="s">
        <v>370</v>
      </c>
      <c r="Z24" t="s">
        <v>237</v>
      </c>
      <c r="AA24">
        <v>1</v>
      </c>
      <c r="AB24">
        <v>280</v>
      </c>
      <c r="AC24">
        <v>100</v>
      </c>
      <c r="AD24">
        <v>55</v>
      </c>
      <c r="AE24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140</v>
      </c>
      <c r="E25" s="76">
        <v>85</v>
      </c>
      <c r="F25" s="76">
        <v>25</v>
      </c>
      <c r="G25">
        <f>ROUND((Table245[[#This Row],[XP]]*Table245[[#This Row],[entity_spawned (AVG)]])*(Table245[[#This Row],[activating_chance]]/100),0)</f>
        <v>64</v>
      </c>
      <c r="H25" s="73" t="s">
        <v>370</v>
      </c>
      <c r="J25" t="s">
        <v>237</v>
      </c>
      <c r="K25">
        <v>1</v>
      </c>
      <c r="L25">
        <v>260</v>
      </c>
      <c r="M25" s="76">
        <v>20</v>
      </c>
      <c r="N25">
        <v>55</v>
      </c>
      <c r="O25" s="76">
        <f>ROUND((Table3[[#This Row],[XP]]*Table3[[#This Row],[entity_spawned (AVG)]])*(Table3[[#This Row],[activating_chance]]/100),0)</f>
        <v>11</v>
      </c>
      <c r="P25" s="73" t="s">
        <v>371</v>
      </c>
      <c r="R25" t="s">
        <v>239</v>
      </c>
      <c r="S25">
        <v>7</v>
      </c>
      <c r="T25">
        <v>130</v>
      </c>
      <c r="U25">
        <v>100</v>
      </c>
      <c r="V25">
        <v>25</v>
      </c>
      <c r="W25">
        <f>ROUND((Table2[[#This Row],[XP]]*Table2[[#This Row],[entity_spawned (AVG)]])*(Table2[[#This Row],[activating_chance]]/100),0)</f>
        <v>175</v>
      </c>
      <c r="X25" s="73" t="s">
        <v>370</v>
      </c>
      <c r="Z25" t="s">
        <v>237</v>
      </c>
      <c r="AA25">
        <v>1</v>
      </c>
      <c r="AB25">
        <v>280</v>
      </c>
      <c r="AC25">
        <v>100</v>
      </c>
      <c r="AD25">
        <v>55</v>
      </c>
      <c r="AE25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1</v>
      </c>
      <c r="D26" s="76">
        <v>80</v>
      </c>
      <c r="E26" s="76">
        <v>40</v>
      </c>
      <c r="F26" s="76">
        <v>25</v>
      </c>
      <c r="G26">
        <f>ROUND((Table245[[#This Row],[XP]]*Table245[[#This Row],[entity_spawned (AVG)]])*(Table245[[#This Row],[activating_chance]]/100),0)</f>
        <v>10</v>
      </c>
      <c r="H26" s="73" t="s">
        <v>370</v>
      </c>
      <c r="J26" t="s">
        <v>237</v>
      </c>
      <c r="K26">
        <v>1</v>
      </c>
      <c r="L26">
        <v>230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239</v>
      </c>
      <c r="S26">
        <v>6</v>
      </c>
      <c r="T26">
        <v>170</v>
      </c>
      <c r="U26">
        <v>100</v>
      </c>
      <c r="V26">
        <v>25</v>
      </c>
      <c r="W26">
        <f>ROUND((Table2[[#This Row],[XP]]*Table2[[#This Row],[entity_spawned (AVG)]])*(Table2[[#This Row],[activating_chance]]/100),0)</f>
        <v>150</v>
      </c>
      <c r="X26" s="73" t="s">
        <v>370</v>
      </c>
      <c r="Z26" t="s">
        <v>237</v>
      </c>
      <c r="AA26">
        <v>1</v>
      </c>
      <c r="AB26">
        <v>280</v>
      </c>
      <c r="AC26">
        <v>100</v>
      </c>
      <c r="AD26">
        <v>55</v>
      </c>
      <c r="AE2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1</v>
      </c>
      <c r="D27" s="76">
        <v>60</v>
      </c>
      <c r="E27" s="76">
        <v>100</v>
      </c>
      <c r="F27" s="76">
        <v>25</v>
      </c>
      <c r="G27">
        <f>ROUND((Table245[[#This Row],[XP]]*Table245[[#This Row],[entity_spawned (AVG)]])*(Table245[[#This Row],[activating_chance]]/100),0)</f>
        <v>25</v>
      </c>
      <c r="H27" s="73" t="s">
        <v>370</v>
      </c>
      <c r="J27" t="s">
        <v>237</v>
      </c>
      <c r="K27">
        <v>1</v>
      </c>
      <c r="L27">
        <v>180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239</v>
      </c>
      <c r="S27">
        <v>2</v>
      </c>
      <c r="T27">
        <v>130</v>
      </c>
      <c r="U27">
        <v>100</v>
      </c>
      <c r="V27">
        <v>25</v>
      </c>
      <c r="W27">
        <f>ROUND((Table2[[#This Row],[XP]]*Table2[[#This Row],[entity_spawned (AVG)]])*(Table2[[#This Row],[activating_chance]]/100),0)</f>
        <v>50</v>
      </c>
      <c r="X27" s="73" t="s">
        <v>370</v>
      </c>
      <c r="Z27" t="s">
        <v>237</v>
      </c>
      <c r="AA27">
        <v>1</v>
      </c>
      <c r="AB27">
        <v>280</v>
      </c>
      <c r="AC27">
        <v>100</v>
      </c>
      <c r="AD27">
        <v>55</v>
      </c>
      <c r="AE27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2</v>
      </c>
      <c r="D28" s="76">
        <v>80</v>
      </c>
      <c r="E28" s="76">
        <v>100</v>
      </c>
      <c r="F28" s="76">
        <v>25</v>
      </c>
      <c r="G28">
        <f>ROUND((Table245[[#This Row],[XP]]*Table245[[#This Row],[entity_spawned (AVG)]])*(Table245[[#This Row],[activating_chance]]/100),0)</f>
        <v>50</v>
      </c>
      <c r="H28" s="73" t="s">
        <v>370</v>
      </c>
      <c r="J28" t="s">
        <v>237</v>
      </c>
      <c r="K28">
        <v>1</v>
      </c>
      <c r="L28">
        <v>260</v>
      </c>
      <c r="M28" s="76">
        <v>100</v>
      </c>
      <c r="N28">
        <v>55</v>
      </c>
      <c r="O28" s="76">
        <f>ROUND((Table3[[#This Row],[XP]]*Table3[[#This Row],[entity_spawned (AVG)]])*(Table3[[#This Row],[activating_chance]]/100),0)</f>
        <v>55</v>
      </c>
      <c r="P28" s="73" t="s">
        <v>371</v>
      </c>
      <c r="R28" t="s">
        <v>239</v>
      </c>
      <c r="S28">
        <v>6</v>
      </c>
      <c r="T28">
        <v>120</v>
      </c>
      <c r="U28">
        <v>30</v>
      </c>
      <c r="V28">
        <v>25</v>
      </c>
      <c r="W28">
        <f>ROUND((Table2[[#This Row],[XP]]*Table2[[#This Row],[entity_spawned (AVG)]])*(Table2[[#This Row],[activating_chance]]/100),0)</f>
        <v>45</v>
      </c>
      <c r="X28" s="73" t="s">
        <v>370</v>
      </c>
      <c r="Z28" t="s">
        <v>238</v>
      </c>
      <c r="AA28">
        <v>11</v>
      </c>
      <c r="AB28">
        <v>150</v>
      </c>
      <c r="AC28">
        <v>100</v>
      </c>
      <c r="AD28">
        <v>25</v>
      </c>
      <c r="AE28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100</v>
      </c>
      <c r="F29" s="76">
        <v>25</v>
      </c>
      <c r="G29">
        <f>ROUND((Table245[[#This Row],[XP]]*Table245[[#This Row],[entity_spawned (AVG)]])*(Table245[[#This Row],[activating_chance]]/100),0)</f>
        <v>25</v>
      </c>
      <c r="H29" s="73" t="s">
        <v>370</v>
      </c>
      <c r="J29" t="s">
        <v>237</v>
      </c>
      <c r="K29">
        <v>1</v>
      </c>
      <c r="L29">
        <v>260</v>
      </c>
      <c r="M29" s="76">
        <v>80</v>
      </c>
      <c r="N29">
        <v>55</v>
      </c>
      <c r="O29" s="76">
        <f>ROUND((Table3[[#This Row],[XP]]*Table3[[#This Row],[entity_spawned (AVG)]])*(Table3[[#This Row],[activating_chance]]/100),0)</f>
        <v>44</v>
      </c>
      <c r="P29" s="73" t="s">
        <v>371</v>
      </c>
      <c r="R29" t="s">
        <v>239</v>
      </c>
      <c r="S29">
        <v>1</v>
      </c>
      <c r="T29">
        <v>100</v>
      </c>
      <c r="U29">
        <v>100</v>
      </c>
      <c r="V29">
        <v>25</v>
      </c>
      <c r="W29">
        <f>ROUND((Table2[[#This Row],[XP]]*Table2[[#This Row],[entity_spawned (AVG)]])*(Table2[[#This Row],[activating_chance]]/100),0)</f>
        <v>25</v>
      </c>
      <c r="X29" s="73" t="s">
        <v>370</v>
      </c>
      <c r="Z29" t="s">
        <v>238</v>
      </c>
      <c r="AA29">
        <v>11</v>
      </c>
      <c r="AB29">
        <v>140</v>
      </c>
      <c r="AC29">
        <v>100</v>
      </c>
      <c r="AD29">
        <v>25</v>
      </c>
      <c r="AE29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2</v>
      </c>
      <c r="T30">
        <v>80</v>
      </c>
      <c r="U30">
        <v>100</v>
      </c>
      <c r="V30">
        <v>25</v>
      </c>
      <c r="W30">
        <f>ROUND((Table2[[#This Row],[XP]]*Table2[[#This Row],[entity_spawned (AVG)]])*(Table2[[#This Row],[activating_chance]]/100),0)</f>
        <v>50</v>
      </c>
      <c r="X30" s="73" t="s">
        <v>370</v>
      </c>
      <c r="Z30" t="s">
        <v>238</v>
      </c>
      <c r="AA30">
        <v>7</v>
      </c>
      <c r="AB30">
        <v>150</v>
      </c>
      <c r="AC30">
        <v>100</v>
      </c>
      <c r="AD30">
        <v>25</v>
      </c>
      <c r="AE30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1</v>
      </c>
      <c r="D31" s="76">
        <v>40</v>
      </c>
      <c r="E31" s="76">
        <v>100</v>
      </c>
      <c r="F31" s="76">
        <v>25</v>
      </c>
      <c r="G31">
        <f>ROUND((Table245[[#This Row],[XP]]*Table245[[#This Row],[entity_spawned (AVG)]])*(Table245[[#This Row],[activating_chance]]/100),0)</f>
        <v>25</v>
      </c>
      <c r="H31" s="73" t="s">
        <v>370</v>
      </c>
      <c r="J31" t="s">
        <v>238</v>
      </c>
      <c r="K31">
        <v>11</v>
      </c>
      <c r="L31">
        <v>280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275</v>
      </c>
      <c r="P31" s="73" t="s">
        <v>370</v>
      </c>
      <c r="R31" t="s">
        <v>239</v>
      </c>
      <c r="S31">
        <v>2</v>
      </c>
      <c r="T31">
        <v>90</v>
      </c>
      <c r="U31">
        <v>100</v>
      </c>
      <c r="V31">
        <v>25</v>
      </c>
      <c r="W31">
        <f>ROUND((Table2[[#This Row],[XP]]*Table2[[#This Row],[entity_spawned (AVG)]])*(Table2[[#This Row],[activating_chance]]/100),0)</f>
        <v>50</v>
      </c>
      <c r="X31" s="73" t="s">
        <v>370</v>
      </c>
      <c r="Z31" t="s">
        <v>238</v>
      </c>
      <c r="AA31">
        <v>7</v>
      </c>
      <c r="AB31">
        <v>160</v>
      </c>
      <c r="AC31">
        <v>100</v>
      </c>
      <c r="AD31">
        <v>25</v>
      </c>
      <c r="AE31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2</v>
      </c>
      <c r="D32" s="76">
        <v>90</v>
      </c>
      <c r="E32" s="76">
        <v>100</v>
      </c>
      <c r="F32" s="76">
        <v>25</v>
      </c>
      <c r="G32">
        <f>ROUND((Table245[[#This Row],[XP]]*Table245[[#This Row],[entity_spawned (AVG)]])*(Table245[[#This Row],[activating_chance]]/100),0)</f>
        <v>50</v>
      </c>
      <c r="H32" s="73" t="s">
        <v>370</v>
      </c>
      <c r="J32" t="s">
        <v>238</v>
      </c>
      <c r="K32">
        <v>8</v>
      </c>
      <c r="L32">
        <v>220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200</v>
      </c>
      <c r="P32" s="73" t="s">
        <v>370</v>
      </c>
      <c r="R32" t="s">
        <v>239</v>
      </c>
      <c r="S32">
        <v>2</v>
      </c>
      <c r="T32">
        <v>100</v>
      </c>
      <c r="U32">
        <v>100</v>
      </c>
      <c r="V32">
        <v>25</v>
      </c>
      <c r="W32">
        <f>ROUND((Table2[[#This Row],[XP]]*Table2[[#This Row],[entity_spawned (AVG)]])*(Table2[[#This Row],[activating_chance]]/100),0)</f>
        <v>50</v>
      </c>
      <c r="X32" s="73" t="s">
        <v>370</v>
      </c>
      <c r="Z32" t="s">
        <v>238</v>
      </c>
      <c r="AA32">
        <v>11</v>
      </c>
      <c r="AB32">
        <v>120</v>
      </c>
      <c r="AC32">
        <v>100</v>
      </c>
      <c r="AD32">
        <v>25</v>
      </c>
      <c r="AE32">
        <f>ROUND((Table6[[#This Row],[XP]]*Table6[[#This Row],[entity_spawned (AVG)]])*(Table6[[#This Row],[activating_chance]]/100),0)</f>
        <v>275</v>
      </c>
      <c r="AF32" s="73" t="s">
        <v>370</v>
      </c>
    </row>
    <row r="33" spans="2:32" x14ac:dyDescent="0.25">
      <c r="B33" s="74" t="s">
        <v>239</v>
      </c>
      <c r="C33">
        <v>3</v>
      </c>
      <c r="D33" s="76">
        <v>110</v>
      </c>
      <c r="E33" s="76">
        <v>100</v>
      </c>
      <c r="F33" s="76">
        <v>25</v>
      </c>
      <c r="G33">
        <f>ROUND((Table245[[#This Row],[XP]]*Table245[[#This Row],[entity_spawned (AVG)]])*(Table245[[#This Row],[activating_chance]]/100),0)</f>
        <v>75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3</v>
      </c>
      <c r="T33">
        <v>150</v>
      </c>
      <c r="U33">
        <v>100</v>
      </c>
      <c r="V33">
        <v>25</v>
      </c>
      <c r="W33">
        <f>ROUND((Table2[[#This Row],[XP]]*Table2[[#This Row],[entity_spawned (AVG)]])*(Table2[[#This Row],[activating_chance]]/100),0)</f>
        <v>75</v>
      </c>
      <c r="X33" s="73" t="s">
        <v>370</v>
      </c>
      <c r="Z33" t="s">
        <v>239</v>
      </c>
      <c r="AA33">
        <v>6</v>
      </c>
      <c r="AB33">
        <v>130</v>
      </c>
      <c r="AC33">
        <v>100</v>
      </c>
      <c r="AD33">
        <v>25</v>
      </c>
      <c r="AE33">
        <f>ROUND((Table6[[#This Row],[XP]]*Table6[[#This Row],[entity_spawned (AVG)]])*(Table6[[#This Row],[activating_chance]]/100),0)</f>
        <v>150</v>
      </c>
      <c r="AF33" s="73" t="s">
        <v>370</v>
      </c>
    </row>
    <row r="34" spans="2:32" x14ac:dyDescent="0.25">
      <c r="B34" s="74" t="s">
        <v>239</v>
      </c>
      <c r="C34">
        <v>3</v>
      </c>
      <c r="D34" s="76">
        <v>120</v>
      </c>
      <c r="E34" s="76">
        <v>100</v>
      </c>
      <c r="F34" s="76">
        <v>25</v>
      </c>
      <c r="G34">
        <f>ROUND((Table245[[#This Row],[XP]]*Table245[[#This Row],[entity_spawned (AVG)]])*(Table245[[#This Row],[activating_chance]]/100),0)</f>
        <v>75</v>
      </c>
      <c r="H34" s="73" t="s">
        <v>370</v>
      </c>
      <c r="J34" t="s">
        <v>238</v>
      </c>
      <c r="K34">
        <v>11</v>
      </c>
      <c r="L34">
        <v>280</v>
      </c>
      <c r="M34" s="76">
        <v>100</v>
      </c>
      <c r="N34">
        <v>25</v>
      </c>
      <c r="O34" s="76">
        <f>ROUND((Table3[[#This Row],[XP]]*Table3[[#This Row],[entity_spawned (AVG)]])*(Table3[[#This Row],[activating_chance]]/100),0)</f>
        <v>275</v>
      </c>
      <c r="P34" s="73" t="s">
        <v>370</v>
      </c>
      <c r="R34" t="s">
        <v>239</v>
      </c>
      <c r="S34">
        <v>3</v>
      </c>
      <c r="T34">
        <v>80</v>
      </c>
      <c r="U34">
        <v>100</v>
      </c>
      <c r="V34">
        <v>25</v>
      </c>
      <c r="W34">
        <f>ROUND((Table2[[#This Row],[XP]]*Table2[[#This Row],[entity_spawned (AVG)]])*(Table2[[#This Row],[activating_chance]]/100),0)</f>
        <v>75</v>
      </c>
      <c r="X34" s="73" t="s">
        <v>370</v>
      </c>
      <c r="Z34" t="s">
        <v>239</v>
      </c>
      <c r="AA34">
        <v>3</v>
      </c>
      <c r="AB34">
        <v>140</v>
      </c>
      <c r="AC34">
        <v>100</v>
      </c>
      <c r="AD34">
        <v>25</v>
      </c>
      <c r="AE34">
        <f>ROUND((Table6[[#This Row],[XP]]*Table6[[#This Row],[entity_spawned (AVG)]])*(Table6[[#This Row],[activating_chance]]/100),0)</f>
        <v>75</v>
      </c>
      <c r="AF34" s="73" t="s">
        <v>370</v>
      </c>
    </row>
    <row r="35" spans="2:32" x14ac:dyDescent="0.25">
      <c r="B35" s="74" t="s">
        <v>239</v>
      </c>
      <c r="C35">
        <v>1</v>
      </c>
      <c r="D35" s="76">
        <v>90</v>
      </c>
      <c r="E35" s="76">
        <v>100</v>
      </c>
      <c r="F35" s="76">
        <v>25</v>
      </c>
      <c r="G35">
        <f>ROUND((Table245[[#This Row],[XP]]*Table245[[#This Row],[entity_spawned (AVG)]])*(Table245[[#This Row],[activating_chance]]/100),0)</f>
        <v>25</v>
      </c>
      <c r="H35" s="73" t="s">
        <v>370</v>
      </c>
      <c r="J35" t="s">
        <v>239</v>
      </c>
      <c r="K35">
        <v>1</v>
      </c>
      <c r="L35">
        <v>180</v>
      </c>
      <c r="M35" s="76">
        <v>40</v>
      </c>
      <c r="N35">
        <v>25</v>
      </c>
      <c r="O35" s="76">
        <f>ROUND((Table3[[#This Row],[XP]]*Table3[[#This Row],[entity_spawned (AVG)]])*(Table3[[#This Row],[activating_chance]]/100),0)</f>
        <v>10</v>
      </c>
      <c r="P35" s="73" t="s">
        <v>370</v>
      </c>
      <c r="R35" t="s">
        <v>239</v>
      </c>
      <c r="S35">
        <v>1</v>
      </c>
      <c r="T35">
        <v>70</v>
      </c>
      <c r="U35">
        <v>100</v>
      </c>
      <c r="V35">
        <v>25</v>
      </c>
      <c r="W35">
        <f>ROUND((Table2[[#This Row],[XP]]*Table2[[#This Row],[entity_spawned (AVG)]])*(Table2[[#This Row],[activating_chance]]/100),0)</f>
        <v>25</v>
      </c>
      <c r="X35" s="73" t="s">
        <v>370</v>
      </c>
      <c r="Z35" t="s">
        <v>239</v>
      </c>
      <c r="AA35">
        <v>2</v>
      </c>
      <c r="AB35">
        <v>90</v>
      </c>
      <c r="AC35">
        <v>100</v>
      </c>
      <c r="AD35">
        <v>25</v>
      </c>
      <c r="AE35">
        <f>ROUND((Table6[[#This Row],[XP]]*Table6[[#This Row],[entity_spawned (AVG)]])*(Table6[[#This Row],[activating_chance]]/100),0)</f>
        <v>50</v>
      </c>
      <c r="AF35" s="73" t="s">
        <v>370</v>
      </c>
    </row>
    <row r="36" spans="2:32" x14ac:dyDescent="0.25">
      <c r="B36" s="74" t="s">
        <v>239</v>
      </c>
      <c r="C36">
        <v>8</v>
      </c>
      <c r="D36" s="76">
        <v>180</v>
      </c>
      <c r="E36" s="76">
        <v>100</v>
      </c>
      <c r="F36" s="76">
        <v>25</v>
      </c>
      <c r="G36">
        <f>ROUND((Table245[[#This Row],[XP]]*Table245[[#This Row],[entity_spawned (AVG)]])*(Table245[[#This Row],[activating_chance]]/100),0)</f>
        <v>200</v>
      </c>
      <c r="H36" s="73" t="s">
        <v>370</v>
      </c>
      <c r="J36" t="s">
        <v>239</v>
      </c>
      <c r="K36">
        <v>2</v>
      </c>
      <c r="L36">
        <v>90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50</v>
      </c>
      <c r="P36" s="73" t="s">
        <v>370</v>
      </c>
      <c r="R36" t="s">
        <v>239</v>
      </c>
      <c r="S36">
        <v>3</v>
      </c>
      <c r="T36">
        <v>100</v>
      </c>
      <c r="U36">
        <v>100</v>
      </c>
      <c r="V36">
        <v>25</v>
      </c>
      <c r="W36">
        <f>ROUND((Table2[[#This Row],[XP]]*Table2[[#This Row],[entity_spawned (AVG)]])*(Table2[[#This Row],[activating_chance]]/100),0)</f>
        <v>75</v>
      </c>
      <c r="X36" s="73" t="s">
        <v>370</v>
      </c>
      <c r="Z36" t="s">
        <v>239</v>
      </c>
      <c r="AA36">
        <v>3</v>
      </c>
      <c r="AB36">
        <v>90</v>
      </c>
      <c r="AC36">
        <v>100</v>
      </c>
      <c r="AD36">
        <v>25</v>
      </c>
      <c r="AE36">
        <f>ROUND((Table6[[#This Row],[XP]]*Table6[[#This Row],[entity_spawned (AVG)]])*(Table6[[#This Row],[activating_chance]]/100),0)</f>
        <v>75</v>
      </c>
      <c r="AF36" s="73" t="s">
        <v>370</v>
      </c>
    </row>
    <row r="37" spans="2:32" x14ac:dyDescent="0.25">
      <c r="B37" s="74" t="s">
        <v>239</v>
      </c>
      <c r="C37">
        <v>5</v>
      </c>
      <c r="D37" s="76">
        <v>130</v>
      </c>
      <c r="E37" s="76">
        <v>100</v>
      </c>
      <c r="F37" s="76">
        <v>25</v>
      </c>
      <c r="G37">
        <f>ROUND((Table245[[#This Row],[XP]]*Table245[[#This Row],[entity_spawned (AVG)]])*(Table245[[#This Row],[activating_chance]]/100),0)</f>
        <v>125</v>
      </c>
      <c r="H37" s="73" t="s">
        <v>370</v>
      </c>
      <c r="J37" t="s">
        <v>239</v>
      </c>
      <c r="K37">
        <v>1</v>
      </c>
      <c r="L37">
        <v>180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25</v>
      </c>
      <c r="P37" s="73" t="s">
        <v>370</v>
      </c>
      <c r="R37" t="s">
        <v>239</v>
      </c>
      <c r="S37">
        <v>9</v>
      </c>
      <c r="T37">
        <v>180</v>
      </c>
      <c r="U37">
        <v>40</v>
      </c>
      <c r="V37">
        <v>25</v>
      </c>
      <c r="W37">
        <f>ROUND((Table2[[#This Row],[XP]]*Table2[[#This Row],[entity_spawned (AVG)]])*(Table2[[#This Row],[activating_chance]]/100),0)</f>
        <v>90</v>
      </c>
      <c r="X37" s="73" t="s">
        <v>370</v>
      </c>
      <c r="Z37" t="s">
        <v>239</v>
      </c>
      <c r="AA37">
        <v>7</v>
      </c>
      <c r="AB37">
        <v>130</v>
      </c>
      <c r="AC37">
        <v>100</v>
      </c>
      <c r="AD37">
        <v>25</v>
      </c>
      <c r="AE37">
        <f>ROUND((Table6[[#This Row],[XP]]*Table6[[#This Row],[entity_spawned (AVG)]])*(Table6[[#This Row],[activating_chance]]/100),0)</f>
        <v>175</v>
      </c>
      <c r="AF37" s="73" t="s">
        <v>370</v>
      </c>
    </row>
    <row r="38" spans="2:32" x14ac:dyDescent="0.25">
      <c r="B38" s="74" t="s">
        <v>239</v>
      </c>
      <c r="C38">
        <v>2</v>
      </c>
      <c r="D38" s="76">
        <v>40</v>
      </c>
      <c r="E38" s="76">
        <v>60</v>
      </c>
      <c r="F38" s="76">
        <v>25</v>
      </c>
      <c r="G38">
        <f>ROUND((Table245[[#This Row],[XP]]*Table245[[#This Row],[entity_spawned (AVG)]])*(Table245[[#This Row],[activating_chance]]/100),0)</f>
        <v>30</v>
      </c>
      <c r="H38" s="73" t="s">
        <v>370</v>
      </c>
      <c r="J38" t="s">
        <v>239</v>
      </c>
      <c r="K38">
        <v>2</v>
      </c>
      <c r="L38">
        <v>110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50</v>
      </c>
      <c r="P38" s="73" t="s">
        <v>370</v>
      </c>
      <c r="R38" t="s">
        <v>239</v>
      </c>
      <c r="S38">
        <v>2</v>
      </c>
      <c r="T38">
        <v>130</v>
      </c>
      <c r="U38">
        <v>100</v>
      </c>
      <c r="V38">
        <v>25</v>
      </c>
      <c r="W38">
        <f>ROUND((Table2[[#This Row],[XP]]*Table2[[#This Row],[entity_spawned (AVG)]])*(Table2[[#This Row],[activating_chance]]/100),0)</f>
        <v>50</v>
      </c>
      <c r="X38" s="73" t="s">
        <v>370</v>
      </c>
      <c r="Z38" t="s">
        <v>239</v>
      </c>
      <c r="AA38">
        <v>2</v>
      </c>
      <c r="AB38">
        <v>90</v>
      </c>
      <c r="AC38">
        <v>100</v>
      </c>
      <c r="AD38">
        <v>25</v>
      </c>
      <c r="AE38">
        <f>ROUND((Table6[[#This Row],[XP]]*Table6[[#This Row],[entity_spawned (AVG)]])*(Table6[[#This Row],[activating_chance]]/100),0)</f>
        <v>50</v>
      </c>
      <c r="AF38" s="73" t="s">
        <v>370</v>
      </c>
    </row>
    <row r="39" spans="2:32" x14ac:dyDescent="0.25">
      <c r="B39" s="74" t="s">
        <v>239</v>
      </c>
      <c r="C39">
        <v>1</v>
      </c>
      <c r="D39" s="76">
        <v>60</v>
      </c>
      <c r="E39" s="76">
        <v>100</v>
      </c>
      <c r="F39" s="76">
        <v>25</v>
      </c>
      <c r="G39">
        <f>ROUND((Table245[[#This Row],[XP]]*Table245[[#This Row],[entity_spawned (AVG)]])*(Table245[[#This Row],[activating_chance]]/100),0)</f>
        <v>25</v>
      </c>
      <c r="H39" s="73" t="s">
        <v>370</v>
      </c>
      <c r="J39" t="s">
        <v>239</v>
      </c>
      <c r="K39">
        <v>1</v>
      </c>
      <c r="L39">
        <v>40</v>
      </c>
      <c r="M39" s="76">
        <v>40</v>
      </c>
      <c r="N39">
        <v>25</v>
      </c>
      <c r="O39" s="76">
        <f>ROUND((Table3[[#This Row],[XP]]*Table3[[#This Row],[entity_spawned (AVG)]])*(Table3[[#This Row],[activating_chance]]/100),0)</f>
        <v>10</v>
      </c>
      <c r="P39" s="73" t="s">
        <v>370</v>
      </c>
      <c r="R39" t="s">
        <v>239</v>
      </c>
      <c r="S39">
        <v>3</v>
      </c>
      <c r="T39">
        <v>80</v>
      </c>
      <c r="U39">
        <v>85</v>
      </c>
      <c r="V39">
        <v>25</v>
      </c>
      <c r="W39">
        <f>ROUND((Table2[[#This Row],[XP]]*Table2[[#This Row],[entity_spawned (AVG)]])*(Table2[[#This Row],[activating_chance]]/100),0)</f>
        <v>64</v>
      </c>
      <c r="X39" s="73" t="s">
        <v>370</v>
      </c>
      <c r="Z39" t="s">
        <v>239</v>
      </c>
      <c r="AA39">
        <v>6</v>
      </c>
      <c r="AB39">
        <v>120</v>
      </c>
      <c r="AC39">
        <v>100</v>
      </c>
      <c r="AD39">
        <v>25</v>
      </c>
      <c r="AE39">
        <f>ROUND((Table6[[#This Row],[XP]]*Table6[[#This Row],[entity_spawned (AVG)]])*(Table6[[#This Row],[activating_chance]]/100),0)</f>
        <v>150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180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90</v>
      </c>
      <c r="U40">
        <v>100</v>
      </c>
      <c r="V40">
        <v>25</v>
      </c>
      <c r="W40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>
        <v>100</v>
      </c>
      <c r="AD40">
        <v>25</v>
      </c>
      <c r="AE40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2</v>
      </c>
      <c r="T41">
        <v>80</v>
      </c>
      <c r="U41">
        <v>85</v>
      </c>
      <c r="V41">
        <v>25</v>
      </c>
      <c r="W41">
        <f>ROUND((Table2[[#This Row],[XP]]*Table2[[#This Row],[entity_spawned (AVG)]])*(Table2[[#This Row],[activating_chance]]/100),0)</f>
        <v>43</v>
      </c>
      <c r="X41" s="73" t="s">
        <v>370</v>
      </c>
      <c r="Z41" t="s">
        <v>240</v>
      </c>
      <c r="AA41">
        <v>7</v>
      </c>
      <c r="AB41">
        <v>120</v>
      </c>
      <c r="AC41">
        <v>100</v>
      </c>
      <c r="AD41">
        <v>25</v>
      </c>
      <c r="AE41">
        <f>ROUND((Table6[[#This Row],[XP]]*Table6[[#This Row],[entity_spawned (AVG)]])*(Table6[[#This Row],[activating_chance]]/100),0)</f>
        <v>175</v>
      </c>
      <c r="AF41" s="73" t="s">
        <v>370</v>
      </c>
    </row>
    <row r="42" spans="2:32" x14ac:dyDescent="0.25">
      <c r="B42" s="74" t="s">
        <v>239</v>
      </c>
      <c r="C42">
        <v>2</v>
      </c>
      <c r="D42" s="76">
        <v>90</v>
      </c>
      <c r="E42" s="76">
        <v>100</v>
      </c>
      <c r="F42" s="76">
        <v>25</v>
      </c>
      <c r="G42">
        <f>ROUND((Table245[[#This Row],[XP]]*Table245[[#This Row],[entity_spawned (AVG)]])*(Table245[[#This Row],[activating_chance]]/100),0)</f>
        <v>50</v>
      </c>
      <c r="H42" s="73" t="s">
        <v>370</v>
      </c>
      <c r="J42" t="s">
        <v>239</v>
      </c>
      <c r="K42">
        <v>1</v>
      </c>
      <c r="L42">
        <v>70</v>
      </c>
      <c r="M42" s="76">
        <v>60</v>
      </c>
      <c r="N42">
        <v>25</v>
      </c>
      <c r="O42" s="76">
        <f>ROUND((Table3[[#This Row],[XP]]*Table3[[#This Row],[entity_spawned (AVG)]])*(Table3[[#This Row],[activating_chance]]/100),0)</f>
        <v>15</v>
      </c>
      <c r="P42" s="73" t="s">
        <v>370</v>
      </c>
      <c r="R42" t="s">
        <v>239</v>
      </c>
      <c r="S42">
        <v>3</v>
      </c>
      <c r="T42">
        <v>140</v>
      </c>
      <c r="U42">
        <v>100</v>
      </c>
      <c r="V42">
        <v>25</v>
      </c>
      <c r="W42">
        <f>ROUND((Table2[[#This Row],[XP]]*Table2[[#This Row],[entity_spawned (AVG)]])*(Table2[[#This Row],[activating_chance]]/100),0)</f>
        <v>75</v>
      </c>
      <c r="X42" s="73" t="s">
        <v>370</v>
      </c>
      <c r="Z42" t="s">
        <v>241</v>
      </c>
      <c r="AA42">
        <v>5</v>
      </c>
      <c r="AB42">
        <v>25</v>
      </c>
      <c r="AC42">
        <v>100</v>
      </c>
      <c r="AD42">
        <v>25</v>
      </c>
      <c r="AE42">
        <f>ROUND((Table6[[#This Row],[XP]]*Table6[[#This Row],[entity_spawned (AVG)]])*(Table6[[#This Row],[activating_chance]]/100),0)</f>
        <v>125</v>
      </c>
      <c r="AF42" s="73" t="s">
        <v>370</v>
      </c>
    </row>
    <row r="43" spans="2:32" x14ac:dyDescent="0.25">
      <c r="B43" s="74" t="s">
        <v>239</v>
      </c>
      <c r="C43">
        <v>3</v>
      </c>
      <c r="D43" s="76">
        <v>140</v>
      </c>
      <c r="E43" s="76">
        <v>100</v>
      </c>
      <c r="F43" s="76">
        <v>25</v>
      </c>
      <c r="G43">
        <f>ROUND((Table245[[#This Row],[XP]]*Table245[[#This Row],[entity_spawned (AVG)]])*(Table245[[#This Row],[activating_chance]]/100),0)</f>
        <v>75</v>
      </c>
      <c r="H43" s="73" t="s">
        <v>370</v>
      </c>
      <c r="J43" t="s">
        <v>239</v>
      </c>
      <c r="K43">
        <v>2</v>
      </c>
      <c r="L43">
        <v>110</v>
      </c>
      <c r="M43" s="76">
        <v>100</v>
      </c>
      <c r="N43">
        <v>25</v>
      </c>
      <c r="O43" s="76">
        <f>ROUND((Table3[[#This Row],[XP]]*Table3[[#This Row],[entity_spawned (AVG)]])*(Table3[[#This Row],[activating_chance]]/100),0)</f>
        <v>50</v>
      </c>
      <c r="P43" s="73" t="s">
        <v>370</v>
      </c>
      <c r="R43" t="s">
        <v>239</v>
      </c>
      <c r="S43">
        <v>3</v>
      </c>
      <c r="T43">
        <v>80</v>
      </c>
      <c r="U43">
        <v>100</v>
      </c>
      <c r="V43">
        <v>25</v>
      </c>
      <c r="W43">
        <f>ROUND((Table2[[#This Row],[XP]]*Table2[[#This Row],[entity_spawned (AVG)]])*(Table2[[#This Row],[activating_chance]]/100),0)</f>
        <v>75</v>
      </c>
      <c r="X43" s="73" t="s">
        <v>370</v>
      </c>
      <c r="Z43" t="s">
        <v>442</v>
      </c>
      <c r="AA43">
        <v>3</v>
      </c>
      <c r="AB43">
        <v>90</v>
      </c>
      <c r="AC43">
        <v>100</v>
      </c>
      <c r="AD43">
        <v>25</v>
      </c>
      <c r="AE43">
        <f>ROUND((Table6[[#This Row],[XP]]*Table6[[#This Row],[entity_spawned (AVG)]])*(Table6[[#This Row],[activating_chance]]/100),0)</f>
        <v>75</v>
      </c>
      <c r="AF43" s="73" t="s">
        <v>370</v>
      </c>
    </row>
    <row r="44" spans="2:32" x14ac:dyDescent="0.25">
      <c r="B44" s="74" t="s">
        <v>239</v>
      </c>
      <c r="C44">
        <v>5</v>
      </c>
      <c r="D44" s="76">
        <v>140</v>
      </c>
      <c r="E44" s="76">
        <v>30</v>
      </c>
      <c r="F44" s="76">
        <v>25</v>
      </c>
      <c r="G44">
        <f>ROUND((Table245[[#This Row],[XP]]*Table245[[#This Row],[entity_spawned (AVG)]])*(Table245[[#This Row],[activating_chance]]/100),0)</f>
        <v>38</v>
      </c>
      <c r="H44" s="73" t="s">
        <v>370</v>
      </c>
      <c r="J44" t="s">
        <v>239</v>
      </c>
      <c r="K44">
        <v>3</v>
      </c>
      <c r="L44">
        <v>180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75</v>
      </c>
      <c r="P44" s="73" t="s">
        <v>370</v>
      </c>
      <c r="R44" t="s">
        <v>239</v>
      </c>
      <c r="S44">
        <v>7</v>
      </c>
      <c r="T44">
        <v>130</v>
      </c>
      <c r="U44">
        <v>40</v>
      </c>
      <c r="V44">
        <v>25</v>
      </c>
      <c r="W44">
        <f>ROUND((Table2[[#This Row],[XP]]*Table2[[#This Row],[entity_spawned (AVG)]])*(Table2[[#This Row],[activating_chance]]/100),0)</f>
        <v>70</v>
      </c>
      <c r="X44" s="73" t="s">
        <v>370</v>
      </c>
      <c r="Z44" t="s">
        <v>447</v>
      </c>
      <c r="AA44">
        <v>7</v>
      </c>
      <c r="AB44">
        <v>200</v>
      </c>
      <c r="AC44">
        <v>100</v>
      </c>
      <c r="AD44">
        <v>50</v>
      </c>
      <c r="AE44">
        <f>ROUND((Table6[[#This Row],[XP]]*Table6[[#This Row],[entity_spawned (AVG)]])*(Table6[[#This Row],[activating_chance]]/100),0)</f>
        <v>350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70</v>
      </c>
      <c r="E45" s="76">
        <v>100</v>
      </c>
      <c r="F45" s="76">
        <v>25</v>
      </c>
      <c r="G45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2</v>
      </c>
      <c r="L45">
        <v>90</v>
      </c>
      <c r="M45" s="76">
        <v>100</v>
      </c>
      <c r="N45">
        <v>25</v>
      </c>
      <c r="O45" s="76">
        <f>ROUND((Table3[[#This Row],[XP]]*Table3[[#This Row],[entity_spawned (AVG)]])*(Table3[[#This Row],[activating_chance]]/100),0)</f>
        <v>50</v>
      </c>
      <c r="P45" s="73" t="s">
        <v>370</v>
      </c>
      <c r="R45" t="s">
        <v>239</v>
      </c>
      <c r="S45">
        <v>2</v>
      </c>
      <c r="T45">
        <v>80</v>
      </c>
      <c r="U45">
        <v>85</v>
      </c>
      <c r="V45">
        <v>25</v>
      </c>
      <c r="W45">
        <f>ROUND((Table2[[#This Row],[XP]]*Table2[[#This Row],[entity_spawned (AVG)]])*(Table2[[#This Row],[activating_chance]]/100),0)</f>
        <v>43</v>
      </c>
      <c r="X45" s="73" t="s">
        <v>370</v>
      </c>
      <c r="Z45" t="s">
        <v>447</v>
      </c>
      <c r="AA45">
        <v>7</v>
      </c>
      <c r="AB45">
        <v>200</v>
      </c>
      <c r="AC45">
        <v>100</v>
      </c>
      <c r="AD45">
        <v>50</v>
      </c>
      <c r="AE45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8</v>
      </c>
      <c r="D46" s="76">
        <v>180</v>
      </c>
      <c r="E46" s="76">
        <v>100</v>
      </c>
      <c r="F46" s="76">
        <v>25</v>
      </c>
      <c r="G46">
        <f>ROUND((Table245[[#This Row],[XP]]*Table245[[#This Row],[entity_spawned (AVG)]])*(Table245[[#This Row],[activating_chance]]/100),0)</f>
        <v>200</v>
      </c>
      <c r="H46" s="73" t="s">
        <v>370</v>
      </c>
      <c r="J46" t="s">
        <v>239</v>
      </c>
      <c r="K46">
        <v>6</v>
      </c>
      <c r="L46">
        <v>160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150</v>
      </c>
      <c r="P46" s="73" t="s">
        <v>370</v>
      </c>
      <c r="R46" t="s">
        <v>239</v>
      </c>
      <c r="S46">
        <v>1</v>
      </c>
      <c r="T46">
        <v>100</v>
      </c>
      <c r="U46">
        <v>100</v>
      </c>
      <c r="V46">
        <v>25</v>
      </c>
      <c r="W46">
        <f>ROUND((Table2[[#This Row],[XP]]*Table2[[#This Row],[entity_spawned (AVG)]])*(Table2[[#This Row],[activating_chance]]/100),0)</f>
        <v>25</v>
      </c>
      <c r="X46" s="73" t="s">
        <v>370</v>
      </c>
      <c r="Z46" t="s">
        <v>447</v>
      </c>
      <c r="AA46">
        <v>3</v>
      </c>
      <c r="AB46">
        <v>200</v>
      </c>
      <c r="AC46">
        <v>100</v>
      </c>
      <c r="AD46">
        <v>50</v>
      </c>
      <c r="AE4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50</v>
      </c>
      <c r="E47" s="76">
        <v>100</v>
      </c>
      <c r="F47" s="76">
        <v>25</v>
      </c>
      <c r="G47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2</v>
      </c>
      <c r="L47">
        <v>90</v>
      </c>
      <c r="M47" s="76">
        <v>100</v>
      </c>
      <c r="N47">
        <v>25</v>
      </c>
      <c r="O47" s="76">
        <f>ROUND((Table3[[#This Row],[XP]]*Table3[[#This Row],[entity_spawned (AVG)]])*(Table3[[#This Row],[activating_chance]]/100),0)</f>
        <v>50</v>
      </c>
      <c r="P47" s="73" t="s">
        <v>370</v>
      </c>
      <c r="R47" t="s">
        <v>239</v>
      </c>
      <c r="S47">
        <v>3</v>
      </c>
      <c r="T47">
        <v>80</v>
      </c>
      <c r="U47">
        <v>100</v>
      </c>
      <c r="V47">
        <v>25</v>
      </c>
      <c r="W47">
        <f>ROUND((Table2[[#This Row],[XP]]*Table2[[#This Row],[entity_spawned (AVG)]])*(Table2[[#This Row],[activating_chance]]/100),0)</f>
        <v>75</v>
      </c>
      <c r="X47" s="73" t="s">
        <v>370</v>
      </c>
      <c r="Z47" t="s">
        <v>447</v>
      </c>
      <c r="AA47">
        <v>7</v>
      </c>
      <c r="AB47">
        <v>200</v>
      </c>
      <c r="AC47">
        <v>100</v>
      </c>
      <c r="AD47">
        <v>50</v>
      </c>
      <c r="AE47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2</v>
      </c>
      <c r="D48" s="76">
        <v>90</v>
      </c>
      <c r="E48" s="76">
        <v>100</v>
      </c>
      <c r="F48" s="76">
        <v>25</v>
      </c>
      <c r="G48">
        <f>ROUND((Table245[[#This Row],[XP]]*Table245[[#This Row],[entity_spawned (AVG)]])*(Table245[[#This Row],[activating_chance]]/100),0)</f>
        <v>50</v>
      </c>
      <c r="H48" s="73" t="s">
        <v>370</v>
      </c>
      <c r="J48" t="s">
        <v>239</v>
      </c>
      <c r="K48">
        <v>6</v>
      </c>
      <c r="L48">
        <v>140</v>
      </c>
      <c r="M48" s="76">
        <v>100</v>
      </c>
      <c r="N48">
        <v>25</v>
      </c>
      <c r="O48" s="76">
        <f>ROUND((Table3[[#This Row],[XP]]*Table3[[#This Row],[entity_spawned (AVG)]])*(Table3[[#This Row],[activating_chance]]/100),0)</f>
        <v>150</v>
      </c>
      <c r="P48" s="73" t="s">
        <v>370</v>
      </c>
      <c r="R48" t="s">
        <v>239</v>
      </c>
      <c r="S48">
        <v>2</v>
      </c>
      <c r="T48">
        <v>80</v>
      </c>
      <c r="U48">
        <v>100</v>
      </c>
      <c r="V48">
        <v>25</v>
      </c>
      <c r="W48">
        <f>ROUND((Table2[[#This Row],[XP]]*Table2[[#This Row],[entity_spawned (AVG)]])*(Table2[[#This Row],[activating_chance]]/100),0)</f>
        <v>50</v>
      </c>
      <c r="X48" s="73" t="s">
        <v>370</v>
      </c>
      <c r="Z48" t="s">
        <v>447</v>
      </c>
      <c r="AA48">
        <v>3</v>
      </c>
      <c r="AB48">
        <v>200</v>
      </c>
      <c r="AC48">
        <v>100</v>
      </c>
      <c r="AD48">
        <v>50</v>
      </c>
      <c r="AE48">
        <f>ROUND((Table6[[#This Row],[XP]]*Table6[[#This Row],[entity_spawned (AVG)]])*(Table6[[#This Row],[activating_chance]]/100),0)</f>
        <v>150</v>
      </c>
      <c r="AF48" s="73" t="s">
        <v>370</v>
      </c>
    </row>
    <row r="49" spans="2:32" x14ac:dyDescent="0.25">
      <c r="B49" s="74" t="s">
        <v>239</v>
      </c>
      <c r="C49">
        <v>3</v>
      </c>
      <c r="D49" s="76">
        <v>140</v>
      </c>
      <c r="E49" s="76">
        <v>100</v>
      </c>
      <c r="F49" s="76">
        <v>25</v>
      </c>
      <c r="G49">
        <f>ROUND((Table245[[#This Row],[XP]]*Table245[[#This Row],[entity_spawned (AVG)]])*(Table245[[#This Row],[activating_chance]]/100),0)</f>
        <v>75</v>
      </c>
      <c r="H49" s="73" t="s">
        <v>370</v>
      </c>
      <c r="J49" t="s">
        <v>239</v>
      </c>
      <c r="K49">
        <v>3</v>
      </c>
      <c r="L49">
        <v>180</v>
      </c>
      <c r="M49" s="76">
        <v>100</v>
      </c>
      <c r="N49">
        <v>25</v>
      </c>
      <c r="O49" s="76">
        <f>ROUND((Table3[[#This Row],[XP]]*Table3[[#This Row],[entity_spawned (AVG)]])*(Table3[[#This Row],[activating_chance]]/100),0)</f>
        <v>75</v>
      </c>
      <c r="P49" s="73" t="s">
        <v>370</v>
      </c>
      <c r="R49" t="s">
        <v>239</v>
      </c>
      <c r="S49">
        <v>2</v>
      </c>
      <c r="T49">
        <v>100</v>
      </c>
      <c r="U49">
        <v>100</v>
      </c>
      <c r="V49">
        <v>25</v>
      </c>
      <c r="W49">
        <f>ROUND((Table2[[#This Row],[XP]]*Table2[[#This Row],[entity_spawned (AVG)]])*(Table2[[#This Row],[activating_chance]]/100),0)</f>
        <v>50</v>
      </c>
      <c r="X49" s="73" t="s">
        <v>370</v>
      </c>
      <c r="Z49" t="s">
        <v>447</v>
      </c>
      <c r="AA49">
        <v>7</v>
      </c>
      <c r="AB49">
        <v>200</v>
      </c>
      <c r="AC49">
        <v>100</v>
      </c>
      <c r="AD49">
        <v>50</v>
      </c>
      <c r="AE49">
        <f>ROUND((Table6[[#This Row],[XP]]*Table6[[#This Row],[entity_spawned (AVG)]])*(Table6[[#This Row],[activating_chance]]/100),0)</f>
        <v>350</v>
      </c>
      <c r="AF49" s="73" t="s">
        <v>370</v>
      </c>
    </row>
    <row r="50" spans="2:32" x14ac:dyDescent="0.25">
      <c r="B50" s="74" t="s">
        <v>239</v>
      </c>
      <c r="C50">
        <v>2</v>
      </c>
      <c r="D50" s="76">
        <v>110</v>
      </c>
      <c r="E50" s="76">
        <v>40</v>
      </c>
      <c r="F50" s="76">
        <v>25</v>
      </c>
      <c r="G50">
        <f>ROUND((Table245[[#This Row],[XP]]*Table245[[#This Row],[entity_spawned (AVG)]])*(Table245[[#This Row],[activating_chance]]/100),0)</f>
        <v>20</v>
      </c>
      <c r="H50" s="73" t="s">
        <v>370</v>
      </c>
      <c r="J50" t="s">
        <v>239</v>
      </c>
      <c r="K50">
        <v>2</v>
      </c>
      <c r="L50">
        <v>90</v>
      </c>
      <c r="M50" s="76">
        <v>100</v>
      </c>
      <c r="N50">
        <v>25</v>
      </c>
      <c r="O50" s="76">
        <f>ROUND((Table3[[#This Row],[XP]]*Table3[[#This Row],[entity_spawned (AVG)]])*(Table3[[#This Row],[activating_chance]]/100),0)</f>
        <v>50</v>
      </c>
      <c r="P50" s="73" t="s">
        <v>370</v>
      </c>
      <c r="R50" t="s">
        <v>239</v>
      </c>
      <c r="S50">
        <v>3</v>
      </c>
      <c r="T50">
        <v>80</v>
      </c>
      <c r="U50">
        <v>100</v>
      </c>
      <c r="V50">
        <v>25</v>
      </c>
      <c r="W50">
        <f>ROUND((Table2[[#This Row],[XP]]*Table2[[#This Row],[entity_spawned (AVG)]])*(Table2[[#This Row],[activating_chance]]/100),0)</f>
        <v>75</v>
      </c>
      <c r="X50" s="73" t="s">
        <v>370</v>
      </c>
      <c r="Z50" t="s">
        <v>447</v>
      </c>
      <c r="AA50">
        <v>7</v>
      </c>
      <c r="AB50">
        <v>200</v>
      </c>
      <c r="AC50">
        <v>100</v>
      </c>
      <c r="AD50">
        <v>50</v>
      </c>
      <c r="AE50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2</v>
      </c>
      <c r="D51" s="76">
        <v>120</v>
      </c>
      <c r="E51" s="76">
        <v>80</v>
      </c>
      <c r="F51" s="76">
        <v>25</v>
      </c>
      <c r="G51">
        <f>ROUND((Table245[[#This Row],[XP]]*Table245[[#This Row],[entity_spawned (AVG)]])*(Table245[[#This Row],[activating_chance]]/100),0)</f>
        <v>40</v>
      </c>
      <c r="H51" s="73" t="s">
        <v>370</v>
      </c>
      <c r="J51" t="s">
        <v>239</v>
      </c>
      <c r="K51">
        <v>2</v>
      </c>
      <c r="L51">
        <v>110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50</v>
      </c>
      <c r="P51" s="73" t="s">
        <v>370</v>
      </c>
      <c r="R51" t="s">
        <v>239</v>
      </c>
      <c r="S51">
        <v>1</v>
      </c>
      <c r="T51">
        <v>60</v>
      </c>
      <c r="U51">
        <v>100</v>
      </c>
      <c r="V51">
        <v>25</v>
      </c>
      <c r="W51">
        <f>ROUND((Table2[[#This Row],[XP]]*Table2[[#This Row],[entity_spawned (AVG)]])*(Table2[[#This Row],[activating_chance]]/100),0)</f>
        <v>25</v>
      </c>
      <c r="X51" s="73" t="s">
        <v>370</v>
      </c>
      <c r="Z51" t="s">
        <v>447</v>
      </c>
      <c r="AA51">
        <v>6</v>
      </c>
      <c r="AB51">
        <v>200</v>
      </c>
      <c r="AC51">
        <v>100</v>
      </c>
      <c r="AD51">
        <v>50</v>
      </c>
      <c r="AE51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40</v>
      </c>
      <c r="E52" s="76">
        <v>100</v>
      </c>
      <c r="F52" s="76">
        <v>25</v>
      </c>
      <c r="G52">
        <f>ROUND((Table245[[#This Row],[XP]]*Table245[[#This Row],[entity_spawned (AVG)]])*(Table245[[#This Row],[activating_chance]]/100),0)</f>
        <v>25</v>
      </c>
      <c r="H52" s="73" t="s">
        <v>370</v>
      </c>
      <c r="J52" t="s">
        <v>239</v>
      </c>
      <c r="K52">
        <v>6</v>
      </c>
      <c r="L52">
        <v>180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150</v>
      </c>
      <c r="P52" s="73" t="s">
        <v>370</v>
      </c>
      <c r="R52" t="s">
        <v>239</v>
      </c>
      <c r="S52">
        <v>2</v>
      </c>
      <c r="T52">
        <v>140</v>
      </c>
      <c r="U52">
        <v>100</v>
      </c>
      <c r="V52">
        <v>25</v>
      </c>
      <c r="W52">
        <f>ROUND((Table2[[#This Row],[XP]]*Table2[[#This Row],[entity_spawned (AVG)]])*(Table2[[#This Row],[activating_chance]]/100),0)</f>
        <v>50</v>
      </c>
      <c r="X52" s="73" t="s">
        <v>370</v>
      </c>
      <c r="Z52" t="s">
        <v>447</v>
      </c>
      <c r="AA52">
        <v>7</v>
      </c>
      <c r="AB52">
        <v>200</v>
      </c>
      <c r="AC52">
        <v>100</v>
      </c>
      <c r="AD52">
        <v>50</v>
      </c>
      <c r="AE52">
        <f>ROUND((Table6[[#This Row],[XP]]*Table6[[#This Row],[entity_spawned (AVG)]])*(Table6[[#This Row],[activating_chance]]/100),0)</f>
        <v>350</v>
      </c>
      <c r="AF52" s="73" t="s">
        <v>370</v>
      </c>
    </row>
    <row r="53" spans="2:32" x14ac:dyDescent="0.25">
      <c r="B53" s="74" t="s">
        <v>239</v>
      </c>
      <c r="C53">
        <v>1</v>
      </c>
      <c r="D53" s="76">
        <v>40</v>
      </c>
      <c r="E53" s="76">
        <v>100</v>
      </c>
      <c r="F53" s="76">
        <v>25</v>
      </c>
      <c r="G53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3</v>
      </c>
      <c r="L53">
        <v>180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75</v>
      </c>
      <c r="P53" s="73" t="s">
        <v>370</v>
      </c>
      <c r="R53" t="s">
        <v>239</v>
      </c>
      <c r="S53">
        <v>2</v>
      </c>
      <c r="T53">
        <v>90</v>
      </c>
      <c r="U53">
        <v>80</v>
      </c>
      <c r="V53">
        <v>25</v>
      </c>
      <c r="W53">
        <f>ROUND((Table2[[#This Row],[XP]]*Table2[[#This Row],[entity_spawned (AVG)]])*(Table2[[#This Row],[activating_chance]]/100),0)</f>
        <v>40</v>
      </c>
      <c r="X53" s="73" t="s">
        <v>370</v>
      </c>
      <c r="Z53" t="s">
        <v>447</v>
      </c>
      <c r="AA53">
        <v>6</v>
      </c>
      <c r="AB53">
        <v>200</v>
      </c>
      <c r="AC53">
        <v>100</v>
      </c>
      <c r="AD53">
        <v>50</v>
      </c>
      <c r="AE53">
        <f>ROUND((Table6[[#This Row],[XP]]*Table6[[#This Row],[entity_spawned (AVG)]])*(Table6[[#This Row],[activating_chance]]/100),0)</f>
        <v>300</v>
      </c>
      <c r="AF53" s="73" t="s">
        <v>370</v>
      </c>
    </row>
    <row r="54" spans="2:32" x14ac:dyDescent="0.25">
      <c r="B54" s="74" t="s">
        <v>239</v>
      </c>
      <c r="C54">
        <v>1</v>
      </c>
      <c r="D54" s="76">
        <v>70</v>
      </c>
      <c r="E54" s="76">
        <v>100</v>
      </c>
      <c r="F54" s="76">
        <v>25</v>
      </c>
      <c r="G54">
        <f>ROUND((Table245[[#This Row],[XP]]*Table245[[#This Row],[entity_spawned (AVG)]])*(Table245[[#This Row],[activating_chance]]/100),0)</f>
        <v>25</v>
      </c>
      <c r="H54" s="73" t="s">
        <v>370</v>
      </c>
      <c r="J54" t="s">
        <v>239</v>
      </c>
      <c r="K54">
        <v>1</v>
      </c>
      <c r="L54">
        <v>180</v>
      </c>
      <c r="M54" s="76">
        <v>60</v>
      </c>
      <c r="N54">
        <v>25</v>
      </c>
      <c r="O54" s="76">
        <f>ROUND((Table3[[#This Row],[XP]]*Table3[[#This Row],[entity_spawned (AVG)]])*(Table3[[#This Row],[activating_chance]]/100),0)</f>
        <v>15</v>
      </c>
      <c r="P54" s="73" t="s">
        <v>370</v>
      </c>
      <c r="R54" t="s">
        <v>239</v>
      </c>
      <c r="S54">
        <v>1</v>
      </c>
      <c r="T54">
        <v>140</v>
      </c>
      <c r="U54">
        <v>100</v>
      </c>
      <c r="V54">
        <v>25</v>
      </c>
      <c r="W54">
        <f>ROUND((Table2[[#This Row],[XP]]*Table2[[#This Row],[entity_spawned (AVG)]])*(Table2[[#This Row],[activating_chance]]/100),0)</f>
        <v>25</v>
      </c>
      <c r="X54" s="73" t="s">
        <v>370</v>
      </c>
      <c r="Z54" t="s">
        <v>247</v>
      </c>
      <c r="AA54">
        <v>1</v>
      </c>
      <c r="AB54">
        <v>250</v>
      </c>
      <c r="AC54">
        <v>100</v>
      </c>
      <c r="AD54">
        <v>95</v>
      </c>
      <c r="AE54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40</v>
      </c>
      <c r="E55" s="76">
        <v>100</v>
      </c>
      <c r="F55" s="76">
        <v>25</v>
      </c>
      <c r="G55">
        <f>ROUND((Table245[[#This Row],[XP]]*Table245[[#This Row],[entity_spawned (AVG)]])*(Table245[[#This Row],[activating_chance]]/100),0)</f>
        <v>25</v>
      </c>
      <c r="H55" s="73" t="s">
        <v>370</v>
      </c>
      <c r="J55" t="s">
        <v>240</v>
      </c>
      <c r="K55">
        <v>6</v>
      </c>
      <c r="L55">
        <v>120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150</v>
      </c>
      <c r="P55" s="73" t="s">
        <v>370</v>
      </c>
      <c r="R55" t="s">
        <v>239</v>
      </c>
      <c r="S55">
        <v>1</v>
      </c>
      <c r="T55">
        <v>100</v>
      </c>
      <c r="U55">
        <v>100</v>
      </c>
      <c r="V55">
        <v>25</v>
      </c>
      <c r="W55">
        <f>ROUND((Table2[[#This Row],[XP]]*Table2[[#This Row],[entity_spawned (AVG)]])*(Table2[[#This Row],[activating_chance]]/100),0)</f>
        <v>25</v>
      </c>
      <c r="X55" s="73" t="s">
        <v>370</v>
      </c>
      <c r="Z55" t="s">
        <v>247</v>
      </c>
      <c r="AA55">
        <v>1</v>
      </c>
      <c r="AB55">
        <v>250</v>
      </c>
      <c r="AC55">
        <v>100</v>
      </c>
      <c r="AD55">
        <v>95</v>
      </c>
      <c r="AE55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2</v>
      </c>
      <c r="D56" s="76">
        <v>110</v>
      </c>
      <c r="E56" s="76">
        <v>100</v>
      </c>
      <c r="F56" s="76">
        <v>25</v>
      </c>
      <c r="G56">
        <f>ROUND((Table245[[#This Row],[XP]]*Table245[[#This Row],[entity_spawned (AVG)]])*(Table245[[#This Row],[activating_chance]]/100),0)</f>
        <v>50</v>
      </c>
      <c r="H56" s="73" t="s">
        <v>370</v>
      </c>
      <c r="J56" t="s">
        <v>240</v>
      </c>
      <c r="K56">
        <v>6</v>
      </c>
      <c r="L56">
        <v>120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150</v>
      </c>
      <c r="P56" s="73" t="s">
        <v>370</v>
      </c>
      <c r="R56" t="s">
        <v>239</v>
      </c>
      <c r="S56">
        <v>2</v>
      </c>
      <c r="T56">
        <v>100</v>
      </c>
      <c r="U56">
        <v>100</v>
      </c>
      <c r="V56">
        <v>25</v>
      </c>
      <c r="W56">
        <f>ROUND((Table2[[#This Row],[XP]]*Table2[[#This Row],[entity_spawned (AVG)]])*(Table2[[#This Row],[activating_chance]]/100),0)</f>
        <v>50</v>
      </c>
      <c r="X56" s="73" t="s">
        <v>370</v>
      </c>
      <c r="Z56" t="s">
        <v>247</v>
      </c>
      <c r="AA56">
        <v>1</v>
      </c>
      <c r="AB56">
        <v>250</v>
      </c>
      <c r="AC56">
        <v>100</v>
      </c>
      <c r="AD56">
        <v>95</v>
      </c>
      <c r="AE5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1</v>
      </c>
      <c r="D57" s="76">
        <v>60</v>
      </c>
      <c r="E57" s="76">
        <v>100</v>
      </c>
      <c r="F57" s="76">
        <v>25</v>
      </c>
      <c r="G57">
        <f>ROUND((Table245[[#This Row],[XP]]*Table245[[#This Row],[entity_spawned (AVG)]])*(Table245[[#This Row],[activating_chance]]/100),0)</f>
        <v>25</v>
      </c>
      <c r="H57" s="73" t="s">
        <v>370</v>
      </c>
      <c r="J57" t="s">
        <v>240</v>
      </c>
      <c r="K57">
        <v>6</v>
      </c>
      <c r="L57">
        <v>120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150</v>
      </c>
      <c r="P57" s="73" t="s">
        <v>370</v>
      </c>
      <c r="R57" t="s">
        <v>239</v>
      </c>
      <c r="S57">
        <v>3</v>
      </c>
      <c r="T57">
        <v>140</v>
      </c>
      <c r="U57">
        <v>100</v>
      </c>
      <c r="V57">
        <v>25</v>
      </c>
      <c r="W57">
        <f>ROUND((Table2[[#This Row],[XP]]*Table2[[#This Row],[entity_spawned (AVG)]])*(Table2[[#This Row],[activating_chance]]/100),0)</f>
        <v>75</v>
      </c>
      <c r="X57" s="73" t="s">
        <v>370</v>
      </c>
      <c r="Z57" t="s">
        <v>247</v>
      </c>
      <c r="AA57">
        <v>1</v>
      </c>
      <c r="AB57">
        <v>250</v>
      </c>
      <c r="AC57">
        <v>100</v>
      </c>
      <c r="AD57">
        <v>95</v>
      </c>
      <c r="AE57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40</v>
      </c>
      <c r="E58" s="76">
        <v>100</v>
      </c>
      <c r="F58" s="76">
        <v>25</v>
      </c>
      <c r="G58">
        <f>ROUND((Table245[[#This Row],[XP]]*Table245[[#This Row],[entity_spawned (AVG)]])*(Table245[[#This Row],[activating_chance]]/100),0)</f>
        <v>25</v>
      </c>
      <c r="H58" s="73" t="s">
        <v>370</v>
      </c>
      <c r="J58" t="s">
        <v>240</v>
      </c>
      <c r="K58">
        <v>6</v>
      </c>
      <c r="L58">
        <v>120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140</v>
      </c>
      <c r="U58">
        <v>80</v>
      </c>
      <c r="V58">
        <v>25</v>
      </c>
      <c r="W58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>
        <v>100</v>
      </c>
      <c r="AD58">
        <v>95</v>
      </c>
      <c r="AE58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2</v>
      </c>
      <c r="D59" s="76">
        <v>110</v>
      </c>
      <c r="E59" s="76">
        <v>80</v>
      </c>
      <c r="F59" s="76">
        <v>25</v>
      </c>
      <c r="G59">
        <f>ROUND((Table245[[#This Row],[XP]]*Table245[[#This Row],[entity_spawned (AVG)]])*(Table245[[#This Row],[activating_chance]]/100),0)</f>
        <v>40</v>
      </c>
      <c r="H59" s="73" t="s">
        <v>370</v>
      </c>
      <c r="J59" t="s">
        <v>240</v>
      </c>
      <c r="K59">
        <v>8</v>
      </c>
      <c r="L59">
        <v>150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200</v>
      </c>
      <c r="P59" s="73" t="s">
        <v>370</v>
      </c>
      <c r="R59" t="s">
        <v>239</v>
      </c>
      <c r="S59">
        <v>3</v>
      </c>
      <c r="T59">
        <v>100</v>
      </c>
      <c r="U59">
        <v>100</v>
      </c>
      <c r="V59">
        <v>25</v>
      </c>
      <c r="W59">
        <f>ROUND((Table2[[#This Row],[XP]]*Table2[[#This Row],[entity_spawned (AVG)]])*(Table2[[#This Row],[activating_chance]]/100),0)</f>
        <v>75</v>
      </c>
      <c r="X59" s="73" t="s">
        <v>370</v>
      </c>
      <c r="Z59" t="s">
        <v>247</v>
      </c>
      <c r="AA59">
        <v>1</v>
      </c>
      <c r="AB59">
        <v>250</v>
      </c>
      <c r="AC59">
        <v>100</v>
      </c>
      <c r="AD59">
        <v>95</v>
      </c>
      <c r="AE59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1</v>
      </c>
      <c r="D60" s="76">
        <v>60</v>
      </c>
      <c r="E60" s="76">
        <v>80</v>
      </c>
      <c r="F60" s="76">
        <v>25</v>
      </c>
      <c r="G60">
        <f>ROUND((Table245[[#This Row],[XP]]*Table245[[#This Row],[entity_spawned (AVG)]])*(Table245[[#This Row],[activating_chance]]/100),0)</f>
        <v>20</v>
      </c>
      <c r="H60" s="73" t="s">
        <v>370</v>
      </c>
      <c r="J60" t="s">
        <v>241</v>
      </c>
      <c r="K60">
        <v>5</v>
      </c>
      <c r="L60">
        <v>25</v>
      </c>
      <c r="M60" s="76">
        <v>100</v>
      </c>
      <c r="N60">
        <v>25</v>
      </c>
      <c r="O60">
        <f>ROUND((Table3[[#This Row],[XP]]*Table3[[#This Row],[entity_spawned (AVG)]])*(Table3[[#This Row],[activating_chance]]/100),0)</f>
        <v>125</v>
      </c>
      <c r="P60" s="73" t="s">
        <v>370</v>
      </c>
      <c r="R60" t="s">
        <v>239</v>
      </c>
      <c r="S60">
        <v>2</v>
      </c>
      <c r="T60">
        <v>90</v>
      </c>
      <c r="U60">
        <v>100</v>
      </c>
      <c r="V60">
        <v>25</v>
      </c>
      <c r="W60">
        <f>ROUND((Table2[[#This Row],[XP]]*Table2[[#This Row],[entity_spawned (AVG)]])*(Table2[[#This Row],[activating_chance]]/100),0)</f>
        <v>50</v>
      </c>
      <c r="X60" s="73" t="s">
        <v>370</v>
      </c>
      <c r="Z60" t="s">
        <v>247</v>
      </c>
      <c r="AA60">
        <v>1</v>
      </c>
      <c r="AB60">
        <v>250</v>
      </c>
      <c r="AC60">
        <v>100</v>
      </c>
      <c r="AD60">
        <v>95</v>
      </c>
      <c r="AE60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9</v>
      </c>
      <c r="D61" s="76">
        <v>170</v>
      </c>
      <c r="E61" s="76">
        <v>100</v>
      </c>
      <c r="F61" s="76">
        <v>25</v>
      </c>
      <c r="G61">
        <f>ROUND((Table245[[#This Row],[XP]]*Table245[[#This Row],[entity_spawned (AVG)]])*(Table245[[#This Row],[activating_chance]]/100),0)</f>
        <v>225</v>
      </c>
      <c r="H61" s="73" t="s">
        <v>370</v>
      </c>
      <c r="J61" t="s">
        <v>241</v>
      </c>
      <c r="K61">
        <v>8</v>
      </c>
      <c r="L61">
        <v>160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200</v>
      </c>
      <c r="P61" s="73" t="s">
        <v>370</v>
      </c>
      <c r="R61" t="s">
        <v>239</v>
      </c>
      <c r="S61">
        <v>3</v>
      </c>
      <c r="T61">
        <v>80</v>
      </c>
      <c r="U61">
        <v>100</v>
      </c>
      <c r="V61">
        <v>25</v>
      </c>
      <c r="W61">
        <f>ROUND((Table2[[#This Row],[XP]]*Table2[[#This Row],[entity_spawned (AVG)]])*(Table2[[#This Row],[activating_chance]]/100),0)</f>
        <v>75</v>
      </c>
      <c r="X61" s="73" t="s">
        <v>370</v>
      </c>
      <c r="Z61" t="s">
        <v>247</v>
      </c>
      <c r="AA61">
        <v>1</v>
      </c>
      <c r="AB61">
        <v>250</v>
      </c>
      <c r="AC61">
        <v>100</v>
      </c>
      <c r="AD61">
        <v>95</v>
      </c>
      <c r="AE61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1</v>
      </c>
      <c r="D62" s="76">
        <v>40</v>
      </c>
      <c r="E62" s="76">
        <v>80</v>
      </c>
      <c r="F62" s="76">
        <v>25</v>
      </c>
      <c r="G62">
        <f>ROUND((Table245[[#This Row],[XP]]*Table245[[#This Row],[entity_spawned (AVG)]])*(Table245[[#This Row],[activating_chance]]/100),0)</f>
        <v>20</v>
      </c>
      <c r="H62" s="73" t="s">
        <v>370</v>
      </c>
      <c r="J62" t="s">
        <v>241</v>
      </c>
      <c r="K62">
        <v>10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250</v>
      </c>
      <c r="P62" s="73" t="s">
        <v>370</v>
      </c>
      <c r="R62" t="s">
        <v>239</v>
      </c>
      <c r="S62">
        <v>2</v>
      </c>
      <c r="T62">
        <v>70</v>
      </c>
      <c r="U62">
        <v>80</v>
      </c>
      <c r="V62">
        <v>25</v>
      </c>
      <c r="W62">
        <f>ROUND((Table2[[#This Row],[XP]]*Table2[[#This Row],[entity_spawned (AVG)]])*(Table2[[#This Row],[activating_chance]]/100),0)</f>
        <v>40</v>
      </c>
      <c r="X62" s="73" t="s">
        <v>370</v>
      </c>
      <c r="Z62" t="s">
        <v>247</v>
      </c>
      <c r="AA62">
        <v>1</v>
      </c>
      <c r="AB62">
        <v>250</v>
      </c>
      <c r="AC62">
        <v>100</v>
      </c>
      <c r="AD62">
        <v>95</v>
      </c>
      <c r="AE62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3</v>
      </c>
      <c r="D63" s="76">
        <v>140</v>
      </c>
      <c r="E63" s="76">
        <v>100</v>
      </c>
      <c r="F63" s="76">
        <v>25</v>
      </c>
      <c r="G63">
        <f>ROUND((Table245[[#This Row],[XP]]*Table245[[#This Row],[entity_spawned (AVG)]])*(Table245[[#This Row],[activating_chance]]/100),0)</f>
        <v>75</v>
      </c>
      <c r="H63" s="73" t="s">
        <v>370</v>
      </c>
      <c r="J63" t="s">
        <v>241</v>
      </c>
      <c r="K63">
        <v>10</v>
      </c>
      <c r="L63">
        <v>180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250</v>
      </c>
      <c r="P63" s="73" t="s">
        <v>370</v>
      </c>
      <c r="R63" t="s">
        <v>239</v>
      </c>
      <c r="S63">
        <v>3</v>
      </c>
      <c r="T63">
        <v>140</v>
      </c>
      <c r="U63">
        <v>100</v>
      </c>
      <c r="V63">
        <v>25</v>
      </c>
      <c r="W63">
        <f>ROUND((Table2[[#This Row],[XP]]*Table2[[#This Row],[entity_spawned (AVG)]])*(Table2[[#This Row],[activating_chance]]/100),0)</f>
        <v>75</v>
      </c>
      <c r="X63" s="73" t="s">
        <v>370</v>
      </c>
      <c r="Z63" t="s">
        <v>247</v>
      </c>
      <c r="AA63">
        <v>1</v>
      </c>
      <c r="AB63">
        <v>250</v>
      </c>
      <c r="AC63">
        <v>100</v>
      </c>
      <c r="AD63">
        <v>95</v>
      </c>
      <c r="AE63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50</v>
      </c>
      <c r="E64" s="76">
        <v>80</v>
      </c>
      <c r="F64" s="76">
        <v>25</v>
      </c>
      <c r="G64">
        <f>ROUND((Table245[[#This Row],[XP]]*Table245[[#This Row],[entity_spawned (AVG)]])*(Table245[[#This Row],[activating_chance]]/100),0)</f>
        <v>20</v>
      </c>
      <c r="H64" s="73" t="s">
        <v>370</v>
      </c>
      <c r="J64" t="s">
        <v>241</v>
      </c>
      <c r="K64">
        <v>10</v>
      </c>
      <c r="L64">
        <v>180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250</v>
      </c>
      <c r="P64" s="73" t="s">
        <v>370</v>
      </c>
      <c r="R64" t="s">
        <v>239</v>
      </c>
      <c r="S64">
        <v>1</v>
      </c>
      <c r="T64">
        <v>80</v>
      </c>
      <c r="U64">
        <v>100</v>
      </c>
      <c r="V64">
        <v>25</v>
      </c>
      <c r="W64">
        <f>ROUND((Table2[[#This Row],[XP]]*Table2[[#This Row],[entity_spawned (AVG)]])*(Table2[[#This Row],[activating_chance]]/100),0)</f>
        <v>25</v>
      </c>
      <c r="X64" s="73" t="s">
        <v>370</v>
      </c>
      <c r="Z64" t="s">
        <v>247</v>
      </c>
      <c r="AA64">
        <v>1</v>
      </c>
      <c r="AB64">
        <v>250</v>
      </c>
      <c r="AC64">
        <v>100</v>
      </c>
      <c r="AD64">
        <v>95</v>
      </c>
      <c r="AE64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1</v>
      </c>
      <c r="D65" s="76">
        <v>50</v>
      </c>
      <c r="E65" s="76">
        <v>100</v>
      </c>
      <c r="F65" s="76">
        <v>25</v>
      </c>
      <c r="G65">
        <f>ROUND((Table245[[#This Row],[XP]]*Table245[[#This Row],[entity_spawned (AVG)]])*(Table245[[#This Row],[activating_chance]]/100),0)</f>
        <v>25</v>
      </c>
      <c r="H65" s="73" t="s">
        <v>370</v>
      </c>
      <c r="J65" t="s">
        <v>242</v>
      </c>
      <c r="K65">
        <v>1</v>
      </c>
      <c r="L65">
        <v>220</v>
      </c>
      <c r="M65" s="76">
        <v>100</v>
      </c>
      <c r="N65">
        <v>50</v>
      </c>
      <c r="O65" s="76">
        <f>ROUND((Table3[[#This Row],[XP]]*Table3[[#This Row],[entity_spawned (AVG)]])*(Table3[[#This Row],[activating_chance]]/100),0)</f>
        <v>50</v>
      </c>
      <c r="P65" s="73" t="s">
        <v>371</v>
      </c>
      <c r="R65" t="s">
        <v>239</v>
      </c>
      <c r="S65">
        <v>2</v>
      </c>
      <c r="T65">
        <v>90</v>
      </c>
      <c r="U65">
        <v>100</v>
      </c>
      <c r="V65">
        <v>25</v>
      </c>
      <c r="W65">
        <f>ROUND((Table2[[#This Row],[XP]]*Table2[[#This Row],[entity_spawned (AVG)]])*(Table2[[#This Row],[activating_chance]]/100),0)</f>
        <v>50</v>
      </c>
      <c r="X65" s="73" t="s">
        <v>370</v>
      </c>
      <c r="Z65" t="s">
        <v>247</v>
      </c>
      <c r="AA65">
        <v>1</v>
      </c>
      <c r="AB65">
        <v>250</v>
      </c>
      <c r="AC65">
        <v>100</v>
      </c>
      <c r="AD65">
        <v>95</v>
      </c>
      <c r="AE65">
        <f>ROUND((Table6[[#This Row],[XP]]*Table6[[#This Row],[entity_spawned (AVG)]])*(Table6[[#This Row],[activating_chance]]/100),0)</f>
        <v>95</v>
      </c>
      <c r="AF65" s="73" t="s">
        <v>371</v>
      </c>
    </row>
    <row r="66" spans="2:32" x14ac:dyDescent="0.25">
      <c r="B66" s="74" t="s">
        <v>239</v>
      </c>
      <c r="C66">
        <v>2</v>
      </c>
      <c r="D66" s="76">
        <v>110</v>
      </c>
      <c r="E66" s="76">
        <v>100</v>
      </c>
      <c r="F66" s="76">
        <v>25</v>
      </c>
      <c r="G66">
        <f>ROUND((Table245[[#This Row],[XP]]*Table245[[#This Row],[entity_spawned (AVG)]])*(Table245[[#This Row],[activating_chance]]/100),0)</f>
        <v>50</v>
      </c>
      <c r="H66" s="73" t="s">
        <v>370</v>
      </c>
      <c r="J66" t="s">
        <v>242</v>
      </c>
      <c r="K66">
        <v>1</v>
      </c>
      <c r="L66">
        <v>220</v>
      </c>
      <c r="M66" s="76">
        <v>100</v>
      </c>
      <c r="N66">
        <v>50</v>
      </c>
      <c r="O66" s="76">
        <f>ROUND((Table3[[#This Row],[XP]]*Table3[[#This Row],[entity_spawned (AVG)]])*(Table3[[#This Row],[activating_chance]]/100),0)</f>
        <v>50</v>
      </c>
      <c r="P66" s="73" t="s">
        <v>371</v>
      </c>
      <c r="R66" t="s">
        <v>239</v>
      </c>
      <c r="S66">
        <v>7</v>
      </c>
      <c r="T66">
        <v>130</v>
      </c>
      <c r="U66">
        <v>100</v>
      </c>
      <c r="V66">
        <v>25</v>
      </c>
      <c r="W66">
        <f>ROUND((Table2[[#This Row],[XP]]*Table2[[#This Row],[entity_spawned (AVG)]])*(Table2[[#This Row],[activating_chance]]/100),0)</f>
        <v>175</v>
      </c>
      <c r="X66" s="73" t="s">
        <v>370</v>
      </c>
      <c r="Z66" t="s">
        <v>247</v>
      </c>
      <c r="AA66">
        <v>1</v>
      </c>
      <c r="AB66">
        <v>250</v>
      </c>
      <c r="AC66">
        <v>100</v>
      </c>
      <c r="AD66">
        <v>95</v>
      </c>
      <c r="AE66">
        <f>ROUND((Table6[[#This Row],[XP]]*Table6[[#This Row],[entity_spawned (AVG)]])*(Table6[[#This Row],[activating_chance]]/100),0)</f>
        <v>95</v>
      </c>
      <c r="AF66" s="73" t="s">
        <v>371</v>
      </c>
    </row>
    <row r="67" spans="2:32" x14ac:dyDescent="0.25">
      <c r="B67" s="74" t="s">
        <v>239</v>
      </c>
      <c r="C67">
        <v>3</v>
      </c>
      <c r="D67" s="76">
        <v>120</v>
      </c>
      <c r="E67" s="76">
        <v>80</v>
      </c>
      <c r="F67" s="76">
        <v>25</v>
      </c>
      <c r="G67">
        <f>ROUND((Table245[[#This Row],[XP]]*Table245[[#This Row],[entity_spawned (AVG)]])*(Table245[[#This Row],[activating_chance]]/100),0)</f>
        <v>60</v>
      </c>
      <c r="H67" s="73" t="s">
        <v>370</v>
      </c>
      <c r="J67" t="s">
        <v>245</v>
      </c>
      <c r="K67">
        <v>1</v>
      </c>
      <c r="L67">
        <v>280</v>
      </c>
      <c r="M67" s="76">
        <v>100</v>
      </c>
      <c r="N67">
        <v>143</v>
      </c>
      <c r="O67" s="76">
        <f>ROUND((Table3[[#This Row],[XP]]*Table3[[#This Row],[entity_spawned (AVG)]])*(Table3[[#This Row],[activating_chance]]/100),0)</f>
        <v>143</v>
      </c>
      <c r="P67" s="73" t="s">
        <v>371</v>
      </c>
      <c r="R67" t="s">
        <v>239</v>
      </c>
      <c r="S67">
        <v>2</v>
      </c>
      <c r="T67">
        <v>90</v>
      </c>
      <c r="U67">
        <v>100</v>
      </c>
      <c r="V67">
        <v>25</v>
      </c>
      <c r="W67">
        <f>ROUND((Table2[[#This Row],[XP]]*Table2[[#This Row],[entity_spawned (AVG)]])*(Table2[[#This Row],[activating_chance]]/100),0)</f>
        <v>50</v>
      </c>
      <c r="X67" s="73" t="s">
        <v>370</v>
      </c>
      <c r="Z67" t="s">
        <v>248</v>
      </c>
      <c r="AA67">
        <v>1</v>
      </c>
      <c r="AB67">
        <v>300</v>
      </c>
      <c r="AC67">
        <v>100</v>
      </c>
      <c r="AD67">
        <v>195</v>
      </c>
      <c r="AE67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110</v>
      </c>
      <c r="E68" s="76">
        <v>80</v>
      </c>
      <c r="F68" s="76">
        <v>25</v>
      </c>
      <c r="G68">
        <f>ROUND((Table245[[#This Row],[XP]]*Table245[[#This Row],[entity_spawned (AVG)]])*(Table245[[#This Row],[activating_chance]]/100),0)</f>
        <v>60</v>
      </c>
      <c r="H68" s="73" t="s">
        <v>370</v>
      </c>
      <c r="J68" t="s">
        <v>247</v>
      </c>
      <c r="K68">
        <v>1</v>
      </c>
      <c r="L68">
        <v>250</v>
      </c>
      <c r="M68" s="76">
        <v>60</v>
      </c>
      <c r="N68">
        <v>95</v>
      </c>
      <c r="O68" s="76">
        <f>ROUND((Table3[[#This Row],[XP]]*Table3[[#This Row],[entity_spawned (AVG)]])*(Table3[[#This Row],[activating_chance]]/100),0)</f>
        <v>57</v>
      </c>
      <c r="P68" s="73" t="s">
        <v>371</v>
      </c>
      <c r="R68" t="s">
        <v>239</v>
      </c>
      <c r="S68">
        <v>1</v>
      </c>
      <c r="T68">
        <v>80</v>
      </c>
      <c r="U68">
        <v>85</v>
      </c>
      <c r="V68">
        <v>25</v>
      </c>
      <c r="W68">
        <f>ROUND((Table2[[#This Row],[XP]]*Table2[[#This Row],[entity_spawned (AVG)]])*(Table2[[#This Row],[activating_chance]]/100),0)</f>
        <v>21</v>
      </c>
      <c r="X68" s="73" t="s">
        <v>370</v>
      </c>
      <c r="Z68" t="s">
        <v>248</v>
      </c>
      <c r="AA68">
        <v>1</v>
      </c>
      <c r="AB68">
        <v>300</v>
      </c>
      <c r="AC68">
        <v>100</v>
      </c>
      <c r="AD68">
        <v>195</v>
      </c>
      <c r="AE68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70</v>
      </c>
      <c r="E69" s="76">
        <v>100</v>
      </c>
      <c r="F69" s="76">
        <v>25</v>
      </c>
      <c r="G69">
        <f>ROUND((Table245[[#This Row],[XP]]*Table245[[#This Row],[entity_spawned (AVG)]])*(Table245[[#This Row],[activating_chance]]/100),0)</f>
        <v>25</v>
      </c>
      <c r="H69" s="73" t="s">
        <v>370</v>
      </c>
      <c r="J69" t="s">
        <v>247</v>
      </c>
      <c r="K69">
        <v>1</v>
      </c>
      <c r="L69">
        <v>250</v>
      </c>
      <c r="M69" s="76">
        <v>100</v>
      </c>
      <c r="N69">
        <v>95</v>
      </c>
      <c r="O69" s="76">
        <f>ROUND((Table3[[#This Row],[XP]]*Table3[[#This Row],[entity_spawned (AVG)]])*(Table3[[#This Row],[activating_chance]]/100),0)</f>
        <v>95</v>
      </c>
      <c r="P69" s="73" t="s">
        <v>371</v>
      </c>
      <c r="R69" t="s">
        <v>239</v>
      </c>
      <c r="S69">
        <v>1</v>
      </c>
      <c r="T69">
        <v>140</v>
      </c>
      <c r="U69">
        <v>100</v>
      </c>
      <c r="V69">
        <v>25</v>
      </c>
      <c r="W69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>
        <v>100</v>
      </c>
      <c r="AD69">
        <v>195</v>
      </c>
      <c r="AE69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3</v>
      </c>
      <c r="D70" s="76">
        <v>100</v>
      </c>
      <c r="E70" s="76">
        <v>100</v>
      </c>
      <c r="F70" s="76">
        <v>25</v>
      </c>
      <c r="G70">
        <f>ROUND((Table245[[#This Row],[XP]]*Table245[[#This Row],[entity_spawned (AVG)]])*(Table245[[#This Row],[activating_chance]]/100),0)</f>
        <v>75</v>
      </c>
      <c r="H70" s="73" t="s">
        <v>370</v>
      </c>
      <c r="J70" t="s">
        <v>247</v>
      </c>
      <c r="K70">
        <v>1</v>
      </c>
      <c r="L70">
        <v>250</v>
      </c>
      <c r="M70" s="76">
        <v>100</v>
      </c>
      <c r="N70">
        <v>95</v>
      </c>
      <c r="O70" s="76">
        <f>ROUND((Table3[[#This Row],[XP]]*Table3[[#This Row],[entity_spawned (AVG)]])*(Table3[[#This Row],[activating_chance]]/100),0)</f>
        <v>95</v>
      </c>
      <c r="P70" s="73" t="s">
        <v>371</v>
      </c>
      <c r="R70" t="s">
        <v>239</v>
      </c>
      <c r="S70">
        <v>2</v>
      </c>
      <c r="T70">
        <v>80</v>
      </c>
      <c r="U70">
        <v>85</v>
      </c>
      <c r="V70">
        <v>25</v>
      </c>
      <c r="W70">
        <f>ROUND((Table2[[#This Row],[XP]]*Table2[[#This Row],[entity_spawned (AVG)]])*(Table2[[#This Row],[activating_chance]]/100),0)</f>
        <v>43</v>
      </c>
      <c r="X70" s="73" t="s">
        <v>370</v>
      </c>
      <c r="Z70" t="s">
        <v>248</v>
      </c>
      <c r="AA70">
        <v>1</v>
      </c>
      <c r="AB70">
        <v>300</v>
      </c>
      <c r="AC70">
        <v>100</v>
      </c>
      <c r="AD70">
        <v>195</v>
      </c>
      <c r="AE70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1</v>
      </c>
      <c r="D71" s="76">
        <v>140</v>
      </c>
      <c r="E71" s="76">
        <v>100</v>
      </c>
      <c r="F71" s="76">
        <v>25</v>
      </c>
      <c r="G71">
        <f>ROUND((Table245[[#This Row],[XP]]*Table245[[#This Row],[entity_spawned (AVG)]])*(Table245[[#This Row],[activating_chance]]/100),0)</f>
        <v>25</v>
      </c>
      <c r="H71" s="73" t="s">
        <v>370</v>
      </c>
      <c r="J71" t="s">
        <v>247</v>
      </c>
      <c r="K71">
        <v>1</v>
      </c>
      <c r="L71">
        <v>250</v>
      </c>
      <c r="M71" s="76">
        <v>100</v>
      </c>
      <c r="N71">
        <v>95</v>
      </c>
      <c r="O71" s="76">
        <f>ROUND((Table3[[#This Row],[XP]]*Table3[[#This Row],[entity_spawned (AVG)]])*(Table3[[#This Row],[activating_chance]]/100),0)</f>
        <v>95</v>
      </c>
      <c r="P71" s="73" t="s">
        <v>371</v>
      </c>
      <c r="R71" t="s">
        <v>239</v>
      </c>
      <c r="S71">
        <v>7</v>
      </c>
      <c r="T71">
        <v>130</v>
      </c>
      <c r="U71">
        <v>100</v>
      </c>
      <c r="V71">
        <v>25</v>
      </c>
      <c r="W71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>
        <v>100</v>
      </c>
      <c r="AD71">
        <v>195</v>
      </c>
      <c r="AE71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3</v>
      </c>
      <c r="D72" s="76">
        <v>50</v>
      </c>
      <c r="E72" s="76">
        <v>80</v>
      </c>
      <c r="F72" s="76">
        <v>25</v>
      </c>
      <c r="G72">
        <f>ROUND((Table245[[#This Row],[XP]]*Table245[[#This Row],[entity_spawned (AVG)]])*(Table245[[#This Row],[activating_chance]]/100),0)</f>
        <v>60</v>
      </c>
      <c r="H72" s="73" t="s">
        <v>370</v>
      </c>
      <c r="J72" t="s">
        <v>247</v>
      </c>
      <c r="K72">
        <v>1</v>
      </c>
      <c r="L72">
        <v>250</v>
      </c>
      <c r="M72" s="76">
        <v>80</v>
      </c>
      <c r="N72">
        <v>95</v>
      </c>
      <c r="O72" s="76">
        <f>ROUND((Table3[[#This Row],[XP]]*Table3[[#This Row],[entity_spawned (AVG)]])*(Table3[[#This Row],[activating_chance]]/100),0)</f>
        <v>76</v>
      </c>
      <c r="P72" s="73" t="s">
        <v>371</v>
      </c>
      <c r="R72" t="s">
        <v>239</v>
      </c>
      <c r="S72">
        <v>2</v>
      </c>
      <c r="T72">
        <v>90</v>
      </c>
      <c r="U72">
        <v>100</v>
      </c>
      <c r="V72">
        <v>25</v>
      </c>
      <c r="W72">
        <f>ROUND((Table2[[#This Row],[XP]]*Table2[[#This Row],[entity_spawned (AVG)]])*(Table2[[#This Row],[activating_chance]]/100),0)</f>
        <v>50</v>
      </c>
      <c r="X72" s="73" t="s">
        <v>370</v>
      </c>
      <c r="Z72" t="s">
        <v>248</v>
      </c>
      <c r="AA72">
        <v>1</v>
      </c>
      <c r="AB72">
        <v>300</v>
      </c>
      <c r="AC72">
        <v>100</v>
      </c>
      <c r="AD72">
        <v>195</v>
      </c>
      <c r="AE72">
        <f>ROUND((Table6[[#This Row],[XP]]*Table6[[#This Row],[entity_spawned (AVG)]])*(Table6[[#This Row],[activating_chance]]/100),0)</f>
        <v>195</v>
      </c>
      <c r="AF72" s="73" t="s">
        <v>371</v>
      </c>
    </row>
    <row r="73" spans="2:32" x14ac:dyDescent="0.25">
      <c r="B73" s="74" t="s">
        <v>239</v>
      </c>
      <c r="C73">
        <v>1</v>
      </c>
      <c r="D73" s="76">
        <v>80</v>
      </c>
      <c r="E73" s="76">
        <v>100</v>
      </c>
      <c r="F73" s="76">
        <v>25</v>
      </c>
      <c r="G73">
        <f>ROUND((Table245[[#This Row],[XP]]*Table245[[#This Row],[entity_spawned (AVG)]])*(Table245[[#This Row],[activating_chance]]/100),0)</f>
        <v>25</v>
      </c>
      <c r="H73" s="73" t="s">
        <v>370</v>
      </c>
      <c r="J73" t="s">
        <v>247</v>
      </c>
      <c r="K73">
        <v>1</v>
      </c>
      <c r="L73">
        <v>250</v>
      </c>
      <c r="M73" s="76">
        <v>100</v>
      </c>
      <c r="N73">
        <v>95</v>
      </c>
      <c r="O73" s="76">
        <f>ROUND((Table3[[#This Row],[XP]]*Table3[[#This Row],[entity_spawned (AVG)]])*(Table3[[#This Row],[activating_chance]]/100),0)</f>
        <v>95</v>
      </c>
      <c r="P73" s="73" t="s">
        <v>371</v>
      </c>
      <c r="R73" t="s">
        <v>239</v>
      </c>
      <c r="S73">
        <v>3</v>
      </c>
      <c r="T73">
        <v>80</v>
      </c>
      <c r="U73">
        <v>100</v>
      </c>
      <c r="V73">
        <v>25</v>
      </c>
      <c r="W73">
        <f>ROUND((Table2[[#This Row],[XP]]*Table2[[#This Row],[entity_spawned (AVG)]])*(Table2[[#This Row],[activating_chance]]/100),0)</f>
        <v>75</v>
      </c>
      <c r="X73" s="73" t="s">
        <v>370</v>
      </c>
      <c r="Z73" t="s">
        <v>248</v>
      </c>
      <c r="AA73">
        <v>1</v>
      </c>
      <c r="AB73">
        <v>300</v>
      </c>
      <c r="AC73">
        <v>100</v>
      </c>
      <c r="AD73">
        <v>195</v>
      </c>
      <c r="AE73">
        <f>ROUND((Table6[[#This Row],[XP]]*Table6[[#This Row],[entity_spawned (AVG)]])*(Table6[[#This Row],[activating_chance]]/100),0)</f>
        <v>195</v>
      </c>
      <c r="AF73" s="73" t="s">
        <v>371</v>
      </c>
    </row>
    <row r="74" spans="2:32" x14ac:dyDescent="0.25">
      <c r="B74" s="74" t="s">
        <v>239</v>
      </c>
      <c r="C74">
        <v>1</v>
      </c>
      <c r="D74" s="76">
        <v>60</v>
      </c>
      <c r="E74" s="76">
        <v>100</v>
      </c>
      <c r="F74" s="76">
        <v>25</v>
      </c>
      <c r="G74">
        <f>ROUND((Table245[[#This Row],[XP]]*Table245[[#This Row],[entity_spawned (AVG)]])*(Table245[[#This Row],[activating_chance]]/100),0)</f>
        <v>25</v>
      </c>
      <c r="H74" s="73" t="s">
        <v>370</v>
      </c>
      <c r="J74" t="s">
        <v>247</v>
      </c>
      <c r="K74">
        <v>1</v>
      </c>
      <c r="L74">
        <v>250</v>
      </c>
      <c r="M74" s="76">
        <v>100</v>
      </c>
      <c r="N74">
        <v>95</v>
      </c>
      <c r="O74" s="76">
        <f>ROUND((Table3[[#This Row],[XP]]*Table3[[#This Row],[entity_spawned (AVG)]])*(Table3[[#This Row],[activating_chance]]/100),0)</f>
        <v>95</v>
      </c>
      <c r="P74" s="73" t="s">
        <v>371</v>
      </c>
      <c r="R74" t="s">
        <v>239</v>
      </c>
      <c r="S74">
        <v>2</v>
      </c>
      <c r="T74">
        <v>90</v>
      </c>
      <c r="U74">
        <v>100</v>
      </c>
      <c r="V74">
        <v>25</v>
      </c>
      <c r="W74">
        <f>ROUND((Table2[[#This Row],[XP]]*Table2[[#This Row],[entity_spawned (AVG)]])*(Table2[[#This Row],[activating_chance]]/100),0)</f>
        <v>50</v>
      </c>
      <c r="X74" s="73" t="s">
        <v>370</v>
      </c>
      <c r="Z74" t="s">
        <v>256</v>
      </c>
      <c r="AA74">
        <v>1</v>
      </c>
      <c r="AB74">
        <v>1500</v>
      </c>
      <c r="AC74">
        <v>100</v>
      </c>
      <c r="AD74">
        <v>130</v>
      </c>
      <c r="AE74">
        <f>ROUND((Table6[[#This Row],[XP]]*Table6[[#This Row],[entity_spawned (AVG)]])*(Table6[[#This Row],[activating_chance]]/100),0)</f>
        <v>130</v>
      </c>
      <c r="AF74" s="73" t="s">
        <v>371</v>
      </c>
    </row>
    <row r="75" spans="2:32" x14ac:dyDescent="0.25">
      <c r="B75" s="74" t="s">
        <v>239</v>
      </c>
      <c r="C75">
        <v>1</v>
      </c>
      <c r="D75" s="76">
        <v>80</v>
      </c>
      <c r="E75" s="76">
        <v>100</v>
      </c>
      <c r="F75" s="76">
        <v>25</v>
      </c>
      <c r="G75">
        <f>ROUND((Table245[[#This Row],[XP]]*Table245[[#This Row],[entity_spawned (AVG)]])*(Table245[[#This Row],[activating_chance]]/100),0)</f>
        <v>25</v>
      </c>
      <c r="H75" s="73" t="s">
        <v>370</v>
      </c>
      <c r="J75" t="s">
        <v>247</v>
      </c>
      <c r="K75">
        <v>1</v>
      </c>
      <c r="L75">
        <v>250</v>
      </c>
      <c r="M75" s="76">
        <v>100</v>
      </c>
      <c r="N75">
        <v>95</v>
      </c>
      <c r="O75" s="76">
        <f>ROUND((Table3[[#This Row],[XP]]*Table3[[#This Row],[entity_spawned (AVG)]])*(Table3[[#This Row],[activating_chance]]/100),0)</f>
        <v>95</v>
      </c>
      <c r="P75" s="73" t="s">
        <v>371</v>
      </c>
      <c r="R75" t="s">
        <v>239</v>
      </c>
      <c r="S75">
        <v>1</v>
      </c>
      <c r="T75">
        <v>80</v>
      </c>
      <c r="U75">
        <v>100</v>
      </c>
      <c r="V75">
        <v>25</v>
      </c>
      <c r="W75">
        <f>ROUND((Table2[[#This Row],[XP]]*Table2[[#This Row],[entity_spawned (AVG)]])*(Table2[[#This Row],[activating_chance]]/100),0)</f>
        <v>25</v>
      </c>
      <c r="X75" s="73" t="s">
        <v>370</v>
      </c>
      <c r="Z75" t="s">
        <v>445</v>
      </c>
      <c r="AA75">
        <v>1</v>
      </c>
      <c r="AB75">
        <v>300</v>
      </c>
      <c r="AC75">
        <v>100</v>
      </c>
      <c r="AD75">
        <v>55</v>
      </c>
      <c r="AE75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2</v>
      </c>
      <c r="D76" s="76">
        <v>90</v>
      </c>
      <c r="E76" s="76">
        <v>100</v>
      </c>
      <c r="F76" s="76">
        <v>25</v>
      </c>
      <c r="G76">
        <f>ROUND((Table245[[#This Row],[XP]]*Table245[[#This Row],[entity_spawned (AVG)]])*(Table245[[#This Row],[activating_chance]]/100),0)</f>
        <v>50</v>
      </c>
      <c r="H76" s="73" t="s">
        <v>370</v>
      </c>
      <c r="J76" t="s">
        <v>247</v>
      </c>
      <c r="K76">
        <v>1</v>
      </c>
      <c r="L76">
        <v>250</v>
      </c>
      <c r="M76" s="76">
        <v>100</v>
      </c>
      <c r="N76">
        <v>95</v>
      </c>
      <c r="O76" s="76">
        <f>ROUND((Table3[[#This Row],[XP]]*Table3[[#This Row],[entity_spawned (AVG)]])*(Table3[[#This Row],[activating_chance]]/100),0)</f>
        <v>95</v>
      </c>
      <c r="P76" s="73" t="s">
        <v>371</v>
      </c>
      <c r="R76" t="s">
        <v>239</v>
      </c>
      <c r="S76">
        <v>3</v>
      </c>
      <c r="T76">
        <v>150</v>
      </c>
      <c r="U76">
        <v>100</v>
      </c>
      <c r="V76">
        <v>25</v>
      </c>
      <c r="W76">
        <f>ROUND((Table2[[#This Row],[XP]]*Table2[[#This Row],[entity_spawned (AVG)]])*(Table2[[#This Row],[activating_chance]]/100),0)</f>
        <v>75</v>
      </c>
      <c r="X76" s="73" t="s">
        <v>370</v>
      </c>
      <c r="Z76" t="s">
        <v>445</v>
      </c>
      <c r="AA76">
        <v>1</v>
      </c>
      <c r="AB76">
        <v>300</v>
      </c>
      <c r="AC76">
        <v>100</v>
      </c>
      <c r="AD76">
        <v>55</v>
      </c>
      <c r="AE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3</v>
      </c>
      <c r="D77" s="76">
        <v>140</v>
      </c>
      <c r="E77" s="76">
        <v>100</v>
      </c>
      <c r="F77" s="76">
        <v>25</v>
      </c>
      <c r="G77">
        <f>ROUND((Table245[[#This Row],[XP]]*Table245[[#This Row],[entity_spawned (AVG)]])*(Table245[[#This Row],[activating_chance]]/100),0)</f>
        <v>75</v>
      </c>
      <c r="H77" s="73" t="s">
        <v>370</v>
      </c>
      <c r="J77" t="s">
        <v>247</v>
      </c>
      <c r="K77">
        <v>1</v>
      </c>
      <c r="L77">
        <v>250</v>
      </c>
      <c r="M77" s="76">
        <v>100</v>
      </c>
      <c r="N77">
        <v>95</v>
      </c>
      <c r="O77" s="76">
        <f>ROUND((Table3[[#This Row],[XP]]*Table3[[#This Row],[entity_spawned (AVG)]])*(Table3[[#This Row],[activating_chance]]/100),0)</f>
        <v>95</v>
      </c>
      <c r="P77" s="73" t="s">
        <v>371</v>
      </c>
      <c r="R77" t="s">
        <v>239</v>
      </c>
      <c r="S77">
        <v>2</v>
      </c>
      <c r="T77">
        <v>90</v>
      </c>
      <c r="U77">
        <v>100</v>
      </c>
      <c r="V77">
        <v>25</v>
      </c>
      <c r="W77">
        <f>ROUND((Table2[[#This Row],[XP]]*Table2[[#This Row],[entity_spawned (AVG)]])*(Table2[[#This Row],[activating_chance]]/100),0)</f>
        <v>50</v>
      </c>
      <c r="X77" s="73" t="s">
        <v>370</v>
      </c>
      <c r="Z77" t="s">
        <v>445</v>
      </c>
      <c r="AA77">
        <v>1</v>
      </c>
      <c r="AB77">
        <v>300</v>
      </c>
      <c r="AC77">
        <v>100</v>
      </c>
      <c r="AD77">
        <v>55</v>
      </c>
      <c r="AE77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9</v>
      </c>
      <c r="D78" s="76">
        <v>180</v>
      </c>
      <c r="E78" s="76">
        <v>100</v>
      </c>
      <c r="F78" s="76">
        <v>25</v>
      </c>
      <c r="G78">
        <f>ROUND((Table245[[#This Row],[XP]]*Table245[[#This Row],[entity_spawned (AVG)]])*(Table245[[#This Row],[activating_chance]]/100),0)</f>
        <v>225</v>
      </c>
      <c r="H78" s="73" t="s">
        <v>370</v>
      </c>
      <c r="J78" t="s">
        <v>247</v>
      </c>
      <c r="K78">
        <v>1</v>
      </c>
      <c r="L78">
        <v>250</v>
      </c>
      <c r="M78" s="76">
        <v>100</v>
      </c>
      <c r="N78">
        <v>95</v>
      </c>
      <c r="O78" s="76">
        <f>ROUND((Table3[[#This Row],[XP]]*Table3[[#This Row],[entity_spawned (AVG)]])*(Table3[[#This Row],[activating_chance]]/100),0)</f>
        <v>95</v>
      </c>
      <c r="P78" s="73" t="s">
        <v>371</v>
      </c>
      <c r="R78" t="s">
        <v>239</v>
      </c>
      <c r="S78">
        <v>7</v>
      </c>
      <c r="T78">
        <v>180</v>
      </c>
      <c r="U78">
        <v>100</v>
      </c>
      <c r="V78">
        <v>25</v>
      </c>
      <c r="W78">
        <f>ROUND((Table2[[#This Row],[XP]]*Table2[[#This Row],[entity_spawned (AVG)]])*(Table2[[#This Row],[activating_chance]]/100),0)</f>
        <v>175</v>
      </c>
      <c r="X78" s="73" t="s">
        <v>370</v>
      </c>
      <c r="Z78" t="s">
        <v>445</v>
      </c>
      <c r="AA78">
        <v>1</v>
      </c>
      <c r="AB78">
        <v>300</v>
      </c>
      <c r="AC78">
        <v>100</v>
      </c>
      <c r="AD78">
        <v>55</v>
      </c>
      <c r="AE78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5</v>
      </c>
      <c r="D79" s="76">
        <v>140</v>
      </c>
      <c r="E79" s="76">
        <v>100</v>
      </c>
      <c r="F79" s="76">
        <v>25</v>
      </c>
      <c r="G79">
        <f>ROUND((Table245[[#This Row],[XP]]*Table245[[#This Row],[entity_spawned (AVG)]])*(Table245[[#This Row],[activating_chance]]/100),0)</f>
        <v>125</v>
      </c>
      <c r="H79" s="73" t="s">
        <v>370</v>
      </c>
      <c r="J79" t="s">
        <v>247</v>
      </c>
      <c r="K79">
        <v>2</v>
      </c>
      <c r="L79">
        <v>250</v>
      </c>
      <c r="M79" s="76">
        <v>100</v>
      </c>
      <c r="N79">
        <v>95</v>
      </c>
      <c r="O79" s="76">
        <f>ROUND((Table3[[#This Row],[XP]]*Table3[[#This Row],[entity_spawned (AVG)]])*(Table3[[#This Row],[activating_chance]]/100),0)</f>
        <v>190</v>
      </c>
      <c r="P79" s="73" t="s">
        <v>371</v>
      </c>
      <c r="R79" t="s">
        <v>239</v>
      </c>
      <c r="S79">
        <v>2</v>
      </c>
      <c r="T79">
        <v>100</v>
      </c>
      <c r="U79">
        <v>100</v>
      </c>
      <c r="V79">
        <v>25</v>
      </c>
      <c r="W79">
        <f>ROUND((Table2[[#This Row],[XP]]*Table2[[#This Row],[entity_spawned (AVG)]])*(Table2[[#This Row],[activating_chance]]/100),0)</f>
        <v>50</v>
      </c>
      <c r="X79" s="73" t="s">
        <v>370</v>
      </c>
      <c r="Z79" t="s">
        <v>445</v>
      </c>
      <c r="AA79">
        <v>1</v>
      </c>
      <c r="AB79">
        <v>300</v>
      </c>
      <c r="AC79">
        <v>100</v>
      </c>
      <c r="AD79">
        <v>55</v>
      </c>
      <c r="AE79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1</v>
      </c>
      <c r="D80" s="76">
        <v>60</v>
      </c>
      <c r="E80" s="76">
        <v>100</v>
      </c>
      <c r="F80" s="76">
        <v>25</v>
      </c>
      <c r="G80">
        <f>ROUND((Table245[[#This Row],[XP]]*Table245[[#This Row],[entity_spawned (AVG)]])*(Table245[[#This Row],[activating_chance]]/100),0)</f>
        <v>25</v>
      </c>
      <c r="H80" s="73" t="s">
        <v>370</v>
      </c>
      <c r="J80" t="s">
        <v>247</v>
      </c>
      <c r="K80">
        <v>1</v>
      </c>
      <c r="L80">
        <v>250</v>
      </c>
      <c r="M80" s="76">
        <v>40</v>
      </c>
      <c r="N80">
        <v>95</v>
      </c>
      <c r="O80" s="76">
        <f>ROUND((Table3[[#This Row],[XP]]*Table3[[#This Row],[entity_spawned (AVG)]])*(Table3[[#This Row],[activating_chance]]/100),0)</f>
        <v>38</v>
      </c>
      <c r="P80" s="73" t="s">
        <v>371</v>
      </c>
      <c r="R80" t="s">
        <v>239</v>
      </c>
      <c r="S80">
        <v>3</v>
      </c>
      <c r="T80">
        <v>140</v>
      </c>
      <c r="U80">
        <v>100</v>
      </c>
      <c r="V80">
        <v>25</v>
      </c>
      <c r="W80">
        <f>ROUND((Table2[[#This Row],[XP]]*Table2[[#This Row],[entity_spawned (AVG)]])*(Table2[[#This Row],[activating_chance]]/100),0)</f>
        <v>75</v>
      </c>
      <c r="X80" s="73" t="s">
        <v>370</v>
      </c>
      <c r="Z80" t="s">
        <v>445</v>
      </c>
      <c r="AA80">
        <v>1</v>
      </c>
      <c r="AB80">
        <v>300</v>
      </c>
      <c r="AC80">
        <v>100</v>
      </c>
      <c r="AD80">
        <v>55</v>
      </c>
      <c r="AE80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1</v>
      </c>
      <c r="D81" s="76">
        <v>120</v>
      </c>
      <c r="E81" s="76">
        <v>85</v>
      </c>
      <c r="F81" s="76">
        <v>25</v>
      </c>
      <c r="G81">
        <f>ROUND((Table245[[#This Row],[XP]]*Table245[[#This Row],[entity_spawned (AVG)]])*(Table245[[#This Row],[activating_chance]]/100),0)</f>
        <v>21</v>
      </c>
      <c r="H81" s="73" t="s">
        <v>370</v>
      </c>
      <c r="J81" t="s">
        <v>247</v>
      </c>
      <c r="K81">
        <v>1</v>
      </c>
      <c r="L81">
        <v>250</v>
      </c>
      <c r="M81" s="76">
        <v>100</v>
      </c>
      <c r="N81">
        <v>95</v>
      </c>
      <c r="O81" s="76">
        <f>ROUND((Table3[[#This Row],[XP]]*Table3[[#This Row],[entity_spawned (AVG)]])*(Table3[[#This Row],[activating_chance]]/100),0)</f>
        <v>95</v>
      </c>
      <c r="P81" s="73" t="s">
        <v>371</v>
      </c>
      <c r="R81" t="s">
        <v>239</v>
      </c>
      <c r="S81">
        <v>1</v>
      </c>
      <c r="T81">
        <v>140</v>
      </c>
      <c r="U81">
        <v>100</v>
      </c>
      <c r="V81">
        <v>25</v>
      </c>
      <c r="W81">
        <f>ROUND((Table2[[#This Row],[XP]]*Table2[[#This Row],[entity_spawned (AVG)]])*(Table2[[#This Row],[activating_chance]]/100),0)</f>
        <v>25</v>
      </c>
      <c r="X81" s="73" t="s">
        <v>370</v>
      </c>
      <c r="Z81" t="s">
        <v>445</v>
      </c>
      <c r="AA81">
        <v>1</v>
      </c>
      <c r="AB81">
        <v>300</v>
      </c>
      <c r="AC81">
        <v>100</v>
      </c>
      <c r="AD81">
        <v>55</v>
      </c>
      <c r="AE81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1</v>
      </c>
      <c r="D82" s="76">
        <v>80</v>
      </c>
      <c r="E82" s="76">
        <v>85</v>
      </c>
      <c r="F82" s="76">
        <v>25</v>
      </c>
      <c r="G82">
        <f>ROUND((Table245[[#This Row],[XP]]*Table245[[#This Row],[entity_spawned (AVG)]])*(Table245[[#This Row],[activating_chance]]/100),0)</f>
        <v>21</v>
      </c>
      <c r="H82" s="73" t="s">
        <v>370</v>
      </c>
      <c r="J82" t="s">
        <v>247</v>
      </c>
      <c r="K82">
        <v>1</v>
      </c>
      <c r="L82">
        <v>250</v>
      </c>
      <c r="M82" s="76">
        <v>100</v>
      </c>
      <c r="N82">
        <v>95</v>
      </c>
      <c r="O82" s="76">
        <f>ROUND((Table3[[#This Row],[XP]]*Table3[[#This Row],[entity_spawned (AVG)]])*(Table3[[#This Row],[activating_chance]]/100),0)</f>
        <v>95</v>
      </c>
      <c r="P82" s="73" t="s">
        <v>371</v>
      </c>
      <c r="R82" t="s">
        <v>239</v>
      </c>
      <c r="S82">
        <v>2</v>
      </c>
      <c r="T82">
        <v>120</v>
      </c>
      <c r="U82">
        <v>85</v>
      </c>
      <c r="V82">
        <v>25</v>
      </c>
      <c r="W82">
        <f>ROUND((Table2[[#This Row],[XP]]*Table2[[#This Row],[entity_spawned (AVG)]])*(Table2[[#This Row],[activating_chance]]/100),0)</f>
        <v>43</v>
      </c>
      <c r="X82" s="73" t="s">
        <v>370</v>
      </c>
      <c r="Z82" t="s">
        <v>445</v>
      </c>
      <c r="AA82">
        <v>1</v>
      </c>
      <c r="AB82">
        <v>300</v>
      </c>
      <c r="AC82">
        <v>100</v>
      </c>
      <c r="AD82">
        <v>55</v>
      </c>
      <c r="AE82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2</v>
      </c>
      <c r="D83" s="76">
        <v>90</v>
      </c>
      <c r="E83" s="76">
        <v>100</v>
      </c>
      <c r="F83" s="76">
        <v>25</v>
      </c>
      <c r="G83">
        <f>ROUND((Table245[[#This Row],[XP]]*Table245[[#This Row],[entity_spawned (AVG)]])*(Table245[[#This Row],[activating_chance]]/100),0)</f>
        <v>50</v>
      </c>
      <c r="H83" s="73" t="s">
        <v>370</v>
      </c>
      <c r="J83" t="s">
        <v>247</v>
      </c>
      <c r="K83">
        <v>1</v>
      </c>
      <c r="L83">
        <v>250</v>
      </c>
      <c r="M83" s="76">
        <v>100</v>
      </c>
      <c r="N83">
        <v>95</v>
      </c>
      <c r="O83" s="76">
        <f>ROUND((Table3[[#This Row],[XP]]*Table3[[#This Row],[entity_spawned (AVG)]])*(Table3[[#This Row],[activating_chance]]/100),0)</f>
        <v>95</v>
      </c>
      <c r="P83" s="73" t="s">
        <v>371</v>
      </c>
      <c r="R83" t="s">
        <v>239</v>
      </c>
      <c r="S83">
        <v>1</v>
      </c>
      <c r="T83">
        <v>100</v>
      </c>
      <c r="U83">
        <v>100</v>
      </c>
      <c r="V83">
        <v>25</v>
      </c>
      <c r="W83">
        <f>ROUND((Table2[[#This Row],[XP]]*Table2[[#This Row],[entity_spawned (AVG)]])*(Table2[[#This Row],[activating_chance]]/100),0)</f>
        <v>25</v>
      </c>
      <c r="X83" s="73" t="s">
        <v>370</v>
      </c>
      <c r="Z83" t="s">
        <v>445</v>
      </c>
      <c r="AA83">
        <v>1</v>
      </c>
      <c r="AB83">
        <v>300</v>
      </c>
      <c r="AC83">
        <v>100</v>
      </c>
      <c r="AD83">
        <v>55</v>
      </c>
      <c r="AE83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5</v>
      </c>
      <c r="D84" s="76">
        <v>140</v>
      </c>
      <c r="E84" s="76">
        <v>100</v>
      </c>
      <c r="F84" s="76">
        <v>25</v>
      </c>
      <c r="G84">
        <f>ROUND((Table245[[#This Row],[XP]]*Table245[[#This Row],[entity_spawned (AVG)]])*(Table245[[#This Row],[activating_chance]]/100),0)</f>
        <v>125</v>
      </c>
      <c r="H84" s="73" t="s">
        <v>370</v>
      </c>
      <c r="J84" t="s">
        <v>248</v>
      </c>
      <c r="K84">
        <v>1</v>
      </c>
      <c r="L84">
        <v>300</v>
      </c>
      <c r="M84" s="76">
        <v>60</v>
      </c>
      <c r="N84">
        <v>195</v>
      </c>
      <c r="O84" s="76">
        <f>ROUND((Table3[[#This Row],[XP]]*Table3[[#This Row],[entity_spawned (AVG)]])*(Table3[[#This Row],[activating_chance]]/100),0)</f>
        <v>117</v>
      </c>
      <c r="P84" s="73" t="s">
        <v>371</v>
      </c>
      <c r="R84" t="s">
        <v>239</v>
      </c>
      <c r="S84">
        <v>6</v>
      </c>
      <c r="T84">
        <v>160</v>
      </c>
      <c r="U84">
        <v>100</v>
      </c>
      <c r="V84">
        <v>25</v>
      </c>
      <c r="W84">
        <f>ROUND((Table2[[#This Row],[XP]]*Table2[[#This Row],[entity_spawned (AVG)]])*(Table2[[#This Row],[activating_chance]]/100),0)</f>
        <v>150</v>
      </c>
      <c r="X84" s="73" t="s">
        <v>370</v>
      </c>
      <c r="Z84" t="s">
        <v>445</v>
      </c>
      <c r="AA84">
        <v>1</v>
      </c>
      <c r="AB84">
        <v>300</v>
      </c>
      <c r="AC84">
        <v>100</v>
      </c>
      <c r="AD84">
        <v>55</v>
      </c>
      <c r="AE84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3</v>
      </c>
      <c r="D85" s="76">
        <v>140</v>
      </c>
      <c r="E85" s="76">
        <v>80</v>
      </c>
      <c r="F85" s="76">
        <v>25</v>
      </c>
      <c r="G85">
        <f>ROUND((Table245[[#This Row],[XP]]*Table245[[#This Row],[entity_spawned (AVG)]])*(Table245[[#This Row],[activating_chance]]/100),0)</f>
        <v>60</v>
      </c>
      <c r="H85" s="73" t="s">
        <v>370</v>
      </c>
      <c r="J85" t="s">
        <v>248</v>
      </c>
      <c r="K85">
        <v>2</v>
      </c>
      <c r="L85">
        <v>250</v>
      </c>
      <c r="M85" s="76">
        <v>100</v>
      </c>
      <c r="N85">
        <v>195</v>
      </c>
      <c r="O85" s="76">
        <f>ROUND((Table3[[#This Row],[XP]]*Table3[[#This Row],[entity_spawned (AVG)]])*(Table3[[#This Row],[activating_chance]]/100),0)</f>
        <v>390</v>
      </c>
      <c r="P85" s="73" t="s">
        <v>371</v>
      </c>
      <c r="R85" t="s">
        <v>239</v>
      </c>
      <c r="S85">
        <v>3</v>
      </c>
      <c r="T85">
        <v>80</v>
      </c>
      <c r="U85">
        <v>100</v>
      </c>
      <c r="V85">
        <v>25</v>
      </c>
      <c r="W85">
        <f>ROUND((Table2[[#This Row],[XP]]*Table2[[#This Row],[entity_spawned (AVG)]])*(Table2[[#This Row],[activating_chance]]/100),0)</f>
        <v>75</v>
      </c>
      <c r="X85" s="73" t="s">
        <v>370</v>
      </c>
      <c r="Z85" t="s">
        <v>445</v>
      </c>
      <c r="AA85">
        <v>1</v>
      </c>
      <c r="AB85">
        <v>300</v>
      </c>
      <c r="AC85">
        <v>100</v>
      </c>
      <c r="AD85">
        <v>55</v>
      </c>
      <c r="AE85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100</v>
      </c>
      <c r="E86" s="76">
        <v>70</v>
      </c>
      <c r="F86" s="76">
        <v>25</v>
      </c>
      <c r="G86">
        <f>ROUND((Table245[[#This Row],[XP]]*Table245[[#This Row],[entity_spawned (AVG)]])*(Table245[[#This Row],[activating_chance]]/100),0)</f>
        <v>35</v>
      </c>
      <c r="H86" s="73" t="s">
        <v>370</v>
      </c>
      <c r="J86" t="s">
        <v>248</v>
      </c>
      <c r="K86">
        <v>2</v>
      </c>
      <c r="L86">
        <v>250</v>
      </c>
      <c r="M86" s="76">
        <v>100</v>
      </c>
      <c r="N86">
        <v>195</v>
      </c>
      <c r="O86" s="76">
        <f>ROUND((Table3[[#This Row],[XP]]*Table3[[#This Row],[entity_spawned (AVG)]])*(Table3[[#This Row],[activating_chance]]/100),0)</f>
        <v>390</v>
      </c>
      <c r="P86" s="73" t="s">
        <v>371</v>
      </c>
      <c r="R86" t="s">
        <v>239</v>
      </c>
      <c r="S86">
        <v>1</v>
      </c>
      <c r="T86">
        <v>80</v>
      </c>
      <c r="U86">
        <v>85</v>
      </c>
      <c r="V86">
        <v>25</v>
      </c>
      <c r="W86">
        <f>ROUND((Table2[[#This Row],[XP]]*Table2[[#This Row],[entity_spawned (AVG)]])*(Table2[[#This Row],[activating_chance]]/100),0)</f>
        <v>21</v>
      </c>
      <c r="X86" s="73" t="s">
        <v>370</v>
      </c>
      <c r="Z86" t="s">
        <v>445</v>
      </c>
      <c r="AA86">
        <v>1</v>
      </c>
      <c r="AB86">
        <v>300</v>
      </c>
      <c r="AC86">
        <v>100</v>
      </c>
      <c r="AD86">
        <v>55</v>
      </c>
      <c r="AE8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2</v>
      </c>
      <c r="D87" s="76">
        <v>110</v>
      </c>
      <c r="E87" s="76">
        <v>100</v>
      </c>
      <c r="F87" s="76">
        <v>25</v>
      </c>
      <c r="G87">
        <f>ROUND((Table245[[#This Row],[XP]]*Table245[[#This Row],[entity_spawned (AVG)]])*(Table245[[#This Row],[activating_chance]]/100),0)</f>
        <v>50</v>
      </c>
      <c r="H87" s="73" t="s">
        <v>370</v>
      </c>
      <c r="J87" t="s">
        <v>248</v>
      </c>
      <c r="K87">
        <v>1</v>
      </c>
      <c r="L87">
        <v>300</v>
      </c>
      <c r="M87" s="76">
        <v>100</v>
      </c>
      <c r="N87">
        <v>195</v>
      </c>
      <c r="O87" s="76">
        <f>ROUND((Table3[[#This Row],[XP]]*Table3[[#This Row],[entity_spawned (AVG)]])*(Table3[[#This Row],[activating_chance]]/100),0)</f>
        <v>195</v>
      </c>
      <c r="P87" s="73" t="s">
        <v>371</v>
      </c>
      <c r="R87" t="s">
        <v>239</v>
      </c>
      <c r="S87">
        <v>3</v>
      </c>
      <c r="T87">
        <v>80</v>
      </c>
      <c r="U87">
        <v>100</v>
      </c>
      <c r="V87">
        <v>25</v>
      </c>
      <c r="W87">
        <f>ROUND((Table2[[#This Row],[XP]]*Table2[[#This Row],[entity_spawned (AVG)]])*(Table2[[#This Row],[activating_chance]]/100),0)</f>
        <v>75</v>
      </c>
      <c r="X87" s="73" t="s">
        <v>370</v>
      </c>
      <c r="Z87" t="s">
        <v>445</v>
      </c>
      <c r="AA87">
        <v>1</v>
      </c>
      <c r="AB87">
        <v>300</v>
      </c>
      <c r="AC87">
        <v>100</v>
      </c>
      <c r="AD87">
        <v>55</v>
      </c>
      <c r="AE87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1</v>
      </c>
      <c r="D88" s="76">
        <v>60</v>
      </c>
      <c r="E88" s="76">
        <v>100</v>
      </c>
      <c r="F88" s="76">
        <v>25</v>
      </c>
      <c r="G88">
        <f>ROUND((Table245[[#This Row],[XP]]*Table245[[#This Row],[entity_spawned (AVG)]])*(Table245[[#This Row],[activating_chance]]/100),0)</f>
        <v>25</v>
      </c>
      <c r="H88" s="73" t="s">
        <v>370</v>
      </c>
      <c r="J88" t="s">
        <v>248</v>
      </c>
      <c r="K88">
        <v>1</v>
      </c>
      <c r="L88">
        <v>300</v>
      </c>
      <c r="M88" s="76">
        <v>100</v>
      </c>
      <c r="N88">
        <v>195</v>
      </c>
      <c r="O88" s="76">
        <f>ROUND((Table3[[#This Row],[XP]]*Table3[[#This Row],[entity_spawned (AVG)]])*(Table3[[#This Row],[activating_chance]]/100),0)</f>
        <v>195</v>
      </c>
      <c r="P88" s="73" t="s">
        <v>371</v>
      </c>
      <c r="R88" t="s">
        <v>239</v>
      </c>
      <c r="S88">
        <v>2</v>
      </c>
      <c r="T88">
        <v>100</v>
      </c>
      <c r="U88">
        <v>100</v>
      </c>
      <c r="V88">
        <v>25</v>
      </c>
      <c r="W88">
        <f>ROUND((Table2[[#This Row],[XP]]*Table2[[#This Row],[entity_spawned (AVG)]])*(Table2[[#This Row],[activating_chance]]/100),0)</f>
        <v>50</v>
      </c>
      <c r="X88" s="73" t="s">
        <v>370</v>
      </c>
      <c r="Z88" t="s">
        <v>445</v>
      </c>
      <c r="AA88">
        <v>1</v>
      </c>
      <c r="AB88">
        <v>300</v>
      </c>
      <c r="AC88">
        <v>100</v>
      </c>
      <c r="AD88">
        <v>55</v>
      </c>
      <c r="AE88">
        <f>ROUND((Table6[[#This Row],[XP]]*Table6[[#This Row],[entity_spawned (AVG)]])*(Table6[[#This Row],[activating_chance]]/100),0)</f>
        <v>55</v>
      </c>
      <c r="AF88" s="73" t="s">
        <v>371</v>
      </c>
    </row>
    <row r="89" spans="2:32" x14ac:dyDescent="0.25">
      <c r="B89" s="74" t="s">
        <v>239</v>
      </c>
      <c r="C89">
        <v>1</v>
      </c>
      <c r="D89" s="76">
        <v>140</v>
      </c>
      <c r="E89" s="76">
        <v>100</v>
      </c>
      <c r="F89" s="76">
        <v>25</v>
      </c>
      <c r="G89">
        <f>ROUND((Table245[[#This Row],[XP]]*Table245[[#This Row],[entity_spawned (AVG)]])*(Table245[[#This Row],[activating_chance]]/100),0)</f>
        <v>25</v>
      </c>
      <c r="H89" s="73" t="s">
        <v>370</v>
      </c>
      <c r="J89" t="s">
        <v>248</v>
      </c>
      <c r="K89">
        <v>1</v>
      </c>
      <c r="L89">
        <v>300</v>
      </c>
      <c r="M89" s="76">
        <v>100</v>
      </c>
      <c r="N89">
        <v>195</v>
      </c>
      <c r="O89" s="76">
        <f>ROUND((Table3[[#This Row],[XP]]*Table3[[#This Row],[entity_spawned (AVG)]])*(Table3[[#This Row],[activating_chance]]/100),0)</f>
        <v>195</v>
      </c>
      <c r="P89" s="73" t="s">
        <v>371</v>
      </c>
      <c r="R89" t="s">
        <v>239</v>
      </c>
      <c r="S89">
        <v>2</v>
      </c>
      <c r="T89">
        <v>100</v>
      </c>
      <c r="U89">
        <v>80</v>
      </c>
      <c r="V89">
        <v>25</v>
      </c>
      <c r="W89">
        <f>ROUND((Table2[[#This Row],[XP]]*Table2[[#This Row],[entity_spawned (AVG)]])*(Table2[[#This Row],[activating_chance]]/100),0)</f>
        <v>40</v>
      </c>
      <c r="X89" s="73" t="s">
        <v>370</v>
      </c>
      <c r="Z89" t="s">
        <v>445</v>
      </c>
      <c r="AA89">
        <v>1</v>
      </c>
      <c r="AB89">
        <v>300</v>
      </c>
      <c r="AC89">
        <v>100</v>
      </c>
      <c r="AD89">
        <v>55</v>
      </c>
      <c r="AE89">
        <f>ROUND((Table6[[#This Row],[XP]]*Table6[[#This Row],[entity_spawned (AVG)]])*(Table6[[#This Row],[activating_chance]]/100),0)</f>
        <v>55</v>
      </c>
      <c r="AF89" s="73" t="s">
        <v>371</v>
      </c>
    </row>
    <row r="90" spans="2:32" x14ac:dyDescent="0.25">
      <c r="B90" s="74" t="s">
        <v>239</v>
      </c>
      <c r="C90">
        <v>2</v>
      </c>
      <c r="D90" s="76">
        <v>110</v>
      </c>
      <c r="E90" s="76">
        <v>60</v>
      </c>
      <c r="F90" s="76">
        <v>25</v>
      </c>
      <c r="G90">
        <f>ROUND((Table245[[#This Row],[XP]]*Table245[[#This Row],[entity_spawned (AVG)]])*(Table245[[#This Row],[activating_chance]]/100),0)</f>
        <v>30</v>
      </c>
      <c r="H90" s="73" t="s">
        <v>370</v>
      </c>
      <c r="J90" t="s">
        <v>248</v>
      </c>
      <c r="K90">
        <v>1</v>
      </c>
      <c r="L90">
        <v>300</v>
      </c>
      <c r="M90" s="76">
        <v>100</v>
      </c>
      <c r="N90">
        <v>195</v>
      </c>
      <c r="O90" s="76">
        <f>ROUND((Table3[[#This Row],[XP]]*Table3[[#This Row],[entity_spawned (AVG)]])*(Table3[[#This Row],[activating_chance]]/100),0)</f>
        <v>195</v>
      </c>
      <c r="P90" s="73" t="s">
        <v>371</v>
      </c>
      <c r="R90" t="s">
        <v>239</v>
      </c>
      <c r="S90">
        <v>1</v>
      </c>
      <c r="T90">
        <v>100</v>
      </c>
      <c r="U90">
        <v>100</v>
      </c>
      <c r="V90">
        <v>25</v>
      </c>
      <c r="W90">
        <f>ROUND((Table2[[#This Row],[XP]]*Table2[[#This Row],[entity_spawned (AVG)]])*(Table2[[#This Row],[activating_chance]]/100),0)</f>
        <v>25</v>
      </c>
      <c r="X90" s="73" t="s">
        <v>370</v>
      </c>
      <c r="Z90" t="s">
        <v>439</v>
      </c>
      <c r="AA90">
        <v>1</v>
      </c>
      <c r="AB90">
        <v>450</v>
      </c>
      <c r="AC90">
        <v>100</v>
      </c>
      <c r="AD90">
        <v>0</v>
      </c>
      <c r="AE90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2</v>
      </c>
      <c r="D91" s="76">
        <v>50</v>
      </c>
      <c r="E91" s="76">
        <v>90</v>
      </c>
      <c r="F91" s="76">
        <v>25</v>
      </c>
      <c r="G91">
        <f>ROUND((Table245[[#This Row],[XP]]*Table245[[#This Row],[entity_spawned (AVG)]])*(Table245[[#This Row],[activating_chance]]/100),0)</f>
        <v>45</v>
      </c>
      <c r="H91" s="73" t="s">
        <v>370</v>
      </c>
      <c r="J91" t="s">
        <v>250</v>
      </c>
      <c r="K91">
        <v>1</v>
      </c>
      <c r="L91">
        <v>100</v>
      </c>
      <c r="M91" s="76">
        <v>100</v>
      </c>
      <c r="N91">
        <v>25</v>
      </c>
      <c r="O91" s="76">
        <f>ROUND((Table3[[#This Row],[XP]]*Table3[[#This Row],[entity_spawned (AVG)]])*(Table3[[#This Row],[activating_chance]]/100),0)</f>
        <v>25</v>
      </c>
      <c r="P91" s="73" t="s">
        <v>371</v>
      </c>
      <c r="R91" t="s">
        <v>239</v>
      </c>
      <c r="S91">
        <v>2</v>
      </c>
      <c r="T91">
        <v>90</v>
      </c>
      <c r="U91">
        <v>100</v>
      </c>
      <c r="V91">
        <v>25</v>
      </c>
      <c r="W91">
        <f>ROUND((Table2[[#This Row],[XP]]*Table2[[#This Row],[entity_spawned (AVG)]])*(Table2[[#This Row],[activating_chance]]/100),0)</f>
        <v>50</v>
      </c>
      <c r="X91" s="73" t="s">
        <v>370</v>
      </c>
      <c r="Z91" t="s">
        <v>439</v>
      </c>
      <c r="AA91">
        <v>1</v>
      </c>
      <c r="AB91">
        <v>450</v>
      </c>
      <c r="AC91">
        <v>100</v>
      </c>
      <c r="AD91">
        <v>0</v>
      </c>
      <c r="AE91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239</v>
      </c>
      <c r="C92">
        <v>3</v>
      </c>
      <c r="D92" s="76">
        <v>140</v>
      </c>
      <c r="E92" s="76">
        <v>40</v>
      </c>
      <c r="F92" s="76">
        <v>25</v>
      </c>
      <c r="G92">
        <f>ROUND((Table245[[#This Row],[XP]]*Table245[[#This Row],[entity_spawned (AVG)]])*(Table245[[#This Row],[activating_chance]]/100),0)</f>
        <v>30</v>
      </c>
      <c r="H92" s="73" t="s">
        <v>370</v>
      </c>
      <c r="J92" t="s">
        <v>250</v>
      </c>
      <c r="K92">
        <v>1</v>
      </c>
      <c r="L92">
        <v>180</v>
      </c>
      <c r="M92" s="76">
        <v>100</v>
      </c>
      <c r="N92">
        <v>25</v>
      </c>
      <c r="O92" s="76">
        <f>ROUND((Table3[[#This Row],[XP]]*Table3[[#This Row],[entity_spawned (AVG)]])*(Table3[[#This Row],[activating_chance]]/100),0)</f>
        <v>25</v>
      </c>
      <c r="P92" s="73" t="s">
        <v>371</v>
      </c>
      <c r="R92" t="s">
        <v>239</v>
      </c>
      <c r="S92">
        <v>2</v>
      </c>
      <c r="T92">
        <v>140</v>
      </c>
      <c r="U92">
        <v>100</v>
      </c>
      <c r="V92">
        <v>25</v>
      </c>
      <c r="W92">
        <f>ROUND((Table2[[#This Row],[XP]]*Table2[[#This Row],[entity_spawned (AVG)]])*(Table2[[#This Row],[activating_chance]]/100),0)</f>
        <v>50</v>
      </c>
      <c r="X92" s="73" t="s">
        <v>370</v>
      </c>
      <c r="Z92" t="s">
        <v>439</v>
      </c>
      <c r="AA92">
        <v>1</v>
      </c>
      <c r="AB92">
        <v>450</v>
      </c>
      <c r="AC92">
        <v>100</v>
      </c>
      <c r="AD92">
        <v>0</v>
      </c>
      <c r="AE92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239</v>
      </c>
      <c r="C93">
        <v>3</v>
      </c>
      <c r="D93" s="76">
        <v>120</v>
      </c>
      <c r="E93" s="76">
        <v>100</v>
      </c>
      <c r="F93" s="76">
        <v>25</v>
      </c>
      <c r="G93">
        <f>ROUND((Table245[[#This Row],[XP]]*Table245[[#This Row],[entity_spawned (AVG)]])*(Table245[[#This Row],[activating_chance]]/100),0)</f>
        <v>75</v>
      </c>
      <c r="H93" s="73" t="s">
        <v>370</v>
      </c>
      <c r="J93" t="s">
        <v>250</v>
      </c>
      <c r="K93">
        <v>1</v>
      </c>
      <c r="L93">
        <v>180</v>
      </c>
      <c r="M93" s="76">
        <v>80</v>
      </c>
      <c r="N93">
        <v>25</v>
      </c>
      <c r="O93" s="76">
        <f>ROUND((Table3[[#This Row],[XP]]*Table3[[#This Row],[entity_spawned (AVG)]])*(Table3[[#This Row],[activating_chance]]/100),0)</f>
        <v>20</v>
      </c>
      <c r="P93" s="73" t="s">
        <v>371</v>
      </c>
      <c r="R93" t="s">
        <v>239</v>
      </c>
      <c r="S93">
        <v>2</v>
      </c>
      <c r="T93">
        <v>90</v>
      </c>
      <c r="U93">
        <v>100</v>
      </c>
      <c r="V93">
        <v>25</v>
      </c>
      <c r="W93">
        <f>ROUND((Table2[[#This Row],[XP]]*Table2[[#This Row],[entity_spawned (AVG)]])*(Table2[[#This Row],[activating_chance]]/100),0)</f>
        <v>50</v>
      </c>
      <c r="X93" s="73" t="s">
        <v>370</v>
      </c>
      <c r="Z93" t="s">
        <v>427</v>
      </c>
      <c r="AA93">
        <v>1</v>
      </c>
      <c r="AB93">
        <v>190</v>
      </c>
      <c r="AC93">
        <v>100</v>
      </c>
      <c r="AD93">
        <v>0</v>
      </c>
      <c r="AE93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6</v>
      </c>
      <c r="D94" s="76">
        <v>150</v>
      </c>
      <c r="E94" s="76">
        <v>100</v>
      </c>
      <c r="F94" s="76">
        <v>25</v>
      </c>
      <c r="G94">
        <f>ROUND((Table245[[#This Row],[XP]]*Table245[[#This Row],[entity_spawned (AVG)]])*(Table245[[#This Row],[activating_chance]]/100),0)</f>
        <v>150</v>
      </c>
      <c r="H94" s="73" t="s">
        <v>370</v>
      </c>
      <c r="J94" t="s">
        <v>256</v>
      </c>
      <c r="K94">
        <v>1</v>
      </c>
      <c r="L94">
        <v>1500</v>
      </c>
      <c r="M94" s="76">
        <v>100</v>
      </c>
      <c r="N94">
        <v>130</v>
      </c>
      <c r="O94" s="76">
        <f>ROUND((Table3[[#This Row],[XP]]*Table3[[#This Row],[entity_spawned (AVG)]])*(Table3[[#This Row],[activating_chance]]/100),0)</f>
        <v>130</v>
      </c>
      <c r="P94" s="73" t="s">
        <v>371</v>
      </c>
      <c r="R94" t="s">
        <v>239</v>
      </c>
      <c r="S94">
        <v>6</v>
      </c>
      <c r="T94">
        <v>120</v>
      </c>
      <c r="U94">
        <v>40</v>
      </c>
      <c r="V94">
        <v>25</v>
      </c>
      <c r="W94">
        <f>ROUND((Table2[[#This Row],[XP]]*Table2[[#This Row],[entity_spawned (AVG)]])*(Table2[[#This Row],[activating_chance]]/100),0)</f>
        <v>60</v>
      </c>
      <c r="X94" s="73" t="s">
        <v>370</v>
      </c>
      <c r="Z94" t="s">
        <v>427</v>
      </c>
      <c r="AA94">
        <v>1</v>
      </c>
      <c r="AB94">
        <v>190</v>
      </c>
      <c r="AC94">
        <v>100</v>
      </c>
      <c r="AD94">
        <v>0</v>
      </c>
      <c r="AE94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1</v>
      </c>
      <c r="D95" s="76">
        <v>40</v>
      </c>
      <c r="E95" s="76">
        <v>100</v>
      </c>
      <c r="F95" s="76">
        <v>25</v>
      </c>
      <c r="G95">
        <f>ROUND((Table245[[#This Row],[XP]]*Table245[[#This Row],[entity_spawned (AVG)]])*(Table245[[#This Row],[activating_chance]]/100),0)</f>
        <v>25</v>
      </c>
      <c r="H95" s="73" t="s">
        <v>370</v>
      </c>
      <c r="J95" t="s">
        <v>430</v>
      </c>
      <c r="K95">
        <v>1</v>
      </c>
      <c r="L95">
        <v>250</v>
      </c>
      <c r="M95" s="76">
        <v>100</v>
      </c>
      <c r="N95">
        <v>25</v>
      </c>
      <c r="O95" s="76">
        <f>ROUND((Table3[[#This Row],[XP]]*Table3[[#This Row],[entity_spawned (AVG)]])*(Table3[[#This Row],[activating_chance]]/100),0)</f>
        <v>25</v>
      </c>
      <c r="P95" s="73" t="s">
        <v>371</v>
      </c>
      <c r="R95" t="s">
        <v>239</v>
      </c>
      <c r="S95">
        <v>1</v>
      </c>
      <c r="T95">
        <v>90</v>
      </c>
      <c r="U95">
        <v>100</v>
      </c>
      <c r="V95">
        <v>25</v>
      </c>
      <c r="W95">
        <f>ROUND((Table2[[#This Row],[XP]]*Table2[[#This Row],[entity_spawned (AVG)]])*(Table2[[#This Row],[activating_chance]]/100),0)</f>
        <v>25</v>
      </c>
      <c r="X95" s="73" t="s">
        <v>370</v>
      </c>
      <c r="Z95" t="s">
        <v>427</v>
      </c>
      <c r="AA95">
        <v>1</v>
      </c>
      <c r="AB95">
        <v>190</v>
      </c>
      <c r="AC95">
        <v>100</v>
      </c>
      <c r="AD95">
        <v>0</v>
      </c>
      <c r="AE95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>
        <f>ROUND((Table245[[#This Row],[XP]]*Table245[[#This Row],[entity_spawned (AVG)]])*(Table245[[#This Row],[activating_chance]]/100),0)</f>
        <v>175</v>
      </c>
      <c r="H96" s="73" t="s">
        <v>370</v>
      </c>
      <c r="J96" t="s">
        <v>260</v>
      </c>
      <c r="K96">
        <v>1</v>
      </c>
      <c r="L96">
        <v>220</v>
      </c>
      <c r="M96" s="76">
        <v>100</v>
      </c>
      <c r="N96">
        <v>28</v>
      </c>
      <c r="O96" s="76">
        <f>ROUND((Table3[[#This Row],[XP]]*Table3[[#This Row],[entity_spawned (AVG)]])*(Table3[[#This Row],[activating_chance]]/100),0)</f>
        <v>28</v>
      </c>
      <c r="P96" s="73" t="s">
        <v>371</v>
      </c>
      <c r="R96" t="s">
        <v>239</v>
      </c>
      <c r="S96">
        <v>2</v>
      </c>
      <c r="T96">
        <v>100</v>
      </c>
      <c r="U96">
        <v>100</v>
      </c>
      <c r="V96">
        <v>25</v>
      </c>
      <c r="W96">
        <f>ROUND((Table2[[#This Row],[XP]]*Table2[[#This Row],[entity_spawned (AVG)]])*(Table2[[#This Row],[activating_chance]]/100),0)</f>
        <v>50</v>
      </c>
      <c r="X96" s="73" t="s">
        <v>370</v>
      </c>
      <c r="Z96" t="s">
        <v>427</v>
      </c>
      <c r="AA96">
        <v>1</v>
      </c>
      <c r="AB96">
        <v>190</v>
      </c>
      <c r="AC96">
        <v>100</v>
      </c>
      <c r="AD96">
        <v>0</v>
      </c>
      <c r="AE9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</v>
      </c>
      <c r="F97" s="76">
        <v>25</v>
      </c>
      <c r="G97">
        <f>ROUND((Table245[[#This Row],[XP]]*Table245[[#This Row],[entity_spawned (AVG)]])*(Table245[[#This Row],[activating_chance]]/100),0)</f>
        <v>13</v>
      </c>
      <c r="H97" s="73" t="s">
        <v>370</v>
      </c>
      <c r="J97" t="s">
        <v>260</v>
      </c>
      <c r="K97">
        <v>1</v>
      </c>
      <c r="L97">
        <v>220</v>
      </c>
      <c r="M97" s="76">
        <v>100</v>
      </c>
      <c r="N97">
        <v>28</v>
      </c>
      <c r="O97" s="76">
        <f>ROUND((Table3[[#This Row],[XP]]*Table3[[#This Row],[entity_spawned (AVG)]])*(Table3[[#This Row],[activating_chance]]/100),0)</f>
        <v>28</v>
      </c>
      <c r="P97" s="73" t="s">
        <v>371</v>
      </c>
      <c r="R97" t="s">
        <v>239</v>
      </c>
      <c r="S97">
        <v>2</v>
      </c>
      <c r="T97">
        <v>80</v>
      </c>
      <c r="U97">
        <v>85</v>
      </c>
      <c r="V97">
        <v>25</v>
      </c>
      <c r="W97">
        <f>ROUND((Table2[[#This Row],[XP]]*Table2[[#This Row],[entity_spawned (AVG)]])*(Table2[[#This Row],[activating_chance]]/100),0)</f>
        <v>43</v>
      </c>
      <c r="X97" s="73" t="s">
        <v>370</v>
      </c>
      <c r="Z97" t="s">
        <v>427</v>
      </c>
      <c r="AA97">
        <v>1</v>
      </c>
      <c r="AB97">
        <v>190</v>
      </c>
      <c r="AC97">
        <v>100</v>
      </c>
      <c r="AD97">
        <v>0</v>
      </c>
      <c r="AE97">
        <f>ROUND((Table6[[#This Row],[XP]]*Table6[[#This Row],[entity_spawned (AVG)]])*(Table6[[#This Row],[activating_chance]]/100),0)</f>
        <v>0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70</v>
      </c>
      <c r="F98" s="76">
        <v>25</v>
      </c>
      <c r="G98">
        <f>ROUND((Table245[[#This Row],[XP]]*Table245[[#This Row],[entity_spawned (AVG)]])*(Table245[[#This Row],[activating_chance]]/100),0)</f>
        <v>53</v>
      </c>
      <c r="H98" s="73" t="s">
        <v>370</v>
      </c>
      <c r="J98" t="s">
        <v>260</v>
      </c>
      <c r="K98">
        <v>1</v>
      </c>
      <c r="L98">
        <v>220</v>
      </c>
      <c r="M98" s="76">
        <v>60</v>
      </c>
      <c r="N98">
        <v>28</v>
      </c>
      <c r="O98" s="76">
        <f>ROUND((Table3[[#This Row],[XP]]*Table3[[#This Row],[entity_spawned (AVG)]])*(Table3[[#This Row],[activating_chance]]/100),0)</f>
        <v>17</v>
      </c>
      <c r="P98" s="73" t="s">
        <v>371</v>
      </c>
      <c r="R98" t="s">
        <v>239</v>
      </c>
      <c r="S98">
        <v>2</v>
      </c>
      <c r="T98">
        <v>90</v>
      </c>
      <c r="U98">
        <v>100</v>
      </c>
      <c r="V98">
        <v>25</v>
      </c>
      <c r="W98">
        <f>ROUND((Table2[[#This Row],[XP]]*Table2[[#This Row],[entity_spawned (AVG)]])*(Table2[[#This Row],[activating_chance]]/100),0)</f>
        <v>50</v>
      </c>
      <c r="X98" s="73" t="s">
        <v>370</v>
      </c>
      <c r="Z98" t="s">
        <v>427</v>
      </c>
      <c r="AA98">
        <v>1</v>
      </c>
      <c r="AB98">
        <v>190</v>
      </c>
      <c r="AC98">
        <v>100</v>
      </c>
      <c r="AD98">
        <v>0</v>
      </c>
      <c r="AE98">
        <f>ROUND((Table6[[#This Row],[XP]]*Table6[[#This Row],[entity_spawned (AVG)]])*(Table6[[#This Row],[activating_chance]]/100),0)</f>
        <v>0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120</v>
      </c>
      <c r="E99" s="76">
        <v>85</v>
      </c>
      <c r="F99" s="76">
        <v>25</v>
      </c>
      <c r="G99">
        <f>ROUND((Table245[[#This Row],[XP]]*Table245[[#This Row],[entity_spawned (AVG)]])*(Table245[[#This Row],[activating_chance]]/100),0)</f>
        <v>64</v>
      </c>
      <c r="H99" s="73" t="s">
        <v>370</v>
      </c>
      <c r="J99" t="s">
        <v>260</v>
      </c>
      <c r="K99">
        <v>1</v>
      </c>
      <c r="L99">
        <v>220</v>
      </c>
      <c r="M99" s="76">
        <v>100</v>
      </c>
      <c r="N99">
        <v>28</v>
      </c>
      <c r="O99" s="76">
        <f>ROUND((Table3[[#This Row],[XP]]*Table3[[#This Row],[entity_spawned (AVG)]])*(Table3[[#This Row],[activating_chance]]/100),0)</f>
        <v>28</v>
      </c>
      <c r="P99" s="73" t="s">
        <v>371</v>
      </c>
      <c r="R99" t="s">
        <v>239</v>
      </c>
      <c r="S99">
        <v>3</v>
      </c>
      <c r="T99">
        <v>80</v>
      </c>
      <c r="U99">
        <v>85</v>
      </c>
      <c r="V99">
        <v>25</v>
      </c>
      <c r="W99">
        <f>ROUND((Table2[[#This Row],[XP]]*Table2[[#This Row],[entity_spawned (AVG)]])*(Table2[[#This Row],[activating_chance]]/100),0)</f>
        <v>64</v>
      </c>
      <c r="X99" s="73" t="s">
        <v>370</v>
      </c>
      <c r="Z99" t="s">
        <v>262</v>
      </c>
      <c r="AA99">
        <v>1</v>
      </c>
      <c r="AB99">
        <v>500</v>
      </c>
      <c r="AC99">
        <v>80</v>
      </c>
      <c r="AD99">
        <v>75</v>
      </c>
      <c r="AE99">
        <f>ROUND((Table6[[#This Row],[XP]]*Table6[[#This Row],[entity_spawned (AVG)]])*(Table6[[#This Row],[activating_chance]]/100),0)</f>
        <v>60</v>
      </c>
      <c r="AF99" s="73" t="s">
        <v>370</v>
      </c>
    </row>
    <row r="100" spans="2:32" x14ac:dyDescent="0.25">
      <c r="B100" s="74" t="s">
        <v>239</v>
      </c>
      <c r="C100">
        <v>1</v>
      </c>
      <c r="D100" s="76">
        <v>60</v>
      </c>
      <c r="E100" s="76">
        <v>90</v>
      </c>
      <c r="F100" s="76">
        <v>25</v>
      </c>
      <c r="G100">
        <f>ROUND((Table245[[#This Row],[XP]]*Table245[[#This Row],[entity_spawned (AVG)]])*(Table245[[#This Row],[activating_chance]]/100),0)</f>
        <v>23</v>
      </c>
      <c r="H100" s="73" t="s">
        <v>370</v>
      </c>
      <c r="J100" t="s">
        <v>262</v>
      </c>
      <c r="K100">
        <v>1</v>
      </c>
      <c r="L100">
        <v>500</v>
      </c>
      <c r="M100" s="76">
        <v>80</v>
      </c>
      <c r="N100">
        <v>75</v>
      </c>
      <c r="O100" s="76">
        <f>ROUND((Table3[[#This Row],[XP]]*Table3[[#This Row],[entity_spawned (AVG)]])*(Table3[[#This Row],[activating_chance]]/100),0)</f>
        <v>60</v>
      </c>
      <c r="P100" s="73" t="s">
        <v>370</v>
      </c>
      <c r="R100" t="s">
        <v>239</v>
      </c>
      <c r="S100">
        <v>2</v>
      </c>
      <c r="T100">
        <v>80</v>
      </c>
      <c r="U100">
        <v>100</v>
      </c>
      <c r="V100">
        <v>25</v>
      </c>
      <c r="W100">
        <f>ROUND((Table2[[#This Row],[XP]]*Table2[[#This Row],[entity_spawned (AVG)]])*(Table2[[#This Row],[activating_chance]]/100),0)</f>
        <v>50</v>
      </c>
      <c r="X100" s="73" t="s">
        <v>370</v>
      </c>
      <c r="Z100" t="s">
        <v>425</v>
      </c>
      <c r="AA100">
        <v>1</v>
      </c>
      <c r="AB100">
        <v>500</v>
      </c>
      <c r="AC100">
        <v>100</v>
      </c>
      <c r="AD100">
        <v>75</v>
      </c>
      <c r="AE100">
        <f>ROUND((Table6[[#This Row],[XP]]*Table6[[#This Row],[entity_spawned (AVG)]])*(Table6[[#This Row],[activating_chance]]/100),0)</f>
        <v>75</v>
      </c>
      <c r="AF100" s="73" t="s">
        <v>370</v>
      </c>
    </row>
    <row r="101" spans="2:32" x14ac:dyDescent="0.25">
      <c r="B101" s="74" t="s">
        <v>239</v>
      </c>
      <c r="C101">
        <v>3</v>
      </c>
      <c r="D101" s="76">
        <v>120</v>
      </c>
      <c r="E101" s="76">
        <v>60</v>
      </c>
      <c r="F101" s="76">
        <v>25</v>
      </c>
      <c r="G101">
        <f>ROUND((Table245[[#This Row],[XP]]*Table245[[#This Row],[entity_spawned (AVG)]])*(Table245[[#This Row],[activating_chance]]/100),0)</f>
        <v>45</v>
      </c>
      <c r="H101" s="73" t="s">
        <v>370</v>
      </c>
      <c r="J101" t="s">
        <v>262</v>
      </c>
      <c r="K101">
        <v>1</v>
      </c>
      <c r="L101">
        <v>500</v>
      </c>
      <c r="M101" s="76">
        <v>100</v>
      </c>
      <c r="N101">
        <v>75</v>
      </c>
      <c r="O101" s="76">
        <f>ROUND((Table3[[#This Row],[XP]]*Table3[[#This Row],[entity_spawned (AVG)]])*(Table3[[#This Row],[activating_chance]]/100),0)</f>
        <v>75</v>
      </c>
      <c r="P101" s="73" t="s">
        <v>370</v>
      </c>
      <c r="R101" t="s">
        <v>239</v>
      </c>
      <c r="S101">
        <v>2</v>
      </c>
      <c r="T101">
        <v>100</v>
      </c>
      <c r="U101">
        <v>80</v>
      </c>
      <c r="V101">
        <v>25</v>
      </c>
      <c r="W101">
        <f>ROUND((Table2[[#This Row],[XP]]*Table2[[#This Row],[entity_spawned (AVG)]])*(Table2[[#This Row],[activating_chance]]/100),0)</f>
        <v>40</v>
      </c>
      <c r="X101" s="73" t="s">
        <v>370</v>
      </c>
      <c r="Z101" t="s">
        <v>425</v>
      </c>
      <c r="AA101">
        <v>1</v>
      </c>
      <c r="AB101">
        <v>500</v>
      </c>
      <c r="AC101">
        <v>100</v>
      </c>
      <c r="AD101">
        <v>75</v>
      </c>
      <c r="AE101">
        <f>ROUND((Table6[[#This Row],[XP]]*Table6[[#This Row],[entity_spawned (AVG)]])*(Table6[[#This Row],[activating_chance]]/100),0)</f>
        <v>75</v>
      </c>
      <c r="AF101" s="73" t="s">
        <v>370</v>
      </c>
    </row>
    <row r="102" spans="2:32" x14ac:dyDescent="0.25">
      <c r="B102" s="74" t="s">
        <v>239</v>
      </c>
      <c r="C102">
        <v>1</v>
      </c>
      <c r="D102" s="76">
        <v>60</v>
      </c>
      <c r="E102" s="76">
        <v>100</v>
      </c>
      <c r="F102" s="76">
        <v>25</v>
      </c>
      <c r="G102">
        <f>ROUND((Table245[[#This Row],[XP]]*Table245[[#This Row],[entity_spawned (AVG)]])*(Table245[[#This Row],[activating_chance]]/100),0)</f>
        <v>25</v>
      </c>
      <c r="H102" s="73" t="s">
        <v>370</v>
      </c>
      <c r="J102" t="s">
        <v>425</v>
      </c>
      <c r="K102">
        <v>1</v>
      </c>
      <c r="L102">
        <v>500</v>
      </c>
      <c r="M102" s="76">
        <v>100</v>
      </c>
      <c r="N102">
        <v>75</v>
      </c>
      <c r="O102" s="76">
        <f>ROUND((Table3[[#This Row],[XP]]*Table3[[#This Row],[entity_spawned (AVG)]])*(Table3[[#This Row],[activating_chance]]/100),0)</f>
        <v>75</v>
      </c>
      <c r="P102" s="73" t="s">
        <v>370</v>
      </c>
      <c r="R102" t="s">
        <v>239</v>
      </c>
      <c r="S102">
        <v>2</v>
      </c>
      <c r="T102">
        <v>140</v>
      </c>
      <c r="U102">
        <v>80</v>
      </c>
      <c r="V102">
        <v>25</v>
      </c>
      <c r="W102">
        <f>ROUND((Table2[[#This Row],[XP]]*Table2[[#This Row],[entity_spawned (AVG)]])*(Table2[[#This Row],[activating_chance]]/100),0)</f>
        <v>40</v>
      </c>
      <c r="X102" s="73" t="s">
        <v>370</v>
      </c>
      <c r="Z102" t="s">
        <v>425</v>
      </c>
      <c r="AA102">
        <v>1</v>
      </c>
      <c r="AB102">
        <v>500</v>
      </c>
      <c r="AC102">
        <v>100</v>
      </c>
      <c r="AD102">
        <v>75</v>
      </c>
      <c r="AE102">
        <f>ROUND((Table6[[#This Row],[XP]]*Table6[[#This Row],[entity_spawned (AVG)]])*(Table6[[#This Row],[activating_chance]]/100),0)</f>
        <v>75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100</v>
      </c>
      <c r="E103" s="76">
        <v>100</v>
      </c>
      <c r="F103" s="76">
        <v>25</v>
      </c>
      <c r="G103">
        <f>ROUND((Table245[[#This Row],[XP]]*Table245[[#This Row],[entity_spawned (AVG)]])*(Table245[[#This Row],[activating_chance]]/100),0)</f>
        <v>50</v>
      </c>
      <c r="H103" s="73" t="s">
        <v>370</v>
      </c>
      <c r="J103" t="s">
        <v>425</v>
      </c>
      <c r="K103">
        <v>1</v>
      </c>
      <c r="L103">
        <v>500</v>
      </c>
      <c r="M103" s="76">
        <v>100</v>
      </c>
      <c r="N103">
        <v>75</v>
      </c>
      <c r="O103" s="76">
        <f>ROUND((Table3[[#This Row],[XP]]*Table3[[#This Row],[entity_spawned (AVG)]])*(Table3[[#This Row],[activating_chance]]/100),0)</f>
        <v>75</v>
      </c>
      <c r="P103" s="73" t="s">
        <v>370</v>
      </c>
      <c r="R103" t="s">
        <v>239</v>
      </c>
      <c r="S103">
        <v>1</v>
      </c>
      <c r="T103">
        <v>70</v>
      </c>
      <c r="U103">
        <v>100</v>
      </c>
      <c r="V103">
        <v>25</v>
      </c>
      <c r="W103">
        <f>ROUND((Table2[[#This Row],[XP]]*Table2[[#This Row],[entity_spawned (AVG)]])*(Table2[[#This Row],[activating_chance]]/100),0)</f>
        <v>25</v>
      </c>
      <c r="X103" s="73" t="s">
        <v>370</v>
      </c>
      <c r="Z103" t="s">
        <v>425</v>
      </c>
      <c r="AA103">
        <v>1</v>
      </c>
      <c r="AB103">
        <v>500</v>
      </c>
      <c r="AC103">
        <v>100</v>
      </c>
      <c r="AD103">
        <v>75</v>
      </c>
      <c r="AE103">
        <f>ROUND((Table6[[#This Row],[XP]]*Table6[[#This Row],[entity_spawned (AVG)]])*(Table6[[#This Row],[activating_chance]]/100),0)</f>
        <v>75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140</v>
      </c>
      <c r="E104" s="76">
        <v>100</v>
      </c>
      <c r="F104" s="76">
        <v>25</v>
      </c>
      <c r="G104">
        <f>ROUND((Table245[[#This Row],[XP]]*Table245[[#This Row],[entity_spawned (AVG)]])*(Table245[[#This Row],[activating_chance]]/100),0)</f>
        <v>25</v>
      </c>
      <c r="H104" s="73" t="s">
        <v>370</v>
      </c>
      <c r="J104" t="s">
        <v>425</v>
      </c>
      <c r="K104">
        <v>1</v>
      </c>
      <c r="L104">
        <v>500</v>
      </c>
      <c r="M104" s="76">
        <v>100</v>
      </c>
      <c r="N104">
        <v>75</v>
      </c>
      <c r="O104" s="76">
        <f>ROUND((Table3[[#This Row],[XP]]*Table3[[#This Row],[entity_spawned (AVG)]])*(Table3[[#This Row],[activating_chance]]/100),0)</f>
        <v>75</v>
      </c>
      <c r="P104" s="73" t="s">
        <v>370</v>
      </c>
      <c r="R104" t="s">
        <v>239</v>
      </c>
      <c r="S104">
        <v>2</v>
      </c>
      <c r="T104">
        <v>80</v>
      </c>
      <c r="U104">
        <v>100</v>
      </c>
      <c r="V104">
        <v>25</v>
      </c>
      <c r="W104">
        <f>ROUND((Table2[[#This Row],[XP]]*Table2[[#This Row],[entity_spawned (AVG)]])*(Table2[[#This Row],[activating_chance]]/100),0)</f>
        <v>50</v>
      </c>
      <c r="X104" s="73" t="s">
        <v>370</v>
      </c>
      <c r="Z104" t="s">
        <v>425</v>
      </c>
      <c r="AA104">
        <v>1</v>
      </c>
      <c r="AB104">
        <v>500</v>
      </c>
      <c r="AC104">
        <v>100</v>
      </c>
      <c r="AD104">
        <v>75</v>
      </c>
      <c r="AE104">
        <f>ROUND((Table6[[#This Row],[XP]]*Table6[[#This Row],[entity_spawned (AVG)]])*(Table6[[#This Row],[activating_chance]]/100),0)</f>
        <v>75</v>
      </c>
      <c r="AF104" s="73" t="s">
        <v>370</v>
      </c>
    </row>
    <row r="105" spans="2:32" x14ac:dyDescent="0.25">
      <c r="B105" s="74" t="s">
        <v>239</v>
      </c>
      <c r="C105">
        <v>1</v>
      </c>
      <c r="D105" s="76">
        <v>90</v>
      </c>
      <c r="E105" s="76">
        <v>90</v>
      </c>
      <c r="F105" s="76">
        <v>25</v>
      </c>
      <c r="G105">
        <f>ROUND((Table245[[#This Row],[XP]]*Table245[[#This Row],[entity_spawned (AVG)]])*(Table245[[#This Row],[activating_chance]]/100),0)</f>
        <v>23</v>
      </c>
      <c r="H105" s="73" t="s">
        <v>370</v>
      </c>
      <c r="J105" t="s">
        <v>425</v>
      </c>
      <c r="K105">
        <v>1</v>
      </c>
      <c r="L105">
        <v>500</v>
      </c>
      <c r="M105" s="76">
        <v>100</v>
      </c>
      <c r="N105">
        <v>75</v>
      </c>
      <c r="O105" s="76">
        <f>ROUND((Table3[[#This Row],[XP]]*Table3[[#This Row],[entity_spawned (AVG)]])*(Table3[[#This Row],[activating_chance]]/100),0)</f>
        <v>75</v>
      </c>
      <c r="P105" s="73" t="s">
        <v>370</v>
      </c>
      <c r="R105" t="s">
        <v>239</v>
      </c>
      <c r="S105">
        <v>2</v>
      </c>
      <c r="T105">
        <v>100</v>
      </c>
      <c r="U105">
        <v>80</v>
      </c>
      <c r="V105">
        <v>25</v>
      </c>
      <c r="W105">
        <f>ROUND((Table2[[#This Row],[XP]]*Table2[[#This Row],[entity_spawned (AVG)]])*(Table2[[#This Row],[activating_chance]]/100),0)</f>
        <v>40</v>
      </c>
      <c r="X105" s="73" t="s">
        <v>370</v>
      </c>
      <c r="Z105" t="s">
        <v>425</v>
      </c>
      <c r="AA105">
        <v>1</v>
      </c>
      <c r="AB105">
        <v>500</v>
      </c>
      <c r="AC105">
        <v>100</v>
      </c>
      <c r="AD105">
        <v>75</v>
      </c>
      <c r="AE105">
        <f>ROUND((Table6[[#This Row],[XP]]*Table6[[#This Row],[entity_spawned (AVG)]])*(Table6[[#This Row],[activating_chance]]/100),0)</f>
        <v>75</v>
      </c>
      <c r="AF105" s="73" t="s">
        <v>370</v>
      </c>
    </row>
    <row r="106" spans="2:32" x14ac:dyDescent="0.25">
      <c r="B106" s="74" t="s">
        <v>239</v>
      </c>
      <c r="C106">
        <v>1</v>
      </c>
      <c r="D106" s="76">
        <v>40</v>
      </c>
      <c r="E106" s="76">
        <v>100</v>
      </c>
      <c r="F106" s="76">
        <v>25</v>
      </c>
      <c r="G106">
        <f>ROUND((Table245[[#This Row],[XP]]*Table245[[#This Row],[entity_spawned (AVG)]])*(Table245[[#This Row],[activating_chance]]/100),0)</f>
        <v>25</v>
      </c>
      <c r="H106" s="73" t="s">
        <v>370</v>
      </c>
      <c r="J106" t="s">
        <v>425</v>
      </c>
      <c r="K106">
        <v>1</v>
      </c>
      <c r="L106">
        <v>500</v>
      </c>
      <c r="M106" s="76">
        <v>100</v>
      </c>
      <c r="N106">
        <v>75</v>
      </c>
      <c r="O106" s="76">
        <f>ROUND((Table3[[#This Row],[XP]]*Table3[[#This Row],[entity_spawned (AVG)]])*(Table3[[#This Row],[activating_chance]]/100),0)</f>
        <v>75</v>
      </c>
      <c r="P106" s="73" t="s">
        <v>370</v>
      </c>
      <c r="R106" t="s">
        <v>239</v>
      </c>
      <c r="S106">
        <v>1</v>
      </c>
      <c r="T106">
        <v>100</v>
      </c>
      <c r="U106">
        <v>100</v>
      </c>
      <c r="V106">
        <v>25</v>
      </c>
      <c r="W106">
        <f>ROUND((Table2[[#This Row],[XP]]*Table2[[#This Row],[entity_spawned (AVG)]])*(Table2[[#This Row],[activating_chance]]/100),0)</f>
        <v>25</v>
      </c>
      <c r="X106" s="73" t="s">
        <v>370</v>
      </c>
      <c r="Z106" t="s">
        <v>425</v>
      </c>
      <c r="AA106">
        <v>1</v>
      </c>
      <c r="AB106">
        <v>500</v>
      </c>
      <c r="AC106">
        <v>100</v>
      </c>
      <c r="AD106">
        <v>75</v>
      </c>
      <c r="AE106">
        <f>ROUND((Table6[[#This Row],[XP]]*Table6[[#This Row],[entity_spawned (AVG)]])*(Table6[[#This Row],[activating_chance]]/100),0)</f>
        <v>75</v>
      </c>
      <c r="AF106" s="73" t="s">
        <v>370</v>
      </c>
    </row>
    <row r="107" spans="2:32" x14ac:dyDescent="0.25">
      <c r="B107" s="74" t="s">
        <v>239</v>
      </c>
      <c r="C107">
        <v>1</v>
      </c>
      <c r="D107" s="76">
        <v>90</v>
      </c>
      <c r="E107" s="76">
        <v>85</v>
      </c>
      <c r="F107" s="76">
        <v>25</v>
      </c>
      <c r="G107">
        <f>ROUND((Table245[[#This Row],[XP]]*Table245[[#This Row],[entity_spawned (AVG)]])*(Table245[[#This Row],[activating_chance]]/100),0)</f>
        <v>21</v>
      </c>
      <c r="H107" s="73" t="s">
        <v>370</v>
      </c>
      <c r="J107" t="s">
        <v>425</v>
      </c>
      <c r="K107">
        <v>1</v>
      </c>
      <c r="L107">
        <v>500</v>
      </c>
      <c r="M107" s="76">
        <v>100</v>
      </c>
      <c r="N107">
        <v>75</v>
      </c>
      <c r="O107" s="76">
        <f>ROUND((Table3[[#This Row],[XP]]*Table3[[#This Row],[entity_spawned (AVG)]])*(Table3[[#This Row],[activating_chance]]/100),0)</f>
        <v>75</v>
      </c>
      <c r="P107" s="73" t="s">
        <v>370</v>
      </c>
      <c r="R107" t="s">
        <v>239</v>
      </c>
      <c r="S107">
        <v>2</v>
      </c>
      <c r="T107">
        <v>80</v>
      </c>
      <c r="U107">
        <v>100</v>
      </c>
      <c r="V107">
        <v>25</v>
      </c>
      <c r="W107">
        <f>ROUND((Table2[[#This Row],[XP]]*Table2[[#This Row],[entity_spawned (AVG)]])*(Table2[[#This Row],[activating_chance]]/100),0)</f>
        <v>50</v>
      </c>
      <c r="X107" s="73" t="s">
        <v>370</v>
      </c>
      <c r="Z107" t="s">
        <v>425</v>
      </c>
      <c r="AA107">
        <v>1</v>
      </c>
      <c r="AB107">
        <v>500</v>
      </c>
      <c r="AC107">
        <v>100</v>
      </c>
      <c r="AD107">
        <v>75</v>
      </c>
      <c r="AE107">
        <f>ROUND((Table6[[#This Row],[XP]]*Table6[[#This Row],[entity_spawned (AVG)]])*(Table6[[#This Row],[activating_chance]]/100),0)</f>
        <v>75</v>
      </c>
      <c r="AF107" s="73" t="s">
        <v>370</v>
      </c>
    </row>
    <row r="108" spans="2:32" x14ac:dyDescent="0.25">
      <c r="B108" s="74" t="s">
        <v>239</v>
      </c>
      <c r="C108">
        <v>1</v>
      </c>
      <c r="D108" s="76">
        <v>40</v>
      </c>
      <c r="E108" s="76">
        <v>100</v>
      </c>
      <c r="F108" s="76">
        <v>25</v>
      </c>
      <c r="G108">
        <f>ROUND((Table245[[#This Row],[XP]]*Table245[[#This Row],[entity_spawned (AVG)]])*(Table245[[#This Row],[activating_chance]]/100),0)</f>
        <v>25</v>
      </c>
      <c r="H108" s="73" t="s">
        <v>370</v>
      </c>
      <c r="J108" t="s">
        <v>425</v>
      </c>
      <c r="K108">
        <v>1</v>
      </c>
      <c r="L108">
        <v>500</v>
      </c>
      <c r="M108" s="76">
        <v>100</v>
      </c>
      <c r="N108">
        <v>75</v>
      </c>
      <c r="O108" s="76">
        <f>ROUND((Table3[[#This Row],[XP]]*Table3[[#This Row],[entity_spawned (AVG)]])*(Table3[[#This Row],[activating_chance]]/100),0)</f>
        <v>75</v>
      </c>
      <c r="P108" s="73" t="s">
        <v>370</v>
      </c>
      <c r="R108" t="s">
        <v>239</v>
      </c>
      <c r="S108">
        <v>1</v>
      </c>
      <c r="T108">
        <v>70</v>
      </c>
      <c r="U108">
        <v>100</v>
      </c>
      <c r="V108">
        <v>25</v>
      </c>
      <c r="W108">
        <f>ROUND((Table2[[#This Row],[XP]]*Table2[[#This Row],[entity_spawned (AVG)]])*(Table2[[#This Row],[activating_chance]]/100),0)</f>
        <v>25</v>
      </c>
      <c r="X108" s="73" t="s">
        <v>370</v>
      </c>
      <c r="Z108" t="s">
        <v>425</v>
      </c>
      <c r="AA108">
        <v>1</v>
      </c>
      <c r="AB108">
        <v>500</v>
      </c>
      <c r="AC108">
        <v>100</v>
      </c>
      <c r="AD108">
        <v>75</v>
      </c>
      <c r="AE108">
        <f>ROUND((Table6[[#This Row],[XP]]*Table6[[#This Row],[entity_spawned (AVG)]])*(Table6[[#This Row],[activating_chance]]/100),0)</f>
        <v>75</v>
      </c>
      <c r="AF108" s="73" t="s">
        <v>370</v>
      </c>
    </row>
    <row r="109" spans="2:32" x14ac:dyDescent="0.25">
      <c r="B109" s="74" t="s">
        <v>239</v>
      </c>
      <c r="C109">
        <v>7</v>
      </c>
      <c r="D109" s="76">
        <v>150</v>
      </c>
      <c r="E109" s="76">
        <v>100</v>
      </c>
      <c r="F109" s="76">
        <v>25</v>
      </c>
      <c r="G109">
        <f>ROUND((Table245[[#This Row],[XP]]*Table245[[#This Row],[entity_spawned (AVG)]])*(Table245[[#This Row],[activating_chance]]/100),0)</f>
        <v>175</v>
      </c>
      <c r="H109" s="73" t="s">
        <v>370</v>
      </c>
      <c r="J109" t="s">
        <v>425</v>
      </c>
      <c r="K109">
        <v>1</v>
      </c>
      <c r="L109">
        <v>500</v>
      </c>
      <c r="M109" s="76">
        <v>100</v>
      </c>
      <c r="N109">
        <v>75</v>
      </c>
      <c r="O109" s="76">
        <f>ROUND((Table3[[#This Row],[XP]]*Table3[[#This Row],[entity_spawned (AVG)]])*(Table3[[#This Row],[activating_chance]]/100),0)</f>
        <v>75</v>
      </c>
      <c r="P109" s="73" t="s">
        <v>370</v>
      </c>
      <c r="R109" t="s">
        <v>239</v>
      </c>
      <c r="S109">
        <v>2</v>
      </c>
      <c r="T109">
        <v>80</v>
      </c>
      <c r="U109">
        <v>100</v>
      </c>
      <c r="V109">
        <v>25</v>
      </c>
      <c r="W109">
        <f>ROUND((Table2[[#This Row],[XP]]*Table2[[#This Row],[entity_spawned (AVG)]])*(Table2[[#This Row],[activating_chance]]/100),0)</f>
        <v>50</v>
      </c>
      <c r="X109" s="73" t="s">
        <v>370</v>
      </c>
      <c r="Z109" t="s">
        <v>425</v>
      </c>
      <c r="AA109">
        <v>1</v>
      </c>
      <c r="AB109">
        <v>500</v>
      </c>
      <c r="AC109">
        <v>100</v>
      </c>
      <c r="AD109">
        <v>75</v>
      </c>
      <c r="AE109">
        <f>ROUND((Table6[[#This Row],[XP]]*Table6[[#This Row],[entity_spawned (AVG)]])*(Table6[[#This Row],[activating_chance]]/100),0)</f>
        <v>75</v>
      </c>
      <c r="AF109" s="73" t="s">
        <v>370</v>
      </c>
    </row>
    <row r="110" spans="2:32" x14ac:dyDescent="0.25">
      <c r="B110" s="74" t="s">
        <v>239</v>
      </c>
      <c r="C110">
        <v>3</v>
      </c>
      <c r="D110" s="76">
        <v>140</v>
      </c>
      <c r="E110" s="76">
        <v>100</v>
      </c>
      <c r="F110" s="76">
        <v>25</v>
      </c>
      <c r="G110">
        <f>ROUND((Table245[[#This Row],[XP]]*Table245[[#This Row],[entity_spawned (AVG)]])*(Table245[[#This Row],[activating_chance]]/100),0)</f>
        <v>75</v>
      </c>
      <c r="H110" s="73" t="s">
        <v>370</v>
      </c>
      <c r="J110" t="s">
        <v>425</v>
      </c>
      <c r="K110">
        <v>1</v>
      </c>
      <c r="L110">
        <v>500</v>
      </c>
      <c r="M110" s="76">
        <v>100</v>
      </c>
      <c r="N110">
        <v>75</v>
      </c>
      <c r="O110" s="76">
        <f>ROUND((Table3[[#This Row],[XP]]*Table3[[#This Row],[entity_spawned (AVG)]])*(Table3[[#This Row],[activating_chance]]/100),0)</f>
        <v>75</v>
      </c>
      <c r="P110" s="73" t="s">
        <v>370</v>
      </c>
      <c r="R110" t="s">
        <v>239</v>
      </c>
      <c r="S110">
        <v>1</v>
      </c>
      <c r="T110">
        <v>80</v>
      </c>
      <c r="U110">
        <v>100</v>
      </c>
      <c r="V110">
        <v>25</v>
      </c>
      <c r="W110">
        <f>ROUND((Table2[[#This Row],[XP]]*Table2[[#This Row],[entity_spawned (AVG)]])*(Table2[[#This Row],[activating_chance]]/100),0)</f>
        <v>25</v>
      </c>
      <c r="X110" s="73" t="s">
        <v>370</v>
      </c>
      <c r="Z110" t="s">
        <v>425</v>
      </c>
      <c r="AA110">
        <v>1</v>
      </c>
      <c r="AB110">
        <v>500</v>
      </c>
      <c r="AC110">
        <v>100</v>
      </c>
      <c r="AD110">
        <v>75</v>
      </c>
      <c r="AE110">
        <f>ROUND((Table6[[#This Row],[XP]]*Table6[[#This Row],[entity_spawned (AVG)]])*(Table6[[#This Row],[activating_chance]]/100),0)</f>
        <v>75</v>
      </c>
      <c r="AF110" s="73" t="s">
        <v>370</v>
      </c>
    </row>
    <row r="111" spans="2:32" x14ac:dyDescent="0.25">
      <c r="B111" s="74" t="s">
        <v>239</v>
      </c>
      <c r="C111">
        <v>1</v>
      </c>
      <c r="D111" s="76">
        <v>60</v>
      </c>
      <c r="E111" s="76">
        <v>100</v>
      </c>
      <c r="F111" s="76">
        <v>25</v>
      </c>
      <c r="G111">
        <f>ROUND((Table245[[#This Row],[XP]]*Table245[[#This Row],[entity_spawned (AVG)]])*(Table245[[#This Row],[activating_chance]]/100),0)</f>
        <v>25</v>
      </c>
      <c r="H111" s="73" t="s">
        <v>370</v>
      </c>
      <c r="J111" t="s">
        <v>425</v>
      </c>
      <c r="K111">
        <v>1</v>
      </c>
      <c r="L111">
        <v>500</v>
      </c>
      <c r="M111" s="76">
        <v>100</v>
      </c>
      <c r="N111">
        <v>75</v>
      </c>
      <c r="O111" s="76">
        <f>ROUND((Table3[[#This Row],[XP]]*Table3[[#This Row],[entity_spawned (AVG)]])*(Table3[[#This Row],[activating_chance]]/100),0)</f>
        <v>75</v>
      </c>
      <c r="P111" s="73" t="s">
        <v>370</v>
      </c>
      <c r="R111" t="s">
        <v>239</v>
      </c>
      <c r="S111">
        <v>1</v>
      </c>
      <c r="T111">
        <v>100</v>
      </c>
      <c r="U111">
        <v>100</v>
      </c>
      <c r="V111">
        <v>25</v>
      </c>
      <c r="W111">
        <f>ROUND((Table2[[#This Row],[XP]]*Table2[[#This Row],[entity_spawned (AVG)]])*(Table2[[#This Row],[activating_chance]]/100),0)</f>
        <v>25</v>
      </c>
      <c r="X111" s="73" t="s">
        <v>370</v>
      </c>
      <c r="Z111" t="s">
        <v>425</v>
      </c>
      <c r="AA111">
        <v>1</v>
      </c>
      <c r="AB111">
        <v>500</v>
      </c>
      <c r="AC111">
        <v>100</v>
      </c>
      <c r="AD111">
        <v>75</v>
      </c>
      <c r="AE111">
        <f>ROUND((Table6[[#This Row],[XP]]*Table6[[#This Row],[entity_spawned (AVG)]])*(Table6[[#This Row],[activating_chance]]/100),0)</f>
        <v>75</v>
      </c>
      <c r="AF111" s="73" t="s">
        <v>370</v>
      </c>
    </row>
    <row r="112" spans="2:32" x14ac:dyDescent="0.25">
      <c r="B112" s="74" t="s">
        <v>239</v>
      </c>
      <c r="C112">
        <v>2</v>
      </c>
      <c r="D112" s="76">
        <v>90</v>
      </c>
      <c r="E112" s="76">
        <v>100</v>
      </c>
      <c r="F112" s="76">
        <v>25</v>
      </c>
      <c r="G112">
        <f>ROUND((Table245[[#This Row],[XP]]*Table245[[#This Row],[entity_spawned (AVG)]])*(Table245[[#This Row],[activating_chance]]/100),0)</f>
        <v>50</v>
      </c>
      <c r="H112" s="73" t="s">
        <v>370</v>
      </c>
      <c r="J112" t="s">
        <v>425</v>
      </c>
      <c r="K112">
        <v>1</v>
      </c>
      <c r="L112">
        <v>500</v>
      </c>
      <c r="M112" s="76">
        <v>100</v>
      </c>
      <c r="N112">
        <v>75</v>
      </c>
      <c r="O112" s="76">
        <f>ROUND((Table3[[#This Row],[XP]]*Table3[[#This Row],[entity_spawned (AVG)]])*(Table3[[#This Row],[activating_chance]]/100),0)</f>
        <v>75</v>
      </c>
      <c r="P112" s="73" t="s">
        <v>370</v>
      </c>
      <c r="R112" t="s">
        <v>239</v>
      </c>
      <c r="S112">
        <v>3</v>
      </c>
      <c r="T112">
        <v>150</v>
      </c>
      <c r="U112">
        <v>100</v>
      </c>
      <c r="V112">
        <v>25</v>
      </c>
      <c r="W112">
        <f>ROUND((Table2[[#This Row],[XP]]*Table2[[#This Row],[entity_spawned (AVG)]])*(Table2[[#This Row],[activating_chance]]/100),0)</f>
        <v>75</v>
      </c>
      <c r="X112" s="73" t="s">
        <v>370</v>
      </c>
      <c r="Z112" t="s">
        <v>425</v>
      </c>
      <c r="AA112">
        <v>1</v>
      </c>
      <c r="AB112">
        <v>500</v>
      </c>
      <c r="AC112">
        <v>100</v>
      </c>
      <c r="AD112">
        <v>75</v>
      </c>
      <c r="AE112">
        <f>ROUND((Table6[[#This Row],[XP]]*Table6[[#This Row],[entity_spawned (AVG)]])*(Table6[[#This Row],[activating_chance]]/100),0)</f>
        <v>75</v>
      </c>
      <c r="AF112" s="73" t="s">
        <v>370</v>
      </c>
    </row>
    <row r="113" spans="2:32" x14ac:dyDescent="0.25">
      <c r="B113" s="74" t="s">
        <v>239</v>
      </c>
      <c r="C113">
        <v>2</v>
      </c>
      <c r="D113" s="76">
        <v>90</v>
      </c>
      <c r="E113" s="76">
        <v>100</v>
      </c>
      <c r="F113" s="76">
        <v>25</v>
      </c>
      <c r="G113">
        <f>ROUND((Table245[[#This Row],[XP]]*Table245[[#This Row],[entity_spawned (AVG)]])*(Table245[[#This Row],[activating_chance]]/100),0)</f>
        <v>50</v>
      </c>
      <c r="H113" s="73" t="s">
        <v>370</v>
      </c>
      <c r="J113" t="s">
        <v>425</v>
      </c>
      <c r="K113">
        <v>1</v>
      </c>
      <c r="L113">
        <v>500</v>
      </c>
      <c r="M113" s="76">
        <v>100</v>
      </c>
      <c r="N113">
        <v>75</v>
      </c>
      <c r="O113" s="76">
        <f>ROUND((Table3[[#This Row],[XP]]*Table3[[#This Row],[entity_spawned (AVG)]])*(Table3[[#This Row],[activating_chance]]/100),0)</f>
        <v>75</v>
      </c>
      <c r="P113" s="73" t="s">
        <v>370</v>
      </c>
      <c r="R113" t="s">
        <v>239</v>
      </c>
      <c r="S113">
        <v>3</v>
      </c>
      <c r="T113">
        <v>140</v>
      </c>
      <c r="U113">
        <v>100</v>
      </c>
      <c r="V113">
        <v>25</v>
      </c>
      <c r="W113">
        <f>ROUND((Table2[[#This Row],[XP]]*Table2[[#This Row],[entity_spawned (AVG)]])*(Table2[[#This Row],[activating_chance]]/100),0)</f>
        <v>75</v>
      </c>
      <c r="X113" s="73" t="s">
        <v>370</v>
      </c>
      <c r="Z113" t="s">
        <v>425</v>
      </c>
      <c r="AA113">
        <v>1</v>
      </c>
      <c r="AB113">
        <v>500</v>
      </c>
      <c r="AC113">
        <v>100</v>
      </c>
      <c r="AD113">
        <v>75</v>
      </c>
      <c r="AE113">
        <f>ROUND((Table6[[#This Row],[XP]]*Table6[[#This Row],[entity_spawned (AVG)]])*(Table6[[#This Row],[activating_chance]]/100),0)</f>
        <v>75</v>
      </c>
      <c r="AF113" s="73" t="s">
        <v>370</v>
      </c>
    </row>
    <row r="114" spans="2:32" x14ac:dyDescent="0.25">
      <c r="B114" s="74" t="s">
        <v>239</v>
      </c>
      <c r="C114">
        <v>1</v>
      </c>
      <c r="D114" s="76">
        <v>80</v>
      </c>
      <c r="E114" s="76">
        <v>100</v>
      </c>
      <c r="F114" s="76">
        <v>25</v>
      </c>
      <c r="G114">
        <f>ROUND((Table245[[#This Row],[XP]]*Table245[[#This Row],[entity_spawned (AVG)]])*(Table245[[#This Row],[activating_chance]]/100),0)</f>
        <v>25</v>
      </c>
      <c r="H114" s="73" t="s">
        <v>370</v>
      </c>
      <c r="J114" t="s">
        <v>425</v>
      </c>
      <c r="K114">
        <v>1</v>
      </c>
      <c r="L114">
        <v>500</v>
      </c>
      <c r="M114" s="76">
        <v>100</v>
      </c>
      <c r="N114">
        <v>75</v>
      </c>
      <c r="O114" s="76">
        <f>ROUND((Table3[[#This Row],[XP]]*Table3[[#This Row],[entity_spawned (AVG)]])*(Table3[[#This Row],[activating_chance]]/100),0)</f>
        <v>75</v>
      </c>
      <c r="P114" s="73" t="s">
        <v>370</v>
      </c>
      <c r="R114" t="s">
        <v>239</v>
      </c>
      <c r="S114">
        <v>1</v>
      </c>
      <c r="T114">
        <v>80</v>
      </c>
      <c r="U114">
        <v>100</v>
      </c>
      <c r="V114">
        <v>25</v>
      </c>
      <c r="W114">
        <f>ROUND((Table2[[#This Row],[XP]]*Table2[[#This Row],[entity_spawned (AVG)]])*(Table2[[#This Row],[activating_chance]]/100),0)</f>
        <v>25</v>
      </c>
      <c r="X114" s="73" t="s">
        <v>370</v>
      </c>
      <c r="Z114" t="s">
        <v>425</v>
      </c>
      <c r="AA114">
        <v>1</v>
      </c>
      <c r="AB114">
        <v>500</v>
      </c>
      <c r="AC114">
        <v>100</v>
      </c>
      <c r="AD114">
        <v>75</v>
      </c>
      <c r="AE114">
        <f>ROUND((Table6[[#This Row],[XP]]*Table6[[#This Row],[entity_spawned (AVG)]])*(Table6[[#This Row],[activating_chance]]/100),0)</f>
        <v>75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100</v>
      </c>
      <c r="E115" s="76">
        <v>100</v>
      </c>
      <c r="F115" s="76">
        <v>25</v>
      </c>
      <c r="G115">
        <f>ROUND((Table245[[#This Row],[XP]]*Table245[[#This Row],[entity_spawned (AVG)]])*(Table245[[#This Row],[activating_chance]]/100),0)</f>
        <v>25</v>
      </c>
      <c r="H115" s="73" t="s">
        <v>370</v>
      </c>
      <c r="J115" t="s">
        <v>425</v>
      </c>
      <c r="K115">
        <v>1</v>
      </c>
      <c r="L115">
        <v>500</v>
      </c>
      <c r="M115" s="76">
        <v>100</v>
      </c>
      <c r="N115">
        <v>75</v>
      </c>
      <c r="O115" s="76">
        <f>ROUND((Table3[[#This Row],[XP]]*Table3[[#This Row],[entity_spawned (AVG)]])*(Table3[[#This Row],[activating_chance]]/100),0)</f>
        <v>75</v>
      </c>
      <c r="P115" s="73" t="s">
        <v>370</v>
      </c>
      <c r="R115" t="s">
        <v>239</v>
      </c>
      <c r="S115">
        <v>3</v>
      </c>
      <c r="T115">
        <v>100</v>
      </c>
      <c r="U115">
        <v>100</v>
      </c>
      <c r="V115">
        <v>25</v>
      </c>
      <c r="W115">
        <f>ROUND((Table2[[#This Row],[XP]]*Table2[[#This Row],[entity_spawned (AVG)]])*(Table2[[#This Row],[activating_chance]]/100),0)</f>
        <v>75</v>
      </c>
      <c r="X115" s="73" t="s">
        <v>370</v>
      </c>
      <c r="Z115" t="s">
        <v>425</v>
      </c>
      <c r="AA115">
        <v>1</v>
      </c>
      <c r="AB115">
        <v>500</v>
      </c>
      <c r="AC115">
        <v>100</v>
      </c>
      <c r="AD115">
        <v>75</v>
      </c>
      <c r="AE115">
        <f>ROUND((Table6[[#This Row],[XP]]*Table6[[#This Row],[entity_spawned (AVG)]])*(Table6[[#This Row],[activating_chance]]/100),0)</f>
        <v>75</v>
      </c>
      <c r="AF115" s="73" t="s">
        <v>370</v>
      </c>
    </row>
    <row r="116" spans="2:32" x14ac:dyDescent="0.25">
      <c r="B116" s="74" t="s">
        <v>239</v>
      </c>
      <c r="C116">
        <v>1</v>
      </c>
      <c r="D116" s="76">
        <v>90</v>
      </c>
      <c r="E116" s="76">
        <v>100</v>
      </c>
      <c r="F116" s="76">
        <v>25</v>
      </c>
      <c r="G116">
        <f>ROUND((Table245[[#This Row],[XP]]*Table245[[#This Row],[entity_spawned (AVG)]])*(Table245[[#This Row],[activating_chance]]/100),0)</f>
        <v>25</v>
      </c>
      <c r="H116" s="73" t="s">
        <v>370</v>
      </c>
      <c r="J116" t="s">
        <v>425</v>
      </c>
      <c r="K116">
        <v>1</v>
      </c>
      <c r="L116">
        <v>500</v>
      </c>
      <c r="M116" s="76">
        <v>100</v>
      </c>
      <c r="N116">
        <v>75</v>
      </c>
      <c r="O116" s="76">
        <f>ROUND((Table3[[#This Row],[XP]]*Table3[[#This Row],[entity_spawned (AVG)]])*(Table3[[#This Row],[activating_chance]]/100),0)</f>
        <v>75</v>
      </c>
      <c r="P116" s="73" t="s">
        <v>370</v>
      </c>
      <c r="R116" t="s">
        <v>240</v>
      </c>
      <c r="S116">
        <v>1</v>
      </c>
      <c r="T116">
        <v>70</v>
      </c>
      <c r="U116">
        <v>100</v>
      </c>
      <c r="V116">
        <v>25</v>
      </c>
      <c r="W116">
        <f>ROUND((Table2[[#This Row],[XP]]*Table2[[#This Row],[entity_spawned (AVG)]])*(Table2[[#This Row],[activating_chance]]/100),0)</f>
        <v>25</v>
      </c>
      <c r="X116" s="73" t="s">
        <v>370</v>
      </c>
      <c r="Z116" t="s">
        <v>425</v>
      </c>
      <c r="AA116">
        <v>1</v>
      </c>
      <c r="AB116">
        <v>500</v>
      </c>
      <c r="AC116">
        <v>100</v>
      </c>
      <c r="AD116">
        <v>75</v>
      </c>
      <c r="AE116">
        <f>ROUND((Table6[[#This Row],[XP]]*Table6[[#This Row],[entity_spawned (AVG)]])*(Table6[[#This Row],[activating_chance]]/100),0)</f>
        <v>75</v>
      </c>
      <c r="AF116" s="73" t="s">
        <v>370</v>
      </c>
    </row>
    <row r="117" spans="2:32" x14ac:dyDescent="0.25">
      <c r="B117" s="74" t="s">
        <v>239</v>
      </c>
      <c r="C117">
        <v>7</v>
      </c>
      <c r="D117" s="76">
        <v>160</v>
      </c>
      <c r="E117" s="76">
        <v>100</v>
      </c>
      <c r="F117" s="76">
        <v>25</v>
      </c>
      <c r="G117">
        <f>ROUND((Table245[[#This Row],[XP]]*Table245[[#This Row],[entity_spawned (AVG)]])*(Table245[[#This Row],[activating_chance]]/100),0)</f>
        <v>175</v>
      </c>
      <c r="H117" s="73" t="s">
        <v>370</v>
      </c>
      <c r="J117" t="s">
        <v>425</v>
      </c>
      <c r="K117">
        <v>1</v>
      </c>
      <c r="L117">
        <v>500</v>
      </c>
      <c r="M117" s="76">
        <v>100</v>
      </c>
      <c r="N117">
        <v>75</v>
      </c>
      <c r="O117" s="76">
        <f>ROUND((Table3[[#This Row],[XP]]*Table3[[#This Row],[entity_spawned (AVG)]])*(Table3[[#This Row],[activating_chance]]/100),0)</f>
        <v>75</v>
      </c>
      <c r="P117" s="73" t="s">
        <v>370</v>
      </c>
      <c r="R117" t="s">
        <v>240</v>
      </c>
      <c r="S117">
        <v>1</v>
      </c>
      <c r="T117">
        <v>70</v>
      </c>
      <c r="U117">
        <v>100</v>
      </c>
      <c r="V117">
        <v>25</v>
      </c>
      <c r="W117">
        <f>ROUND((Table2[[#This Row],[XP]]*Table2[[#This Row],[entity_spawned (AVG)]])*(Table2[[#This Row],[activating_chance]]/100),0)</f>
        <v>25</v>
      </c>
      <c r="X117" s="73" t="s">
        <v>370</v>
      </c>
      <c r="Z117" t="s">
        <v>425</v>
      </c>
      <c r="AA117">
        <v>1</v>
      </c>
      <c r="AB117">
        <v>500</v>
      </c>
      <c r="AC117">
        <v>100</v>
      </c>
      <c r="AD117">
        <v>75</v>
      </c>
      <c r="AE117">
        <f>ROUND((Table6[[#This Row],[XP]]*Table6[[#This Row],[entity_spawned (AVG)]])*(Table6[[#This Row],[activating_chance]]/100),0)</f>
        <v>75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60</v>
      </c>
      <c r="E118" s="76">
        <v>100</v>
      </c>
      <c r="F118" s="76">
        <v>25</v>
      </c>
      <c r="G118">
        <f>ROUND((Table245[[#This Row],[XP]]*Table245[[#This Row],[entity_spawned (AVG)]])*(Table245[[#This Row],[activating_chance]]/100),0)</f>
        <v>25</v>
      </c>
      <c r="H118" s="73" t="s">
        <v>370</v>
      </c>
      <c r="J118" t="s">
        <v>425</v>
      </c>
      <c r="K118">
        <v>1</v>
      </c>
      <c r="L118">
        <v>500</v>
      </c>
      <c r="M118" s="76">
        <v>100</v>
      </c>
      <c r="N118">
        <v>75</v>
      </c>
      <c r="O118" s="76">
        <f>ROUND((Table3[[#This Row],[XP]]*Table3[[#This Row],[entity_spawned (AVG)]])*(Table3[[#This Row],[activating_chance]]/100),0)</f>
        <v>75</v>
      </c>
      <c r="P118" s="73" t="s">
        <v>370</v>
      </c>
      <c r="R118" t="s">
        <v>240</v>
      </c>
      <c r="S118">
        <v>7</v>
      </c>
      <c r="T118">
        <v>130</v>
      </c>
      <c r="U118">
        <v>100</v>
      </c>
      <c r="V118">
        <v>25</v>
      </c>
      <c r="W118">
        <f>ROUND((Table2[[#This Row],[XP]]*Table2[[#This Row],[entity_spawned (AVG)]])*(Table2[[#This Row],[activating_chance]]/100),0)</f>
        <v>175</v>
      </c>
      <c r="X118" s="73" t="s">
        <v>370</v>
      </c>
      <c r="Z118" t="s">
        <v>425</v>
      </c>
      <c r="AA118">
        <v>1</v>
      </c>
      <c r="AB118">
        <v>500</v>
      </c>
      <c r="AC118">
        <v>100</v>
      </c>
      <c r="AD118">
        <v>75</v>
      </c>
      <c r="AE118">
        <f>ROUND((Table6[[#This Row],[XP]]*Table6[[#This Row],[entity_spawned (AVG)]])*(Table6[[#This Row],[activating_chance]]/100),0)</f>
        <v>75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70</v>
      </c>
      <c r="E119" s="76">
        <v>100</v>
      </c>
      <c r="F119" s="76">
        <v>25</v>
      </c>
      <c r="G119">
        <f>ROUND((Table245[[#This Row],[XP]]*Table245[[#This Row],[entity_spawned (AVG)]])*(Table245[[#This Row],[activating_chance]]/100),0)</f>
        <v>25</v>
      </c>
      <c r="H119" s="73" t="s">
        <v>370</v>
      </c>
      <c r="J119" t="s">
        <v>425</v>
      </c>
      <c r="K119">
        <v>1</v>
      </c>
      <c r="L119">
        <v>500</v>
      </c>
      <c r="M119" s="76">
        <v>100</v>
      </c>
      <c r="N119">
        <v>75</v>
      </c>
      <c r="O119" s="76">
        <f>ROUND((Table3[[#This Row],[XP]]*Table3[[#This Row],[entity_spawned (AVG)]])*(Table3[[#This Row],[activating_chance]]/100),0)</f>
        <v>75</v>
      </c>
      <c r="P119" s="73" t="s">
        <v>370</v>
      </c>
      <c r="R119" t="s">
        <v>240</v>
      </c>
      <c r="S119">
        <v>7</v>
      </c>
      <c r="T119">
        <v>100</v>
      </c>
      <c r="U119">
        <v>100</v>
      </c>
      <c r="V119">
        <v>25</v>
      </c>
      <c r="W119">
        <f>ROUND((Table2[[#This Row],[XP]]*Table2[[#This Row],[entity_spawned (AVG)]])*(Table2[[#This Row],[activating_chance]]/100),0)</f>
        <v>175</v>
      </c>
      <c r="X119" s="73" t="s">
        <v>370</v>
      </c>
      <c r="Z119" t="s">
        <v>425</v>
      </c>
      <c r="AA119">
        <v>1</v>
      </c>
      <c r="AB119">
        <v>500</v>
      </c>
      <c r="AC119">
        <v>100</v>
      </c>
      <c r="AD119">
        <v>75</v>
      </c>
      <c r="AE119">
        <f>ROUND((Table6[[#This Row],[XP]]*Table6[[#This Row],[entity_spawned (AVG)]])*(Table6[[#This Row],[activating_chance]]/100),0)</f>
        <v>75</v>
      </c>
      <c r="AF119" s="73" t="s">
        <v>370</v>
      </c>
    </row>
    <row r="120" spans="2:32" x14ac:dyDescent="0.25">
      <c r="B120" s="74" t="s">
        <v>239</v>
      </c>
      <c r="C120">
        <v>1</v>
      </c>
      <c r="D120" s="76">
        <v>60</v>
      </c>
      <c r="E120" s="76">
        <v>100</v>
      </c>
      <c r="F120" s="76">
        <v>25</v>
      </c>
      <c r="G120">
        <f>ROUND((Table245[[#This Row],[XP]]*Table245[[#This Row],[entity_spawned (AVG)]])*(Table245[[#This Row],[activating_chance]]/100),0)</f>
        <v>25</v>
      </c>
      <c r="H120" s="73" t="s">
        <v>370</v>
      </c>
      <c r="J120" t="s">
        <v>425</v>
      </c>
      <c r="K120">
        <v>1</v>
      </c>
      <c r="L120">
        <v>500</v>
      </c>
      <c r="M120" s="76">
        <v>100</v>
      </c>
      <c r="N120">
        <v>75</v>
      </c>
      <c r="O120" s="76">
        <f>ROUND((Table3[[#This Row],[XP]]*Table3[[#This Row],[entity_spawned (AVG)]])*(Table3[[#This Row],[activating_chance]]/100),0)</f>
        <v>75</v>
      </c>
      <c r="P120" s="73" t="s">
        <v>370</v>
      </c>
      <c r="R120" t="s">
        <v>240</v>
      </c>
      <c r="S120">
        <v>2</v>
      </c>
      <c r="T120">
        <v>80</v>
      </c>
      <c r="U120">
        <v>100</v>
      </c>
      <c r="V120">
        <v>25</v>
      </c>
      <c r="W120">
        <f>ROUND((Table2[[#This Row],[XP]]*Table2[[#This Row],[entity_spawned (AVG)]])*(Table2[[#This Row],[activating_chance]]/100),0)</f>
        <v>50</v>
      </c>
      <c r="X120" s="73" t="s">
        <v>370</v>
      </c>
      <c r="Z120" t="s">
        <v>425</v>
      </c>
      <c r="AA120">
        <v>1</v>
      </c>
      <c r="AB120">
        <v>500</v>
      </c>
      <c r="AC120">
        <v>100</v>
      </c>
      <c r="AD120">
        <v>75</v>
      </c>
      <c r="AE120">
        <f>ROUND((Table6[[#This Row],[XP]]*Table6[[#This Row],[entity_spawned (AVG)]])*(Table6[[#This Row],[activating_chance]]/100),0)</f>
        <v>75</v>
      </c>
      <c r="AF120" s="73" t="s">
        <v>370</v>
      </c>
    </row>
    <row r="121" spans="2:32" x14ac:dyDescent="0.25">
      <c r="B121" s="74" t="s">
        <v>239</v>
      </c>
      <c r="C121">
        <v>1</v>
      </c>
      <c r="D121" s="76">
        <v>40</v>
      </c>
      <c r="E121" s="76">
        <v>85</v>
      </c>
      <c r="F121" s="76">
        <v>25</v>
      </c>
      <c r="G121">
        <f>ROUND((Table245[[#This Row],[XP]]*Table245[[#This Row],[entity_spawned (AVG)]])*(Table245[[#This Row],[activating_chance]]/100),0)</f>
        <v>21</v>
      </c>
      <c r="H121" s="73" t="s">
        <v>370</v>
      </c>
      <c r="J121" t="s">
        <v>425</v>
      </c>
      <c r="K121">
        <v>1</v>
      </c>
      <c r="L121">
        <v>500</v>
      </c>
      <c r="M121" s="76">
        <v>100</v>
      </c>
      <c r="N121">
        <v>75</v>
      </c>
      <c r="O121" s="76">
        <f>ROUND((Table3[[#This Row],[XP]]*Table3[[#This Row],[entity_spawned (AVG)]])*(Table3[[#This Row],[activating_chance]]/100),0)</f>
        <v>75</v>
      </c>
      <c r="P121" s="73" t="s">
        <v>370</v>
      </c>
      <c r="R121" t="s">
        <v>240</v>
      </c>
      <c r="S121">
        <v>2</v>
      </c>
      <c r="T121">
        <v>80</v>
      </c>
      <c r="U121">
        <v>80</v>
      </c>
      <c r="V121">
        <v>25</v>
      </c>
      <c r="W121">
        <f>ROUND((Table2[[#This Row],[XP]]*Table2[[#This Row],[entity_spawned (AVG)]])*(Table2[[#This Row],[activating_chance]]/100),0)</f>
        <v>40</v>
      </c>
      <c r="X121" s="73" t="s">
        <v>370</v>
      </c>
      <c r="Z121" t="s">
        <v>425</v>
      </c>
      <c r="AA121">
        <v>1</v>
      </c>
      <c r="AB121">
        <v>500</v>
      </c>
      <c r="AC121">
        <v>100</v>
      </c>
      <c r="AD121">
        <v>75</v>
      </c>
      <c r="AE121">
        <f>ROUND((Table6[[#This Row],[XP]]*Table6[[#This Row],[entity_spawned (AVG)]])*(Table6[[#This Row],[activating_chance]]/100),0)</f>
        <v>75</v>
      </c>
      <c r="AF121" s="73" t="s">
        <v>370</v>
      </c>
    </row>
    <row r="122" spans="2:32" x14ac:dyDescent="0.25">
      <c r="B122" s="74" t="s">
        <v>239</v>
      </c>
      <c r="C122">
        <v>3</v>
      </c>
      <c r="D122" s="76">
        <v>140</v>
      </c>
      <c r="E122" s="76">
        <v>100</v>
      </c>
      <c r="F122" s="76">
        <v>25</v>
      </c>
      <c r="G122">
        <f>ROUND((Table245[[#This Row],[XP]]*Table245[[#This Row],[entity_spawned (AVG)]])*(Table245[[#This Row],[activating_chance]]/100),0)</f>
        <v>75</v>
      </c>
      <c r="H122" s="73" t="s">
        <v>370</v>
      </c>
      <c r="J122" t="s">
        <v>425</v>
      </c>
      <c r="K122">
        <v>1</v>
      </c>
      <c r="L122">
        <v>500</v>
      </c>
      <c r="M122" s="76">
        <v>100</v>
      </c>
      <c r="N122">
        <v>75</v>
      </c>
      <c r="O122" s="76">
        <f>ROUND((Table3[[#This Row],[XP]]*Table3[[#This Row],[entity_spawned (AVG)]])*(Table3[[#This Row],[activating_chance]]/100),0)</f>
        <v>75</v>
      </c>
      <c r="P122" s="73" t="s">
        <v>370</v>
      </c>
      <c r="R122" t="s">
        <v>240</v>
      </c>
      <c r="S122">
        <v>2</v>
      </c>
      <c r="T122">
        <v>100</v>
      </c>
      <c r="U122">
        <v>100</v>
      </c>
      <c r="V122">
        <v>25</v>
      </c>
      <c r="W122">
        <f>ROUND((Table2[[#This Row],[XP]]*Table2[[#This Row],[entity_spawned (AVG)]])*(Table2[[#This Row],[activating_chance]]/100),0)</f>
        <v>50</v>
      </c>
      <c r="X122" s="73" t="s">
        <v>370</v>
      </c>
      <c r="Z122" t="s">
        <v>425</v>
      </c>
      <c r="AA122">
        <v>1</v>
      </c>
      <c r="AB122">
        <v>500</v>
      </c>
      <c r="AC122">
        <v>100</v>
      </c>
      <c r="AD122">
        <v>75</v>
      </c>
      <c r="AE122">
        <f>ROUND((Table6[[#This Row],[XP]]*Table6[[#This Row],[entity_spawned (AVG)]])*(Table6[[#This Row],[activating_chance]]/100),0)</f>
        <v>75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80</v>
      </c>
      <c r="E123" s="76">
        <v>85</v>
      </c>
      <c r="F123" s="76">
        <v>25</v>
      </c>
      <c r="G123">
        <f>ROUND((Table245[[#This Row],[XP]]*Table245[[#This Row],[entity_spawned (AVG)]])*(Table245[[#This Row],[activating_chance]]/100),0)</f>
        <v>21</v>
      </c>
      <c r="H123" s="73" t="s">
        <v>370</v>
      </c>
      <c r="J123" t="s">
        <v>425</v>
      </c>
      <c r="K123">
        <v>1</v>
      </c>
      <c r="L123">
        <v>500</v>
      </c>
      <c r="M123" s="76">
        <v>100</v>
      </c>
      <c r="N123">
        <v>75</v>
      </c>
      <c r="O123" s="76">
        <f>ROUND((Table3[[#This Row],[XP]]*Table3[[#This Row],[entity_spawned (AVG)]])*(Table3[[#This Row],[activating_chance]]/100),0)</f>
        <v>75</v>
      </c>
      <c r="P123" s="73" t="s">
        <v>370</v>
      </c>
      <c r="R123" t="s">
        <v>240</v>
      </c>
      <c r="S123">
        <v>8</v>
      </c>
      <c r="T123">
        <v>130</v>
      </c>
      <c r="U123">
        <v>100</v>
      </c>
      <c r="V123">
        <v>25</v>
      </c>
      <c r="W123">
        <f>ROUND((Table2[[#This Row],[XP]]*Table2[[#This Row],[entity_spawned (AVG)]])*(Table2[[#This Row],[activating_chance]]/100),0)</f>
        <v>200</v>
      </c>
      <c r="X123" s="73" t="s">
        <v>370</v>
      </c>
      <c r="Z123" t="s">
        <v>425</v>
      </c>
      <c r="AA123">
        <v>1</v>
      </c>
      <c r="AB123">
        <v>500</v>
      </c>
      <c r="AC123">
        <v>100</v>
      </c>
      <c r="AD123">
        <v>75</v>
      </c>
      <c r="AE123">
        <f>ROUND((Table6[[#This Row],[XP]]*Table6[[#This Row],[entity_spawned (AVG)]])*(Table6[[#This Row],[activating_chance]]/100),0)</f>
        <v>75</v>
      </c>
      <c r="AF123" s="73" t="s">
        <v>370</v>
      </c>
    </row>
    <row r="124" spans="2:32" x14ac:dyDescent="0.25">
      <c r="B124" s="74" t="s">
        <v>239</v>
      </c>
      <c r="C124">
        <v>5</v>
      </c>
      <c r="D124" s="76">
        <v>120</v>
      </c>
      <c r="E124" s="76">
        <v>20</v>
      </c>
      <c r="F124" s="76">
        <v>25</v>
      </c>
      <c r="G124">
        <f>ROUND((Table245[[#This Row],[XP]]*Table245[[#This Row],[entity_spawned (AVG)]])*(Table245[[#This Row],[activating_chance]]/100),0)</f>
        <v>25</v>
      </c>
      <c r="H124" s="73" t="s">
        <v>370</v>
      </c>
      <c r="J124" t="s">
        <v>425</v>
      </c>
      <c r="K124">
        <v>1</v>
      </c>
      <c r="L124">
        <v>500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240</v>
      </c>
      <c r="S124">
        <v>7</v>
      </c>
      <c r="T124">
        <v>130</v>
      </c>
      <c r="U124">
        <v>80</v>
      </c>
      <c r="V124">
        <v>25</v>
      </c>
      <c r="W124">
        <f>ROUND((Table2[[#This Row],[XP]]*Table2[[#This Row],[entity_spawned (AVG)]])*(Table2[[#This Row],[activating_chance]]/100),0)</f>
        <v>140</v>
      </c>
      <c r="X124" s="73" t="s">
        <v>370</v>
      </c>
      <c r="Z124" t="s">
        <v>425</v>
      </c>
      <c r="AA124">
        <v>1</v>
      </c>
      <c r="AB124">
        <v>500</v>
      </c>
      <c r="AC124">
        <v>100</v>
      </c>
      <c r="AD124">
        <v>75</v>
      </c>
      <c r="AE124">
        <f>ROUND((Table6[[#This Row],[XP]]*Table6[[#This Row],[entity_spawned (AVG)]])*(Table6[[#This Row],[activating_chance]]/100),0)</f>
        <v>75</v>
      </c>
      <c r="AF124" s="73" t="s">
        <v>370</v>
      </c>
    </row>
    <row r="125" spans="2:32" x14ac:dyDescent="0.25">
      <c r="B125" s="74" t="s">
        <v>239</v>
      </c>
      <c r="C125">
        <v>5</v>
      </c>
      <c r="D125" s="76">
        <v>140</v>
      </c>
      <c r="E125" s="76">
        <v>100</v>
      </c>
      <c r="F125" s="76">
        <v>25</v>
      </c>
      <c r="G125">
        <f>ROUND((Table245[[#This Row],[XP]]*Table245[[#This Row],[entity_spawned (AVG)]])*(Table245[[#This Row],[activating_chance]]/100),0)</f>
        <v>125</v>
      </c>
      <c r="H125" s="73" t="s">
        <v>370</v>
      </c>
      <c r="J125" t="s">
        <v>425</v>
      </c>
      <c r="K125">
        <v>1</v>
      </c>
      <c r="L125">
        <v>500</v>
      </c>
      <c r="M125" s="76">
        <v>100</v>
      </c>
      <c r="N125">
        <v>75</v>
      </c>
      <c r="O125" s="76">
        <f>ROUND((Table3[[#This Row],[XP]]*Table3[[#This Row],[entity_spawned (AVG)]])*(Table3[[#This Row],[activating_chance]]/100),0)</f>
        <v>75</v>
      </c>
      <c r="P125" s="73" t="s">
        <v>370</v>
      </c>
      <c r="R125" t="s">
        <v>240</v>
      </c>
      <c r="S125">
        <v>3</v>
      </c>
      <c r="T125">
        <v>90</v>
      </c>
      <c r="U125">
        <v>100</v>
      </c>
      <c r="V125">
        <v>25</v>
      </c>
      <c r="W125">
        <f>ROUND((Table2[[#This Row],[XP]]*Table2[[#This Row],[entity_spawned (AVG)]])*(Table2[[#This Row],[activating_chance]]/100),0)</f>
        <v>75</v>
      </c>
      <c r="X125" s="73" t="s">
        <v>370</v>
      </c>
      <c r="Z125" t="s">
        <v>425</v>
      </c>
      <c r="AA125">
        <v>1</v>
      </c>
      <c r="AB125">
        <v>500</v>
      </c>
      <c r="AC125">
        <v>100</v>
      </c>
      <c r="AD125">
        <v>75</v>
      </c>
      <c r="AE125">
        <f>ROUND((Table6[[#This Row],[XP]]*Table6[[#This Row],[entity_spawned (AVG)]])*(Table6[[#This Row],[activating_chance]]/100),0)</f>
        <v>75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40</v>
      </c>
      <c r="E126" s="76">
        <v>100</v>
      </c>
      <c r="F126" s="76">
        <v>25</v>
      </c>
      <c r="G126">
        <f>ROUND((Table245[[#This Row],[XP]]*Table245[[#This Row],[entity_spawned (AVG)]])*(Table245[[#This Row],[activating_chance]]/100),0)</f>
        <v>25</v>
      </c>
      <c r="H126" s="73" t="s">
        <v>370</v>
      </c>
      <c r="J126" t="s">
        <v>425</v>
      </c>
      <c r="K126">
        <v>1</v>
      </c>
      <c r="L126">
        <v>500</v>
      </c>
      <c r="M126" s="76">
        <v>100</v>
      </c>
      <c r="N126">
        <v>75</v>
      </c>
      <c r="O126" s="76">
        <f>ROUND((Table3[[#This Row],[XP]]*Table3[[#This Row],[entity_spawned (AVG)]])*(Table3[[#This Row],[activating_chance]]/100),0)</f>
        <v>75</v>
      </c>
      <c r="P126" s="73" t="s">
        <v>370</v>
      </c>
      <c r="R126" t="s">
        <v>240</v>
      </c>
      <c r="S126">
        <v>2</v>
      </c>
      <c r="T126">
        <v>80</v>
      </c>
      <c r="U126">
        <v>100</v>
      </c>
      <c r="V126">
        <v>25</v>
      </c>
      <c r="W126">
        <f>ROUND((Table2[[#This Row],[XP]]*Table2[[#This Row],[entity_spawned (AVG)]])*(Table2[[#This Row],[activating_chance]]/100),0)</f>
        <v>50</v>
      </c>
      <c r="X126" s="73" t="s">
        <v>370</v>
      </c>
      <c r="Z126" t="s">
        <v>425</v>
      </c>
      <c r="AA126">
        <v>1</v>
      </c>
      <c r="AB126">
        <v>500</v>
      </c>
      <c r="AC126">
        <v>100</v>
      </c>
      <c r="AD126">
        <v>75</v>
      </c>
      <c r="AE126">
        <f>ROUND((Table6[[#This Row],[XP]]*Table6[[#This Row],[entity_spawned (AVG)]])*(Table6[[#This Row],[activating_chance]]/100),0)</f>
        <v>75</v>
      </c>
      <c r="AF126" s="73" t="s">
        <v>370</v>
      </c>
    </row>
    <row r="127" spans="2:32" x14ac:dyDescent="0.25">
      <c r="B127" s="74" t="s">
        <v>239</v>
      </c>
      <c r="C127">
        <v>3</v>
      </c>
      <c r="D127" s="76">
        <v>140</v>
      </c>
      <c r="E127" s="76">
        <v>100</v>
      </c>
      <c r="F127" s="76">
        <v>25</v>
      </c>
      <c r="G127">
        <f>ROUND((Table245[[#This Row],[XP]]*Table245[[#This Row],[entity_spawned (AVG)]])*(Table245[[#This Row],[activating_chance]]/100),0)</f>
        <v>75</v>
      </c>
      <c r="H127" s="73" t="s">
        <v>370</v>
      </c>
      <c r="J127" t="s">
        <v>425</v>
      </c>
      <c r="K127">
        <v>1</v>
      </c>
      <c r="L127">
        <v>500</v>
      </c>
      <c r="M127" s="76">
        <v>100</v>
      </c>
      <c r="N127">
        <v>75</v>
      </c>
      <c r="O127" s="76">
        <f>ROUND((Table3[[#This Row],[XP]]*Table3[[#This Row],[entity_spawned (AVG)]])*(Table3[[#This Row],[activating_chance]]/100),0)</f>
        <v>75</v>
      </c>
      <c r="P127" s="73" t="s">
        <v>370</v>
      </c>
      <c r="R127" t="s">
        <v>240</v>
      </c>
      <c r="S127">
        <v>1</v>
      </c>
      <c r="T127">
        <v>70</v>
      </c>
      <c r="U127">
        <v>100</v>
      </c>
      <c r="V127">
        <v>25</v>
      </c>
      <c r="W127">
        <f>ROUND((Table2[[#This Row],[XP]]*Table2[[#This Row],[entity_spawned (AVG)]])*(Table2[[#This Row],[activating_chance]]/100),0)</f>
        <v>25</v>
      </c>
      <c r="X127" s="73" t="s">
        <v>370</v>
      </c>
      <c r="Z127" t="s">
        <v>425</v>
      </c>
      <c r="AA127">
        <v>1</v>
      </c>
      <c r="AB127">
        <v>500</v>
      </c>
      <c r="AC127">
        <v>100</v>
      </c>
      <c r="AD127">
        <v>75</v>
      </c>
      <c r="AE127">
        <f>ROUND((Table6[[#This Row],[XP]]*Table6[[#This Row],[entity_spawned (AVG)]])*(Table6[[#This Row],[activating_chance]]/100),0)</f>
        <v>75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60</v>
      </c>
      <c r="E128" s="76">
        <v>40</v>
      </c>
      <c r="F128" s="76">
        <v>25</v>
      </c>
      <c r="G128">
        <f>ROUND((Table245[[#This Row],[XP]]*Table245[[#This Row],[entity_spawned (AVG)]])*(Table245[[#This Row],[activating_chance]]/100),0)</f>
        <v>10</v>
      </c>
      <c r="H128" s="73" t="s">
        <v>370</v>
      </c>
      <c r="J128" t="s">
        <v>425</v>
      </c>
      <c r="K128">
        <v>1</v>
      </c>
      <c r="L128">
        <v>500</v>
      </c>
      <c r="M128" s="76">
        <v>100</v>
      </c>
      <c r="N128">
        <v>75</v>
      </c>
      <c r="O128" s="76">
        <f>ROUND((Table3[[#This Row],[XP]]*Table3[[#This Row],[entity_spawned (AVG)]])*(Table3[[#This Row],[activating_chance]]/100),0)</f>
        <v>75</v>
      </c>
      <c r="P128" s="73" t="s">
        <v>370</v>
      </c>
      <c r="R128" t="s">
        <v>240</v>
      </c>
      <c r="S128">
        <v>2</v>
      </c>
      <c r="T128">
        <v>100</v>
      </c>
      <c r="U128">
        <v>100</v>
      </c>
      <c r="V128">
        <v>25</v>
      </c>
      <c r="W128">
        <f>ROUND((Table2[[#This Row],[XP]]*Table2[[#This Row],[entity_spawned (AVG)]])*(Table2[[#This Row],[activating_chance]]/100),0)</f>
        <v>50</v>
      </c>
      <c r="X128" s="73" t="s">
        <v>370</v>
      </c>
      <c r="Z128" t="s">
        <v>425</v>
      </c>
      <c r="AA128">
        <v>1</v>
      </c>
      <c r="AB128">
        <v>500</v>
      </c>
      <c r="AC128">
        <v>100</v>
      </c>
      <c r="AD128">
        <v>75</v>
      </c>
      <c r="AE128">
        <f>ROUND((Table6[[#This Row],[XP]]*Table6[[#This Row],[entity_spawned (AVG)]])*(Table6[[#This Row],[activating_chance]]/100),0)</f>
        <v>75</v>
      </c>
      <c r="AF128" s="73" t="s">
        <v>370</v>
      </c>
    </row>
    <row r="129" spans="2:32" x14ac:dyDescent="0.25">
      <c r="B129" s="74" t="s">
        <v>239</v>
      </c>
      <c r="C129">
        <v>2</v>
      </c>
      <c r="D129" s="76">
        <v>90</v>
      </c>
      <c r="E129" s="76">
        <v>100</v>
      </c>
      <c r="F129" s="76">
        <v>25</v>
      </c>
      <c r="G129">
        <f>ROUND((Table245[[#This Row],[XP]]*Table245[[#This Row],[entity_spawned (AVG)]])*(Table245[[#This Row],[activating_chance]]/100),0)</f>
        <v>50</v>
      </c>
      <c r="H129" s="73" t="s">
        <v>370</v>
      </c>
      <c r="J129" t="s">
        <v>425</v>
      </c>
      <c r="K129">
        <v>1</v>
      </c>
      <c r="L129">
        <v>500</v>
      </c>
      <c r="M129" s="76">
        <v>100</v>
      </c>
      <c r="N129">
        <v>75</v>
      </c>
      <c r="O129" s="76">
        <f>ROUND((Table3[[#This Row],[XP]]*Table3[[#This Row],[entity_spawned (AVG)]])*(Table3[[#This Row],[activating_chance]]/100),0)</f>
        <v>75</v>
      </c>
      <c r="P129" s="73" t="s">
        <v>370</v>
      </c>
      <c r="R129" t="s">
        <v>240</v>
      </c>
      <c r="S129">
        <v>7</v>
      </c>
      <c r="T129">
        <v>130</v>
      </c>
      <c r="U129">
        <v>100</v>
      </c>
      <c r="V129">
        <v>25</v>
      </c>
      <c r="W129">
        <f>ROUND((Table2[[#This Row],[XP]]*Table2[[#This Row],[entity_spawned (AVG)]])*(Table2[[#This Row],[activating_chance]]/100),0)</f>
        <v>175</v>
      </c>
      <c r="X129" s="73" t="s">
        <v>370</v>
      </c>
      <c r="Z129" t="s">
        <v>425</v>
      </c>
      <c r="AA129">
        <v>1</v>
      </c>
      <c r="AB129">
        <v>500</v>
      </c>
      <c r="AC129">
        <v>100</v>
      </c>
      <c r="AD129">
        <v>75</v>
      </c>
      <c r="AE129">
        <f>ROUND((Table6[[#This Row],[XP]]*Table6[[#This Row],[entity_spawned (AVG)]])*(Table6[[#This Row],[activating_chance]]/100),0)</f>
        <v>75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140</v>
      </c>
      <c r="E130" s="76">
        <v>100</v>
      </c>
      <c r="F130" s="76">
        <v>25</v>
      </c>
      <c r="G130">
        <f>ROUND((Table245[[#This Row],[XP]]*Table245[[#This Row],[entity_spawned (AVG)]])*(Table245[[#This Row],[activating_chance]]/100),0)</f>
        <v>25</v>
      </c>
      <c r="H130" s="73" t="s">
        <v>370</v>
      </c>
      <c r="J130" t="s">
        <v>425</v>
      </c>
      <c r="K130">
        <v>1</v>
      </c>
      <c r="L130">
        <v>500</v>
      </c>
      <c r="M130" s="76">
        <v>100</v>
      </c>
      <c r="N130">
        <v>75</v>
      </c>
      <c r="O130" s="76">
        <f>ROUND((Table3[[#This Row],[XP]]*Table3[[#This Row],[entity_spawned (AVG)]])*(Table3[[#This Row],[activating_chance]]/100),0)</f>
        <v>75</v>
      </c>
      <c r="P130" s="73" t="s">
        <v>370</v>
      </c>
      <c r="R130" t="s">
        <v>240</v>
      </c>
      <c r="S130">
        <v>2</v>
      </c>
      <c r="T130">
        <v>80</v>
      </c>
      <c r="U130">
        <v>100</v>
      </c>
      <c r="V130">
        <v>25</v>
      </c>
      <c r="W130">
        <f>ROUND((Table2[[#This Row],[XP]]*Table2[[#This Row],[entity_spawned (AVG)]])*(Table2[[#This Row],[activating_chance]]/100),0)</f>
        <v>50</v>
      </c>
      <c r="X130" s="73" t="s">
        <v>370</v>
      </c>
      <c r="Z130" t="s">
        <v>425</v>
      </c>
      <c r="AA130">
        <v>1</v>
      </c>
      <c r="AB130">
        <v>500</v>
      </c>
      <c r="AC130">
        <v>100</v>
      </c>
      <c r="AD130">
        <v>75</v>
      </c>
      <c r="AE130">
        <f>ROUND((Table6[[#This Row],[XP]]*Table6[[#This Row],[entity_spawned (AVG)]])*(Table6[[#This Row],[activating_chance]]/100),0)</f>
        <v>75</v>
      </c>
      <c r="AF130" s="73" t="s">
        <v>370</v>
      </c>
    </row>
    <row r="131" spans="2:32" x14ac:dyDescent="0.25">
      <c r="B131" s="74" t="s">
        <v>239</v>
      </c>
      <c r="C131">
        <v>2</v>
      </c>
      <c r="D131" s="76">
        <v>90</v>
      </c>
      <c r="E131" s="76">
        <v>100</v>
      </c>
      <c r="F131" s="76">
        <v>25</v>
      </c>
      <c r="G131">
        <f>ROUND((Table245[[#This Row],[XP]]*Table245[[#This Row],[entity_spawned (AVG)]])*(Table245[[#This Row],[activating_chance]]/100),0)</f>
        <v>50</v>
      </c>
      <c r="H131" s="73" t="s">
        <v>370</v>
      </c>
      <c r="J131" t="s">
        <v>425</v>
      </c>
      <c r="K131">
        <v>1</v>
      </c>
      <c r="L131">
        <v>500</v>
      </c>
      <c r="M131" s="76">
        <v>100</v>
      </c>
      <c r="N131">
        <v>75</v>
      </c>
      <c r="O131" s="76">
        <f>ROUND((Table3[[#This Row],[XP]]*Table3[[#This Row],[entity_spawned (AVG)]])*(Table3[[#This Row],[activating_chance]]/100),0)</f>
        <v>75</v>
      </c>
      <c r="P131" s="73" t="s">
        <v>370</v>
      </c>
      <c r="R131" t="s">
        <v>240</v>
      </c>
      <c r="S131">
        <v>1</v>
      </c>
      <c r="T131">
        <v>70</v>
      </c>
      <c r="U131">
        <v>85</v>
      </c>
      <c r="V131">
        <v>25</v>
      </c>
      <c r="W131">
        <f>ROUND((Table2[[#This Row],[XP]]*Table2[[#This Row],[entity_spawned (AVG)]])*(Table2[[#This Row],[activating_chance]]/100),0)</f>
        <v>21</v>
      </c>
      <c r="X131" s="73" t="s">
        <v>370</v>
      </c>
      <c r="Z131" t="s">
        <v>425</v>
      </c>
      <c r="AA131">
        <v>1</v>
      </c>
      <c r="AB131">
        <v>500</v>
      </c>
      <c r="AC131">
        <v>100</v>
      </c>
      <c r="AD131">
        <v>75</v>
      </c>
      <c r="AE131">
        <f>ROUND((Table6[[#This Row],[XP]]*Table6[[#This Row],[entity_spawned (AVG)]])*(Table6[[#This Row],[activating_chance]]/100),0)</f>
        <v>75</v>
      </c>
      <c r="AF131" s="73" t="s">
        <v>370</v>
      </c>
    </row>
    <row r="132" spans="2:32" x14ac:dyDescent="0.25">
      <c r="B132" s="74" t="s">
        <v>239</v>
      </c>
      <c r="C132">
        <v>3</v>
      </c>
      <c r="D132" s="76">
        <v>140</v>
      </c>
      <c r="E132" s="76">
        <v>100</v>
      </c>
      <c r="F132" s="76">
        <v>25</v>
      </c>
      <c r="G132">
        <f>ROUND((Table245[[#This Row],[XP]]*Table245[[#This Row],[entity_spawned (AVG)]])*(Table245[[#This Row],[activating_chance]]/100),0)</f>
        <v>75</v>
      </c>
      <c r="H132" s="73" t="s">
        <v>370</v>
      </c>
      <c r="J132" t="s">
        <v>425</v>
      </c>
      <c r="K132">
        <v>1</v>
      </c>
      <c r="L132">
        <v>500</v>
      </c>
      <c r="M132" s="76">
        <v>100</v>
      </c>
      <c r="N132">
        <v>75</v>
      </c>
      <c r="O132" s="76">
        <f>ROUND((Table3[[#This Row],[XP]]*Table3[[#This Row],[entity_spawned (AVG)]])*(Table3[[#This Row],[activating_chance]]/100),0)</f>
        <v>75</v>
      </c>
      <c r="P132" s="73" t="s">
        <v>370</v>
      </c>
      <c r="R132" t="s">
        <v>240</v>
      </c>
      <c r="S132">
        <v>2</v>
      </c>
      <c r="T132">
        <v>80</v>
      </c>
      <c r="U132">
        <v>100</v>
      </c>
      <c r="V132">
        <v>25</v>
      </c>
      <c r="W132">
        <f>ROUND((Table2[[#This Row],[XP]]*Table2[[#This Row],[entity_spawned (AVG)]])*(Table2[[#This Row],[activating_chance]]/100),0)</f>
        <v>50</v>
      </c>
      <c r="X132" s="73" t="s">
        <v>370</v>
      </c>
      <c r="Z132" t="s">
        <v>425</v>
      </c>
      <c r="AA132">
        <v>1</v>
      </c>
      <c r="AB132">
        <v>500</v>
      </c>
      <c r="AC132">
        <v>100</v>
      </c>
      <c r="AD132">
        <v>75</v>
      </c>
      <c r="AE132">
        <f>ROUND((Table6[[#This Row],[XP]]*Table6[[#This Row],[entity_spawned (AVG)]])*(Table6[[#This Row],[activating_chance]]/100),0)</f>
        <v>75</v>
      </c>
      <c r="AF132" s="73" t="s">
        <v>370</v>
      </c>
    </row>
    <row r="133" spans="2:32" x14ac:dyDescent="0.25">
      <c r="B133" s="74" t="s">
        <v>239</v>
      </c>
      <c r="C133">
        <v>5</v>
      </c>
      <c r="D133" s="76">
        <v>140</v>
      </c>
      <c r="E133" s="76">
        <v>100</v>
      </c>
      <c r="F133" s="76">
        <v>25</v>
      </c>
      <c r="G133">
        <f>ROUND((Table245[[#This Row],[XP]]*Table245[[#This Row],[entity_spawned (AVG)]])*(Table245[[#This Row],[activating_chance]]/100),0)</f>
        <v>125</v>
      </c>
      <c r="H133" s="73" t="s">
        <v>370</v>
      </c>
      <c r="J133" t="s">
        <v>425</v>
      </c>
      <c r="K133">
        <v>1</v>
      </c>
      <c r="L133">
        <v>500</v>
      </c>
      <c r="M133" s="76">
        <v>100</v>
      </c>
      <c r="N133">
        <v>75</v>
      </c>
      <c r="O133" s="76">
        <f>ROUND((Table3[[#This Row],[XP]]*Table3[[#This Row],[entity_spawned (AVG)]])*(Table3[[#This Row],[activating_chance]]/100),0)</f>
        <v>75</v>
      </c>
      <c r="P133" s="73" t="s">
        <v>370</v>
      </c>
      <c r="R133" t="s">
        <v>240</v>
      </c>
      <c r="S133">
        <v>1</v>
      </c>
      <c r="T133">
        <v>70</v>
      </c>
      <c r="U133">
        <v>100</v>
      </c>
      <c r="V133">
        <v>25</v>
      </c>
      <c r="W133">
        <f>ROUND((Table2[[#This Row],[XP]]*Table2[[#This Row],[entity_spawned (AVG)]])*(Table2[[#This Row],[activating_chance]]/100),0)</f>
        <v>25</v>
      </c>
      <c r="X133" s="73" t="s">
        <v>370</v>
      </c>
      <c r="Z133" t="s">
        <v>263</v>
      </c>
      <c r="AA133">
        <v>1</v>
      </c>
      <c r="AB133">
        <v>420</v>
      </c>
      <c r="AC133">
        <v>100</v>
      </c>
      <c r="AD133">
        <v>83</v>
      </c>
      <c r="AE133">
        <f>ROUND((Table6[[#This Row],[XP]]*Table6[[#This Row],[entity_spawned (AVG)]])*(Table6[[#This Row],[activating_chance]]/100),0)</f>
        <v>83</v>
      </c>
      <c r="AF133" s="73" t="s">
        <v>371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>
        <f>ROUND((Table245[[#This Row],[XP]]*Table245[[#This Row],[entity_spawned (AVG)]])*(Table245[[#This Row],[activating_chance]]/100),0)</f>
        <v>275</v>
      </c>
      <c r="H134" s="73" t="s">
        <v>370</v>
      </c>
      <c r="J134" t="s">
        <v>425</v>
      </c>
      <c r="K134">
        <v>1</v>
      </c>
      <c r="L134">
        <v>500</v>
      </c>
      <c r="M134" s="76">
        <v>100</v>
      </c>
      <c r="N134">
        <v>75</v>
      </c>
      <c r="O134" s="76">
        <f>ROUND((Table3[[#This Row],[XP]]*Table3[[#This Row],[entity_spawned (AVG)]])*(Table3[[#This Row],[activating_chance]]/100),0)</f>
        <v>75</v>
      </c>
      <c r="P134" s="73" t="s">
        <v>370</v>
      </c>
      <c r="R134" t="s">
        <v>240</v>
      </c>
      <c r="S134">
        <v>1</v>
      </c>
      <c r="T134">
        <v>70</v>
      </c>
      <c r="U134">
        <v>100</v>
      </c>
      <c r="V134">
        <v>25</v>
      </c>
      <c r="W134">
        <f>ROUND((Table2[[#This Row],[XP]]*Table2[[#This Row],[entity_spawned (AVG)]])*(Table2[[#This Row],[activating_chance]]/100),0)</f>
        <v>25</v>
      </c>
      <c r="X134" s="73" t="s">
        <v>370</v>
      </c>
      <c r="Z134" t="s">
        <v>263</v>
      </c>
      <c r="AA134">
        <v>1</v>
      </c>
      <c r="AB134">
        <v>420</v>
      </c>
      <c r="AC134">
        <v>100</v>
      </c>
      <c r="AD134">
        <v>83</v>
      </c>
      <c r="AE134">
        <f>ROUND((Table6[[#This Row],[XP]]*Table6[[#This Row],[entity_spawned (AVG)]])*(Table6[[#This Row],[activating_chance]]/100),0)</f>
        <v>83</v>
      </c>
      <c r="AF134" s="73" t="s">
        <v>371</v>
      </c>
    </row>
    <row r="135" spans="2:32" x14ac:dyDescent="0.25">
      <c r="B135" s="74" t="s">
        <v>239</v>
      </c>
      <c r="C135">
        <v>3</v>
      </c>
      <c r="D135" s="76">
        <v>100</v>
      </c>
      <c r="E135" s="76">
        <v>80</v>
      </c>
      <c r="F135" s="76">
        <v>25</v>
      </c>
      <c r="G135">
        <f>ROUND((Table245[[#This Row],[XP]]*Table245[[#This Row],[entity_spawned (AVG)]])*(Table245[[#This Row],[activating_chance]]/100),0)</f>
        <v>60</v>
      </c>
      <c r="H135" s="73" t="s">
        <v>370</v>
      </c>
      <c r="J135" t="s">
        <v>425</v>
      </c>
      <c r="K135">
        <v>1</v>
      </c>
      <c r="L135">
        <v>500</v>
      </c>
      <c r="M135" s="76">
        <v>100</v>
      </c>
      <c r="N135">
        <v>75</v>
      </c>
      <c r="O135" s="76">
        <f>ROUND((Table3[[#This Row],[XP]]*Table3[[#This Row],[entity_spawned (AVG)]])*(Table3[[#This Row],[activating_chance]]/100),0)</f>
        <v>75</v>
      </c>
      <c r="P135" s="73" t="s">
        <v>370</v>
      </c>
      <c r="R135" t="s">
        <v>241</v>
      </c>
      <c r="S135">
        <v>1</v>
      </c>
      <c r="T135">
        <v>80</v>
      </c>
      <c r="U135">
        <v>100</v>
      </c>
      <c r="V135">
        <v>25</v>
      </c>
      <c r="W135">
        <f>ROUND((Table2[[#This Row],[XP]]*Table2[[#This Row],[entity_spawned (AVG)]])*(Table2[[#This Row],[activating_chance]]/100),0)</f>
        <v>25</v>
      </c>
      <c r="X135" s="73" t="s">
        <v>370</v>
      </c>
      <c r="Z135" t="s">
        <v>268</v>
      </c>
      <c r="AA135">
        <v>2</v>
      </c>
      <c r="AB135">
        <v>240</v>
      </c>
      <c r="AC135">
        <v>100</v>
      </c>
      <c r="AD135">
        <v>75</v>
      </c>
      <c r="AE135">
        <f>ROUND((Table6[[#This Row],[XP]]*Table6[[#This Row],[entity_spawned (AVG)]])*(Table6[[#This Row],[activating_chance]]/100),0)</f>
        <v>150</v>
      </c>
      <c r="AF135" s="73" t="s">
        <v>370</v>
      </c>
    </row>
    <row r="136" spans="2:32" x14ac:dyDescent="0.25">
      <c r="B136" s="74" t="s">
        <v>239</v>
      </c>
      <c r="C136">
        <v>1</v>
      </c>
      <c r="D136" s="76">
        <v>60</v>
      </c>
      <c r="E136" s="76">
        <v>60</v>
      </c>
      <c r="F136" s="76">
        <v>25</v>
      </c>
      <c r="G136">
        <f>ROUND((Table245[[#This Row],[XP]]*Table245[[#This Row],[entity_spawned (AVG)]])*(Table245[[#This Row],[activating_chance]]/100),0)</f>
        <v>15</v>
      </c>
      <c r="H136" s="73" t="s">
        <v>370</v>
      </c>
      <c r="J136" t="s">
        <v>265</v>
      </c>
      <c r="K136">
        <v>1</v>
      </c>
      <c r="L136">
        <v>300</v>
      </c>
      <c r="M136" s="76">
        <v>100</v>
      </c>
      <c r="N136">
        <v>75</v>
      </c>
      <c r="O136" s="76">
        <f>ROUND((Table3[[#This Row],[XP]]*Table3[[#This Row],[entity_spawned (AVG)]])*(Table3[[#This Row],[activating_chance]]/100),0)</f>
        <v>75</v>
      </c>
      <c r="P136" s="73" t="s">
        <v>371</v>
      </c>
      <c r="R136" t="s">
        <v>241</v>
      </c>
      <c r="S136">
        <v>3</v>
      </c>
      <c r="T136">
        <v>150</v>
      </c>
      <c r="U136">
        <v>100</v>
      </c>
      <c r="V136">
        <v>25</v>
      </c>
      <c r="W136">
        <f>ROUND((Table2[[#This Row],[XP]]*Table2[[#This Row],[entity_spawned (AVG)]])*(Table2[[#This Row],[activating_chance]]/100),0)</f>
        <v>75</v>
      </c>
      <c r="X136" s="73" t="s">
        <v>370</v>
      </c>
      <c r="Z136" t="s">
        <v>444</v>
      </c>
      <c r="AA136">
        <v>1</v>
      </c>
      <c r="AB136">
        <v>220</v>
      </c>
      <c r="AC136">
        <v>100</v>
      </c>
      <c r="AD136">
        <v>83</v>
      </c>
      <c r="AE136">
        <f>ROUND((Table6[[#This Row],[XP]]*Table6[[#This Row],[entity_spawned (AVG)]])*(Table6[[#This Row],[activating_chance]]/100),0)</f>
        <v>83</v>
      </c>
      <c r="AF136" s="73" t="s">
        <v>370</v>
      </c>
    </row>
    <row r="137" spans="2:32" x14ac:dyDescent="0.25">
      <c r="B137" s="74" t="s">
        <v>239</v>
      </c>
      <c r="C137">
        <v>3</v>
      </c>
      <c r="D137" s="76">
        <v>110</v>
      </c>
      <c r="E137" s="76">
        <v>100</v>
      </c>
      <c r="F137" s="76">
        <v>25</v>
      </c>
      <c r="G137">
        <f>ROUND((Table245[[#This Row],[XP]]*Table245[[#This Row],[entity_spawned (AVG)]])*(Table245[[#This Row],[activating_chance]]/100),0)</f>
        <v>75</v>
      </c>
      <c r="H137" s="73" t="s">
        <v>370</v>
      </c>
      <c r="J137" t="s">
        <v>268</v>
      </c>
      <c r="K137">
        <v>2</v>
      </c>
      <c r="L137">
        <v>240</v>
      </c>
      <c r="M137" s="76">
        <v>100</v>
      </c>
      <c r="N137">
        <v>75</v>
      </c>
      <c r="O137" s="76">
        <f>ROUND((Table3[[#This Row],[XP]]*Table3[[#This Row],[entity_spawned (AVG)]])*(Table3[[#This Row],[activating_chance]]/100),0)</f>
        <v>150</v>
      </c>
      <c r="P137" s="73" t="s">
        <v>370</v>
      </c>
      <c r="R137" t="s">
        <v>241</v>
      </c>
      <c r="S137">
        <v>1</v>
      </c>
      <c r="T137">
        <v>90</v>
      </c>
      <c r="U137">
        <v>100</v>
      </c>
      <c r="V137">
        <v>25</v>
      </c>
      <c r="W137">
        <f>ROUND((Table2[[#This Row],[XP]]*Table2[[#This Row],[entity_spawned (AVG)]])*(Table2[[#This Row],[activating_chance]]/100),0)</f>
        <v>25</v>
      </c>
      <c r="X137" s="73" t="s">
        <v>370</v>
      </c>
      <c r="Z137" t="s">
        <v>448</v>
      </c>
      <c r="AA137">
        <v>6</v>
      </c>
      <c r="AB137">
        <v>120</v>
      </c>
      <c r="AC137">
        <v>100</v>
      </c>
      <c r="AD137">
        <v>25</v>
      </c>
      <c r="AE137">
        <f>ROUND((Table6[[#This Row],[XP]]*Table6[[#This Row],[entity_spawned (AVG)]])*(Table6[[#This Row],[activating_chance]]/100),0)</f>
        <v>150</v>
      </c>
      <c r="AF137" s="73" t="s">
        <v>370</v>
      </c>
    </row>
    <row r="138" spans="2:32" x14ac:dyDescent="0.25">
      <c r="B138" s="74" t="s">
        <v>239</v>
      </c>
      <c r="C138">
        <v>3</v>
      </c>
      <c r="D138" s="76">
        <v>140</v>
      </c>
      <c r="E138" s="76">
        <v>100</v>
      </c>
      <c r="F138" s="76">
        <v>25</v>
      </c>
      <c r="G138">
        <f>ROUND((Table245[[#This Row],[XP]]*Table245[[#This Row],[entity_spawned (AVG)]])*(Table245[[#This Row],[activating_chance]]/100),0)</f>
        <v>75</v>
      </c>
      <c r="H138" s="73" t="s">
        <v>370</v>
      </c>
      <c r="J138" t="s">
        <v>273</v>
      </c>
      <c r="K138">
        <v>2</v>
      </c>
      <c r="L138">
        <v>170</v>
      </c>
      <c r="M138" s="76">
        <v>100</v>
      </c>
      <c r="N138">
        <v>55</v>
      </c>
      <c r="O138" s="76">
        <f>ROUND((Table3[[#This Row],[XP]]*Table3[[#This Row],[entity_spawned (AVG)]])*(Table3[[#This Row],[activating_chance]]/100),0)</f>
        <v>110</v>
      </c>
      <c r="P138" s="73" t="s">
        <v>371</v>
      </c>
      <c r="R138" t="s">
        <v>241</v>
      </c>
      <c r="S138">
        <v>5</v>
      </c>
      <c r="T138">
        <v>25</v>
      </c>
      <c r="U138">
        <v>100</v>
      </c>
      <c r="V138">
        <v>25</v>
      </c>
      <c r="W138">
        <f>ROUND((Table2[[#This Row],[XP]]*Table2[[#This Row],[entity_spawned (AVG)]])*(Table2[[#This Row],[activating_chance]]/100),0)</f>
        <v>125</v>
      </c>
      <c r="X138" s="73" t="s">
        <v>370</v>
      </c>
      <c r="Z138" t="s">
        <v>448</v>
      </c>
      <c r="AA138">
        <v>4</v>
      </c>
      <c r="AB138">
        <v>120</v>
      </c>
      <c r="AC138">
        <v>100</v>
      </c>
      <c r="AD138">
        <v>25</v>
      </c>
      <c r="AE138">
        <f>ROUND((Table6[[#This Row],[XP]]*Table6[[#This Row],[entity_spawned (AVG)]])*(Table6[[#This Row],[activating_chance]]/100),0)</f>
        <v>100</v>
      </c>
      <c r="AF138" s="73" t="s">
        <v>370</v>
      </c>
    </row>
    <row r="139" spans="2:32" x14ac:dyDescent="0.25">
      <c r="B139" s="74" t="s">
        <v>239</v>
      </c>
      <c r="C139">
        <v>2</v>
      </c>
      <c r="D139" s="76">
        <v>90</v>
      </c>
      <c r="E139" s="76">
        <v>40</v>
      </c>
      <c r="F139" s="76">
        <v>25</v>
      </c>
      <c r="G139">
        <f>ROUND((Table245[[#This Row],[XP]]*Table245[[#This Row],[entity_spawned (AVG)]])*(Table245[[#This Row],[activating_chance]]/100),0)</f>
        <v>20</v>
      </c>
      <c r="H139" s="73" t="s">
        <v>370</v>
      </c>
      <c r="J139" t="s">
        <v>273</v>
      </c>
      <c r="K139">
        <v>1</v>
      </c>
      <c r="L139">
        <v>170</v>
      </c>
      <c r="M139" s="76">
        <v>100</v>
      </c>
      <c r="N139">
        <v>55</v>
      </c>
      <c r="O139" s="76">
        <f>ROUND((Table3[[#This Row],[XP]]*Table3[[#This Row],[entity_spawned (AVG)]])*(Table3[[#This Row],[activating_chance]]/100),0)</f>
        <v>55</v>
      </c>
      <c r="P139" s="73" t="s">
        <v>371</v>
      </c>
      <c r="R139" t="s">
        <v>442</v>
      </c>
      <c r="S139">
        <v>3</v>
      </c>
      <c r="T139">
        <v>60</v>
      </c>
      <c r="U139">
        <v>100</v>
      </c>
      <c r="V139">
        <v>25</v>
      </c>
      <c r="W139">
        <f>ROUND((Table2[[#This Row],[XP]]*Table2[[#This Row],[entity_spawned (AVG)]])*(Table2[[#This Row],[activating_chance]]/100),0)</f>
        <v>75</v>
      </c>
      <c r="X139" s="73" t="s">
        <v>370</v>
      </c>
      <c r="Z139" t="s">
        <v>448</v>
      </c>
      <c r="AA139">
        <v>6</v>
      </c>
      <c r="AB139">
        <v>120</v>
      </c>
      <c r="AC139">
        <v>100</v>
      </c>
      <c r="AD139">
        <v>25</v>
      </c>
      <c r="AE139">
        <f>ROUND((Table6[[#This Row],[XP]]*Table6[[#This Row],[entity_spawned (AVG)]])*(Table6[[#This Row],[activating_chance]]/100),0)</f>
        <v>150</v>
      </c>
      <c r="AF139" s="73" t="s">
        <v>370</v>
      </c>
    </row>
    <row r="140" spans="2:32" x14ac:dyDescent="0.25">
      <c r="B140" s="74" t="s">
        <v>239</v>
      </c>
      <c r="C140">
        <v>3</v>
      </c>
      <c r="D140" s="76">
        <v>120</v>
      </c>
      <c r="E140" s="76">
        <v>100</v>
      </c>
      <c r="F140" s="76">
        <v>25</v>
      </c>
      <c r="G140">
        <f>ROUND((Table245[[#This Row],[XP]]*Table245[[#This Row],[entity_spawned (AVG)]])*(Table245[[#This Row],[activating_chance]]/100),0)</f>
        <v>75</v>
      </c>
      <c r="H140" s="73" t="s">
        <v>370</v>
      </c>
      <c r="J140" t="s">
        <v>273</v>
      </c>
      <c r="K140">
        <v>1</v>
      </c>
      <c r="L140">
        <v>170</v>
      </c>
      <c r="M140" s="76">
        <v>100</v>
      </c>
      <c r="N140">
        <v>55</v>
      </c>
      <c r="O140" s="76">
        <f>ROUND((Table3[[#This Row],[XP]]*Table3[[#This Row],[entity_spawned (AVG)]])*(Table3[[#This Row],[activating_chance]]/100),0)</f>
        <v>55</v>
      </c>
      <c r="P140" s="73" t="s">
        <v>371</v>
      </c>
      <c r="R140" t="s">
        <v>242</v>
      </c>
      <c r="S140">
        <v>1</v>
      </c>
      <c r="T140">
        <v>220</v>
      </c>
      <c r="U140">
        <v>100</v>
      </c>
      <c r="V140">
        <v>50</v>
      </c>
      <c r="W140">
        <f>ROUND((Table2[[#This Row],[XP]]*Table2[[#This Row],[entity_spawned (AVG)]])*(Table2[[#This Row],[activating_chance]]/100),0)</f>
        <v>50</v>
      </c>
      <c r="X140" s="73" t="s">
        <v>371</v>
      </c>
      <c r="Z140" t="s">
        <v>448</v>
      </c>
      <c r="AA140">
        <v>6</v>
      </c>
      <c r="AB140">
        <v>120</v>
      </c>
      <c r="AC140">
        <v>100</v>
      </c>
      <c r="AD140">
        <v>25</v>
      </c>
      <c r="AE140">
        <f>ROUND((Table6[[#This Row],[XP]]*Table6[[#This Row],[entity_spawned (AVG)]])*(Table6[[#This Row],[activating_chance]]/100),0)</f>
        <v>150</v>
      </c>
      <c r="AF140" s="73" t="s">
        <v>370</v>
      </c>
    </row>
    <row r="141" spans="2:32" x14ac:dyDescent="0.25">
      <c r="B141" s="74" t="s">
        <v>239</v>
      </c>
      <c r="C141">
        <v>1</v>
      </c>
      <c r="D141" s="76">
        <v>60</v>
      </c>
      <c r="E141" s="76">
        <v>100</v>
      </c>
      <c r="F141" s="76">
        <v>25</v>
      </c>
      <c r="G141">
        <f>ROUND((Table245[[#This Row],[XP]]*Table245[[#This Row],[entity_spawned (AVG)]])*(Table245[[#This Row],[activating_chance]]/100),0)</f>
        <v>25</v>
      </c>
      <c r="H141" s="73" t="s">
        <v>370</v>
      </c>
      <c r="J141" t="s">
        <v>273</v>
      </c>
      <c r="K141">
        <v>1</v>
      </c>
      <c r="L141">
        <v>170</v>
      </c>
      <c r="M141" s="76">
        <v>100</v>
      </c>
      <c r="N141">
        <v>55</v>
      </c>
      <c r="O141" s="76">
        <f>ROUND((Table3[[#This Row],[XP]]*Table3[[#This Row],[entity_spawned (AVG)]])*(Table3[[#This Row],[activating_chance]]/100),0)</f>
        <v>55</v>
      </c>
      <c r="P141" s="73" t="s">
        <v>371</v>
      </c>
      <c r="R141" t="s">
        <v>242</v>
      </c>
      <c r="S141">
        <v>1</v>
      </c>
      <c r="T141">
        <v>220</v>
      </c>
      <c r="U141">
        <v>100</v>
      </c>
      <c r="V141">
        <v>50</v>
      </c>
      <c r="W141">
        <f>ROUND((Table2[[#This Row],[XP]]*Table2[[#This Row],[entity_spawned (AVG)]])*(Table2[[#This Row],[activating_chance]]/100),0)</f>
        <v>50</v>
      </c>
      <c r="X141" s="73" t="s">
        <v>371</v>
      </c>
      <c r="Z141" t="s">
        <v>272</v>
      </c>
      <c r="AA141">
        <v>1</v>
      </c>
      <c r="AB141">
        <v>170</v>
      </c>
      <c r="AC141">
        <v>100</v>
      </c>
      <c r="AD141">
        <v>55</v>
      </c>
      <c r="AE141">
        <f>ROUND((Table6[[#This Row],[XP]]*Table6[[#This Row],[entity_spawned (AVG)]])*(Table6[[#This Row],[activating_chance]]/100),0)</f>
        <v>55</v>
      </c>
      <c r="AF141" s="73" t="s">
        <v>371</v>
      </c>
    </row>
    <row r="142" spans="2:32" x14ac:dyDescent="0.25">
      <c r="B142" s="74" t="s">
        <v>239</v>
      </c>
      <c r="C142">
        <v>1</v>
      </c>
      <c r="D142" s="76">
        <v>60</v>
      </c>
      <c r="E142" s="76">
        <v>100</v>
      </c>
      <c r="F142" s="76">
        <v>25</v>
      </c>
      <c r="G142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100</v>
      </c>
      <c r="N142">
        <v>25</v>
      </c>
      <c r="O142" s="76">
        <f>ROUND((Table3[[#This Row],[XP]]*Table3[[#This Row],[entity_spawned (AVG)]])*(Table3[[#This Row],[activating_chance]]/100),0)</f>
        <v>25</v>
      </c>
      <c r="P142" s="73" t="s">
        <v>370</v>
      </c>
      <c r="R142" t="s">
        <v>242</v>
      </c>
      <c r="S142">
        <v>1</v>
      </c>
      <c r="T142">
        <v>220</v>
      </c>
      <c r="U142">
        <v>100</v>
      </c>
      <c r="V142">
        <v>50</v>
      </c>
      <c r="W142">
        <f>ROUND((Table2[[#This Row],[XP]]*Table2[[#This Row],[entity_spawned (AVG)]])*(Table2[[#This Row],[activating_chance]]/100),0)</f>
        <v>50</v>
      </c>
      <c r="X142" s="73" t="s">
        <v>371</v>
      </c>
      <c r="Z142" t="s">
        <v>272</v>
      </c>
      <c r="AA142">
        <v>1</v>
      </c>
      <c r="AB142">
        <v>170</v>
      </c>
      <c r="AC142">
        <v>100</v>
      </c>
      <c r="AD142">
        <v>55</v>
      </c>
      <c r="AE142">
        <f>ROUND((Table6[[#This Row],[XP]]*Table6[[#This Row],[entity_spawned (AVG)]])*(Table6[[#This Row],[activating_chance]]/100),0)</f>
        <v>55</v>
      </c>
      <c r="AF142" s="73" t="s">
        <v>371</v>
      </c>
    </row>
    <row r="143" spans="2:32" x14ac:dyDescent="0.25">
      <c r="B143" s="74" t="s">
        <v>239</v>
      </c>
      <c r="C143">
        <v>2</v>
      </c>
      <c r="D143" s="76">
        <v>100</v>
      </c>
      <c r="E143" s="76">
        <v>100</v>
      </c>
      <c r="F143" s="76">
        <v>25</v>
      </c>
      <c r="G143">
        <f>ROUND((Table245[[#This Row],[XP]]*Table245[[#This Row],[entity_spawned (AVG)]])*(Table245[[#This Row],[activating_chance]]/100),0)</f>
        <v>50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242</v>
      </c>
      <c r="S143">
        <v>1</v>
      </c>
      <c r="T143">
        <v>220</v>
      </c>
      <c r="U143">
        <v>100</v>
      </c>
      <c r="V143">
        <v>50</v>
      </c>
      <c r="W143">
        <f>ROUND((Table2[[#This Row],[XP]]*Table2[[#This Row],[entity_spawned (AVG)]])*(Table2[[#This Row],[activating_chance]]/100),0)</f>
        <v>50</v>
      </c>
      <c r="X143" s="73" t="s">
        <v>371</v>
      </c>
      <c r="Z143" t="s">
        <v>272</v>
      </c>
      <c r="AA143">
        <v>1</v>
      </c>
      <c r="AB143">
        <v>170</v>
      </c>
      <c r="AC143">
        <v>100</v>
      </c>
      <c r="AD143">
        <v>55</v>
      </c>
      <c r="AE143">
        <f>ROUND((Table6[[#This Row],[XP]]*Table6[[#This Row],[entity_spawned (AVG)]])*(Table6[[#This Row],[activating_chance]]/100),0)</f>
        <v>55</v>
      </c>
      <c r="AF143" s="73" t="s">
        <v>371</v>
      </c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170</v>
      </c>
      <c r="M144" s="76">
        <v>85</v>
      </c>
      <c r="N144">
        <v>25</v>
      </c>
      <c r="O144" s="76">
        <f>ROUND((Table3[[#This Row],[XP]]*Table3[[#This Row],[entity_spawned (AVG)]])*(Table3[[#This Row],[activating_chance]]/100),0)</f>
        <v>21</v>
      </c>
      <c r="P144" s="73" t="s">
        <v>370</v>
      </c>
      <c r="R144" t="s">
        <v>242</v>
      </c>
      <c r="S144">
        <v>1</v>
      </c>
      <c r="T144">
        <v>220</v>
      </c>
      <c r="U144">
        <v>100</v>
      </c>
      <c r="V144">
        <v>50</v>
      </c>
      <c r="W144">
        <f>ROUND((Table2[[#This Row],[XP]]*Table2[[#This Row],[entity_spawned (AVG)]])*(Table2[[#This Row],[activating_chance]]/100),0)</f>
        <v>50</v>
      </c>
      <c r="X144" s="73" t="s">
        <v>371</v>
      </c>
      <c r="Z144" t="s">
        <v>272</v>
      </c>
      <c r="AA144">
        <v>1</v>
      </c>
      <c r="AB144">
        <v>170</v>
      </c>
      <c r="AC144">
        <v>100</v>
      </c>
      <c r="AD144">
        <v>55</v>
      </c>
      <c r="AE144">
        <f>ROUND((Table6[[#This Row],[XP]]*Table6[[#This Row],[entity_spawned (AVG)]])*(Table6[[#This Row],[activating_chance]]/100),0)</f>
        <v>55</v>
      </c>
      <c r="AF144" s="73" t="s">
        <v>371</v>
      </c>
    </row>
    <row r="145" spans="2:32" x14ac:dyDescent="0.25">
      <c r="B145" s="74" t="s">
        <v>239</v>
      </c>
      <c r="C145">
        <v>1</v>
      </c>
      <c r="D145" s="76">
        <v>70</v>
      </c>
      <c r="E145" s="76">
        <v>85</v>
      </c>
      <c r="F145" s="76">
        <v>25</v>
      </c>
      <c r="G145">
        <f>ROUND((Table245[[#This Row],[XP]]*Table245[[#This Row],[entity_spawned (AVG)]])*(Table245[[#This Row],[activating_chance]]/100),0)</f>
        <v>21</v>
      </c>
      <c r="H145" s="73" t="s">
        <v>370</v>
      </c>
      <c r="J145" t="s">
        <v>274</v>
      </c>
      <c r="K145">
        <v>1</v>
      </c>
      <c r="L145">
        <v>150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>
        <v>100</v>
      </c>
      <c r="V145">
        <v>50</v>
      </c>
      <c r="W145">
        <f>ROUND((Table2[[#This Row],[XP]]*Table2[[#This Row],[entity_spawned (AVG)]])*(Table2[[#This Row],[activating_chance]]/100),0)</f>
        <v>50</v>
      </c>
      <c r="X145" s="73" t="s">
        <v>371</v>
      </c>
      <c r="Z145" t="s">
        <v>272</v>
      </c>
      <c r="AA145">
        <v>1</v>
      </c>
      <c r="AB145">
        <v>170</v>
      </c>
      <c r="AC145">
        <v>100</v>
      </c>
      <c r="AD145">
        <v>55</v>
      </c>
      <c r="AE145">
        <f>ROUND((Table6[[#This Row],[XP]]*Table6[[#This Row],[entity_spawned (AVG)]])*(Table6[[#This Row],[activating_chance]]/100),0)</f>
        <v>55</v>
      </c>
      <c r="AF145" s="73" t="s">
        <v>371</v>
      </c>
    </row>
    <row r="146" spans="2:32" x14ac:dyDescent="0.25">
      <c r="B146" s="74" t="s">
        <v>239</v>
      </c>
      <c r="C146">
        <v>3</v>
      </c>
      <c r="D146" s="76">
        <v>140</v>
      </c>
      <c r="E146" s="76">
        <v>100</v>
      </c>
      <c r="F146" s="76">
        <v>25</v>
      </c>
      <c r="G146">
        <f>ROUND((Table245[[#This Row],[XP]]*Table245[[#This Row],[entity_spawned (AVG)]])*(Table245[[#This Row],[activating_chance]]/100),0)</f>
        <v>75</v>
      </c>
      <c r="H146" s="73" t="s">
        <v>370</v>
      </c>
      <c r="J146" t="s">
        <v>274</v>
      </c>
      <c r="K146">
        <v>1</v>
      </c>
      <c r="L146">
        <v>150</v>
      </c>
      <c r="M146" s="76">
        <v>80</v>
      </c>
      <c r="N146">
        <v>25</v>
      </c>
      <c r="O146" s="76">
        <f>ROUND((Table3[[#This Row],[XP]]*Table3[[#This Row],[entity_spawned (AVG)]])*(Table3[[#This Row],[activating_chance]]/100),0)</f>
        <v>20</v>
      </c>
      <c r="P146" s="73" t="s">
        <v>370</v>
      </c>
      <c r="R146" t="s">
        <v>242</v>
      </c>
      <c r="S146">
        <v>1</v>
      </c>
      <c r="T146">
        <v>220</v>
      </c>
      <c r="U146">
        <v>100</v>
      </c>
      <c r="V146">
        <v>50</v>
      </c>
      <c r="W146">
        <f>ROUND((Table2[[#This Row],[XP]]*Table2[[#This Row],[entity_spawned (AVG)]])*(Table2[[#This Row],[activating_chance]]/100),0)</f>
        <v>50</v>
      </c>
      <c r="X146" s="73" t="s">
        <v>371</v>
      </c>
      <c r="Z146" t="s">
        <v>272</v>
      </c>
      <c r="AA146">
        <v>1</v>
      </c>
      <c r="AB146">
        <v>170</v>
      </c>
      <c r="AC146">
        <v>100</v>
      </c>
      <c r="AD146">
        <v>55</v>
      </c>
      <c r="AE146">
        <f>ROUND((Table6[[#This Row],[XP]]*Table6[[#This Row],[entity_spawned (AVG)]])*(Table6[[#This Row],[activating_chance]]/100),0)</f>
        <v>55</v>
      </c>
      <c r="AF146" s="73" t="s">
        <v>371</v>
      </c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3</v>
      </c>
      <c r="L147">
        <v>130</v>
      </c>
      <c r="M147" s="76">
        <v>40</v>
      </c>
      <c r="N147">
        <v>25</v>
      </c>
      <c r="O147" s="76">
        <f>ROUND((Table3[[#This Row],[XP]]*Table3[[#This Row],[entity_spawned (AVG)]])*(Table3[[#This Row],[activating_chance]]/100),0)</f>
        <v>30</v>
      </c>
      <c r="P147" s="73" t="s">
        <v>370</v>
      </c>
      <c r="R147" t="s">
        <v>245</v>
      </c>
      <c r="S147">
        <v>1</v>
      </c>
      <c r="T147">
        <v>280</v>
      </c>
      <c r="U147">
        <v>100</v>
      </c>
      <c r="V147">
        <v>143</v>
      </c>
      <c r="W147">
        <f>ROUND((Table2[[#This Row],[XP]]*Table2[[#This Row],[entity_spawned (AVG)]])*(Table2[[#This Row],[activating_chance]]/100),0)</f>
        <v>143</v>
      </c>
      <c r="X147" s="73" t="s">
        <v>371</v>
      </c>
      <c r="Z147" t="s">
        <v>273</v>
      </c>
      <c r="AA147">
        <v>1</v>
      </c>
      <c r="AB147">
        <v>170</v>
      </c>
      <c r="AC147">
        <v>100</v>
      </c>
      <c r="AD147">
        <v>55</v>
      </c>
      <c r="AE147">
        <f>ROUND((Table6[[#This Row],[XP]]*Table6[[#This Row],[entity_spawned (AVG)]])*(Table6[[#This Row],[activating_chance]]/100),0)</f>
        <v>55</v>
      </c>
      <c r="AF147" s="73" t="s">
        <v>371</v>
      </c>
    </row>
    <row r="148" spans="2:32" x14ac:dyDescent="0.25">
      <c r="B148" s="74" t="s">
        <v>239</v>
      </c>
      <c r="C148">
        <v>1</v>
      </c>
      <c r="D148" s="76">
        <v>140</v>
      </c>
      <c r="E148" s="76">
        <v>70</v>
      </c>
      <c r="F148" s="76">
        <v>25</v>
      </c>
      <c r="G148">
        <f>ROUND((Table245[[#This Row],[XP]]*Table245[[#This Row],[entity_spawned (AVG)]])*(Table245[[#This Row],[activating_chance]]/100),0)</f>
        <v>18</v>
      </c>
      <c r="H148" s="73" t="s">
        <v>370</v>
      </c>
      <c r="J148" t="s">
        <v>274</v>
      </c>
      <c r="K148">
        <v>1</v>
      </c>
      <c r="L148">
        <v>150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370</v>
      </c>
      <c r="R148" t="s">
        <v>245</v>
      </c>
      <c r="S148">
        <v>1</v>
      </c>
      <c r="T148">
        <v>280</v>
      </c>
      <c r="U148">
        <v>100</v>
      </c>
      <c r="V148">
        <v>143</v>
      </c>
      <c r="W148">
        <f>ROUND((Table2[[#This Row],[XP]]*Table2[[#This Row],[entity_spawned (AVG)]])*(Table2[[#This Row],[activating_chance]]/100),0)</f>
        <v>143</v>
      </c>
      <c r="X148" s="73" t="s">
        <v>371</v>
      </c>
      <c r="Z148" t="s">
        <v>273</v>
      </c>
      <c r="AA148">
        <v>1</v>
      </c>
      <c r="AB148">
        <v>170</v>
      </c>
      <c r="AC148">
        <v>100</v>
      </c>
      <c r="AD148">
        <v>55</v>
      </c>
      <c r="AE148">
        <f>ROUND((Table6[[#This Row],[XP]]*Table6[[#This Row],[entity_spawned (AVG)]])*(Table6[[#This Row],[activating_chance]]/100),0)</f>
        <v>55</v>
      </c>
      <c r="AF148" s="73" t="s">
        <v>371</v>
      </c>
    </row>
    <row r="149" spans="2:32" x14ac:dyDescent="0.25">
      <c r="B149" s="74" t="s">
        <v>239</v>
      </c>
      <c r="C149">
        <v>5</v>
      </c>
      <c r="D149" s="76">
        <v>140</v>
      </c>
      <c r="E149" s="76">
        <v>100</v>
      </c>
      <c r="F149" s="76">
        <v>25</v>
      </c>
      <c r="G149">
        <f>ROUND((Table245[[#This Row],[XP]]*Table245[[#This Row],[entity_spawned (AVG)]])*(Table245[[#This Row],[activating_chance]]/100),0)</f>
        <v>125</v>
      </c>
      <c r="H149" s="73" t="s">
        <v>370</v>
      </c>
      <c r="J149" t="s">
        <v>274</v>
      </c>
      <c r="K149">
        <v>3</v>
      </c>
      <c r="L149">
        <v>130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75</v>
      </c>
      <c r="P149" s="73" t="s">
        <v>370</v>
      </c>
      <c r="R149" t="s">
        <v>246</v>
      </c>
      <c r="S149">
        <v>1</v>
      </c>
      <c r="T149">
        <v>5000</v>
      </c>
      <c r="U149">
        <v>20</v>
      </c>
      <c r="V149">
        <v>75</v>
      </c>
      <c r="W149">
        <f>ROUND((Table2[[#This Row],[XP]]*Table2[[#This Row],[entity_spawned (AVG)]])*(Table2[[#This Row],[activating_chance]]/100),0)</f>
        <v>15</v>
      </c>
      <c r="X149" s="73" t="s">
        <v>370</v>
      </c>
      <c r="Z149" t="s">
        <v>275</v>
      </c>
      <c r="AA149">
        <v>1</v>
      </c>
      <c r="AB149">
        <v>150</v>
      </c>
      <c r="AC149">
        <v>100</v>
      </c>
      <c r="AD149">
        <v>25</v>
      </c>
      <c r="AE149">
        <f>ROUND((Table6[[#This Row],[XP]]*Table6[[#This Row],[entity_spawned (AVG)]])*(Table6[[#This Row],[activating_chance]]/100),0)</f>
        <v>25</v>
      </c>
      <c r="AF149" s="73" t="s">
        <v>370</v>
      </c>
    </row>
    <row r="150" spans="2:32" x14ac:dyDescent="0.25">
      <c r="B150" s="74" t="s">
        <v>240</v>
      </c>
      <c r="C150">
        <v>2</v>
      </c>
      <c r="D150" s="76">
        <v>110</v>
      </c>
      <c r="E150" s="76">
        <v>100</v>
      </c>
      <c r="F150" s="76">
        <v>25</v>
      </c>
      <c r="G150">
        <f>ROUND((Table245[[#This Row],[XP]]*Table245[[#This Row],[entity_spawned (AVG)]])*(Table245[[#This Row],[activating_chance]]/100),0)</f>
        <v>50</v>
      </c>
      <c r="H150" s="73" t="s">
        <v>370</v>
      </c>
      <c r="J150" t="s">
        <v>274</v>
      </c>
      <c r="K150">
        <v>1</v>
      </c>
      <c r="L150">
        <v>120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25</v>
      </c>
      <c r="P150" s="73" t="s">
        <v>370</v>
      </c>
      <c r="R150" t="s">
        <v>246</v>
      </c>
      <c r="S150">
        <v>1</v>
      </c>
      <c r="T150">
        <v>5000</v>
      </c>
      <c r="U150">
        <v>100</v>
      </c>
      <c r="V150">
        <v>75</v>
      </c>
      <c r="W150">
        <f>ROUND((Table2[[#This Row],[XP]]*Table2[[#This Row],[entity_spawned (AVG)]])*(Table2[[#This Row],[activating_chance]]/100),0)</f>
        <v>75</v>
      </c>
      <c r="X150" s="73" t="s">
        <v>370</v>
      </c>
      <c r="Z150" t="s">
        <v>275</v>
      </c>
      <c r="AA150">
        <v>1</v>
      </c>
      <c r="AB150">
        <v>150</v>
      </c>
      <c r="AC150">
        <v>100</v>
      </c>
      <c r="AD150">
        <v>25</v>
      </c>
      <c r="AE150">
        <f>ROUND((Table6[[#This Row],[XP]]*Table6[[#This Row],[entity_spawned (AVG)]])*(Table6[[#This Row],[activating_chance]]/100),0)</f>
        <v>25</v>
      </c>
      <c r="AF150" s="73" t="s">
        <v>370</v>
      </c>
    </row>
    <row r="151" spans="2:32" x14ac:dyDescent="0.25">
      <c r="B151" s="74" t="s">
        <v>240</v>
      </c>
      <c r="C151">
        <v>6</v>
      </c>
      <c r="D151" s="76">
        <v>120</v>
      </c>
      <c r="E151" s="76">
        <v>100</v>
      </c>
      <c r="F151" s="76">
        <v>25</v>
      </c>
      <c r="G151">
        <f>ROUND((Table245[[#This Row],[XP]]*Table245[[#This Row],[entity_spawned (AVG)]])*(Table245[[#This Row],[activating_chance]]/100),0)</f>
        <v>150</v>
      </c>
      <c r="H151" s="73" t="s">
        <v>370</v>
      </c>
      <c r="J151" t="s">
        <v>274</v>
      </c>
      <c r="K151">
        <v>1</v>
      </c>
      <c r="L151">
        <v>150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246</v>
      </c>
      <c r="S151">
        <v>1</v>
      </c>
      <c r="T151">
        <v>5000</v>
      </c>
      <c r="U151">
        <v>100</v>
      </c>
      <c r="V151">
        <v>75</v>
      </c>
      <c r="W151">
        <f>ROUND((Table2[[#This Row],[XP]]*Table2[[#This Row],[entity_spawned (AVG)]])*(Table2[[#This Row],[activating_chance]]/100),0)</f>
        <v>75</v>
      </c>
      <c r="X151" s="73" t="s">
        <v>370</v>
      </c>
      <c r="Z151" t="s">
        <v>275</v>
      </c>
      <c r="AA151">
        <v>1</v>
      </c>
      <c r="AB151">
        <v>150</v>
      </c>
      <c r="AC151">
        <v>100</v>
      </c>
      <c r="AD151">
        <v>25</v>
      </c>
      <c r="AE151">
        <f>ROUND((Table6[[#This Row],[XP]]*Table6[[#This Row],[entity_spawned (AVG)]])*(Table6[[#This Row],[activating_chance]]/100),0)</f>
        <v>25</v>
      </c>
      <c r="AF151" s="73" t="s">
        <v>370</v>
      </c>
    </row>
    <row r="152" spans="2:32" x14ac:dyDescent="0.25">
      <c r="B152" s="74" t="s">
        <v>240</v>
      </c>
      <c r="C152">
        <v>2</v>
      </c>
      <c r="D152" s="76">
        <v>110</v>
      </c>
      <c r="E152" s="76">
        <v>80</v>
      </c>
      <c r="F152" s="76">
        <v>25</v>
      </c>
      <c r="G152">
        <f>ROUND((Table245[[#This Row],[XP]]*Table245[[#This Row],[entity_spawned (AVG)]])*(Table245[[#This Row],[activating_chance]]/100),0)</f>
        <v>40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246</v>
      </c>
      <c r="S152">
        <v>1</v>
      </c>
      <c r="T152">
        <v>5000</v>
      </c>
      <c r="U152">
        <v>80</v>
      </c>
      <c r="V152">
        <v>75</v>
      </c>
      <c r="W152">
        <f>ROUND((Table2[[#This Row],[XP]]*Table2[[#This Row],[entity_spawned (AVG)]])*(Table2[[#This Row],[activating_chance]]/100),0)</f>
        <v>60</v>
      </c>
      <c r="X152" s="73" t="s">
        <v>370</v>
      </c>
      <c r="Z152" t="s">
        <v>275</v>
      </c>
      <c r="AA152">
        <v>1</v>
      </c>
      <c r="AB152">
        <v>150</v>
      </c>
      <c r="AC152">
        <v>100</v>
      </c>
      <c r="AD152">
        <v>25</v>
      </c>
      <c r="AE152">
        <f>ROUND((Table6[[#This Row],[XP]]*Table6[[#This Row],[entity_spawned (AVG)]])*(Table6[[#This Row],[activating_chance]]/100),0)</f>
        <v>25</v>
      </c>
      <c r="AF152" s="73" t="s">
        <v>370</v>
      </c>
    </row>
    <row r="153" spans="2:32" x14ac:dyDescent="0.25">
      <c r="B153" s="74" t="s">
        <v>240</v>
      </c>
      <c r="C153">
        <v>6</v>
      </c>
      <c r="D153" s="76">
        <v>120</v>
      </c>
      <c r="E153" s="76">
        <v>100</v>
      </c>
      <c r="F153" s="76">
        <v>25</v>
      </c>
      <c r="G153">
        <f>ROUND((Table245[[#This Row],[XP]]*Table245[[#This Row],[entity_spawned (AVG)]])*(Table245[[#This Row],[activating_chance]]/100),0)</f>
        <v>150</v>
      </c>
      <c r="H153" s="73" t="s">
        <v>370</v>
      </c>
      <c r="J153" t="s">
        <v>274</v>
      </c>
      <c r="K153">
        <v>1</v>
      </c>
      <c r="L153">
        <v>120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25</v>
      </c>
      <c r="P153" s="73" t="s">
        <v>370</v>
      </c>
      <c r="R153" t="s">
        <v>246</v>
      </c>
      <c r="S153">
        <v>1</v>
      </c>
      <c r="T153">
        <v>5000</v>
      </c>
      <c r="U153">
        <v>100</v>
      </c>
      <c r="V153">
        <v>75</v>
      </c>
      <c r="W153">
        <f>ROUND((Table2[[#This Row],[XP]]*Table2[[#This Row],[entity_spawned (AVG)]])*(Table2[[#This Row],[activating_chance]]/100),0)</f>
        <v>75</v>
      </c>
      <c r="X153" s="73" t="s">
        <v>370</v>
      </c>
      <c r="Z153" t="s">
        <v>275</v>
      </c>
      <c r="AA153">
        <v>1</v>
      </c>
      <c r="AB153">
        <v>150</v>
      </c>
      <c r="AC153">
        <v>100</v>
      </c>
      <c r="AD153">
        <v>25</v>
      </c>
      <c r="AE153">
        <f>ROUND((Table6[[#This Row],[XP]]*Table6[[#This Row],[entity_spawned (AVG)]])*(Table6[[#This Row],[activating_chance]]/100),0)</f>
        <v>25</v>
      </c>
      <c r="AF153" s="73" t="s">
        <v>370</v>
      </c>
    </row>
    <row r="154" spans="2:32" x14ac:dyDescent="0.25">
      <c r="B154" s="74" t="s">
        <v>240</v>
      </c>
      <c r="C154">
        <v>2</v>
      </c>
      <c r="D154" s="76">
        <v>80</v>
      </c>
      <c r="E154" s="76">
        <v>100</v>
      </c>
      <c r="F154" s="76">
        <v>25</v>
      </c>
      <c r="G154">
        <f>ROUND((Table245[[#This Row],[XP]]*Table245[[#This Row],[entity_spawned (AVG)]])*(Table245[[#This Row],[activating_chance]]/100),0)</f>
        <v>50</v>
      </c>
      <c r="H154" s="73" t="s">
        <v>370</v>
      </c>
      <c r="J154" t="s">
        <v>274</v>
      </c>
      <c r="K154">
        <v>1</v>
      </c>
      <c r="L154">
        <v>150</v>
      </c>
      <c r="M154" s="76">
        <v>100</v>
      </c>
      <c r="N154">
        <v>25</v>
      </c>
      <c r="O154" s="76">
        <f>ROUND((Table3[[#This Row],[XP]]*Table3[[#This Row],[entity_spawned (AVG)]])*(Table3[[#This Row],[activating_chance]]/100),0)</f>
        <v>25</v>
      </c>
      <c r="P154" s="73" t="s">
        <v>370</v>
      </c>
      <c r="R154" t="s">
        <v>247</v>
      </c>
      <c r="S154">
        <v>1</v>
      </c>
      <c r="T154">
        <v>250</v>
      </c>
      <c r="U154">
        <v>100</v>
      </c>
      <c r="V154">
        <v>95</v>
      </c>
      <c r="W154">
        <f>ROUND((Table2[[#This Row],[XP]]*Table2[[#This Row],[entity_spawned (AVG)]])*(Table2[[#This Row],[activating_chance]]/100),0)</f>
        <v>95</v>
      </c>
      <c r="X154" s="73" t="s">
        <v>371</v>
      </c>
      <c r="Z154" t="s">
        <v>275</v>
      </c>
      <c r="AA154">
        <v>1</v>
      </c>
      <c r="AB154">
        <v>150</v>
      </c>
      <c r="AC154">
        <v>100</v>
      </c>
      <c r="AD154">
        <v>25</v>
      </c>
      <c r="AE154">
        <f>ROUND((Table6[[#This Row],[XP]]*Table6[[#This Row],[entity_spawned (AVG)]])*(Table6[[#This Row],[activating_chance]]/100),0)</f>
        <v>25</v>
      </c>
      <c r="AF154" s="73" t="s">
        <v>370</v>
      </c>
    </row>
    <row r="155" spans="2:32" x14ac:dyDescent="0.25">
      <c r="B155" s="74" t="s">
        <v>240</v>
      </c>
      <c r="C155">
        <v>1</v>
      </c>
      <c r="D155" s="76">
        <v>60</v>
      </c>
      <c r="E155" s="76">
        <v>80</v>
      </c>
      <c r="F155" s="76">
        <v>25</v>
      </c>
      <c r="G155">
        <f>ROUND((Table245[[#This Row],[XP]]*Table245[[#This Row],[entity_spawned (AVG)]])*(Table245[[#This Row],[activating_chance]]/100),0)</f>
        <v>20</v>
      </c>
      <c r="H155" s="73" t="s">
        <v>370</v>
      </c>
      <c r="J155" t="s">
        <v>274</v>
      </c>
      <c r="K155">
        <v>1</v>
      </c>
      <c r="L155">
        <v>150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370</v>
      </c>
      <c r="R155" t="s">
        <v>247</v>
      </c>
      <c r="S155">
        <v>1</v>
      </c>
      <c r="T155">
        <v>250</v>
      </c>
      <c r="U155">
        <v>100</v>
      </c>
      <c r="V155">
        <v>95</v>
      </c>
      <c r="W155">
        <f>ROUND((Table2[[#This Row],[XP]]*Table2[[#This Row],[entity_spawned (AVG)]])*(Table2[[#This Row],[activating_chance]]/100),0)</f>
        <v>95</v>
      </c>
      <c r="X155" s="73" t="s">
        <v>371</v>
      </c>
      <c r="Z155" t="s">
        <v>275</v>
      </c>
      <c r="AA155">
        <v>1</v>
      </c>
      <c r="AB155">
        <v>150</v>
      </c>
      <c r="AC155">
        <v>100</v>
      </c>
      <c r="AD155">
        <v>25</v>
      </c>
      <c r="AE155">
        <f>ROUND((Table6[[#This Row],[XP]]*Table6[[#This Row],[entity_spawned (AVG)]])*(Table6[[#This Row],[activating_chance]]/100),0)</f>
        <v>25</v>
      </c>
      <c r="AF155" s="73" t="s">
        <v>370</v>
      </c>
    </row>
    <row r="156" spans="2:32" x14ac:dyDescent="0.25">
      <c r="B156" s="74" t="s">
        <v>240</v>
      </c>
      <c r="C156">
        <v>7</v>
      </c>
      <c r="D156" s="76">
        <v>120</v>
      </c>
      <c r="E156" s="76">
        <v>100</v>
      </c>
      <c r="F156" s="76">
        <v>25</v>
      </c>
      <c r="G156">
        <f>ROUND((Table245[[#This Row],[XP]]*Table245[[#This Row],[entity_spawned (AVG)]])*(Table245[[#This Row],[activating_chance]]/100),0)</f>
        <v>175</v>
      </c>
      <c r="H156" s="73" t="s">
        <v>370</v>
      </c>
      <c r="J156" t="s">
        <v>274</v>
      </c>
      <c r="K156">
        <v>1</v>
      </c>
      <c r="L156">
        <v>170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370</v>
      </c>
      <c r="R156" t="s">
        <v>247</v>
      </c>
      <c r="S156">
        <v>1</v>
      </c>
      <c r="T156">
        <v>250</v>
      </c>
      <c r="U156">
        <v>100</v>
      </c>
      <c r="V156">
        <v>95</v>
      </c>
      <c r="W156">
        <f>ROUND((Table2[[#This Row],[XP]]*Table2[[#This Row],[entity_spawned (AVG)]])*(Table2[[#This Row],[activating_chance]]/100),0)</f>
        <v>95</v>
      </c>
      <c r="X156" s="73" t="s">
        <v>371</v>
      </c>
      <c r="Z156" t="s">
        <v>275</v>
      </c>
      <c r="AA156">
        <v>1</v>
      </c>
      <c r="AB156">
        <v>150</v>
      </c>
      <c r="AC156">
        <v>100</v>
      </c>
      <c r="AD156">
        <v>25</v>
      </c>
      <c r="AE156">
        <f>ROUND((Table6[[#This Row],[XP]]*Table6[[#This Row],[entity_spawned (AVG)]])*(Table6[[#This Row],[activating_chance]]/100),0)</f>
        <v>25</v>
      </c>
      <c r="AF156" s="73" t="s">
        <v>370</v>
      </c>
    </row>
    <row r="157" spans="2:32" x14ac:dyDescent="0.25">
      <c r="B157" s="74" t="s">
        <v>240</v>
      </c>
      <c r="C157">
        <v>2</v>
      </c>
      <c r="D157" s="76">
        <v>100</v>
      </c>
      <c r="E157" s="76">
        <v>100</v>
      </c>
      <c r="F157" s="76">
        <v>25</v>
      </c>
      <c r="G157">
        <f>ROUND((Table245[[#This Row],[XP]]*Table245[[#This Row],[entity_spawned (AVG)]])*(Table245[[#This Row],[activating_chance]]/100),0)</f>
        <v>50</v>
      </c>
      <c r="H157" s="73" t="s">
        <v>370</v>
      </c>
      <c r="J157" t="s">
        <v>274</v>
      </c>
      <c r="K157">
        <v>1</v>
      </c>
      <c r="L157">
        <v>150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25</v>
      </c>
      <c r="P157" s="73" t="s">
        <v>370</v>
      </c>
      <c r="R157" t="s">
        <v>247</v>
      </c>
      <c r="S157">
        <v>3</v>
      </c>
      <c r="T157">
        <v>250</v>
      </c>
      <c r="U157">
        <v>100</v>
      </c>
      <c r="V157">
        <v>95</v>
      </c>
      <c r="W157">
        <f>ROUND((Table2[[#This Row],[XP]]*Table2[[#This Row],[entity_spawned (AVG)]])*(Table2[[#This Row],[activating_chance]]/100),0)</f>
        <v>285</v>
      </c>
      <c r="X157" s="73" t="s">
        <v>371</v>
      </c>
      <c r="Z157" t="s">
        <v>275</v>
      </c>
      <c r="AA157">
        <v>1</v>
      </c>
      <c r="AB157">
        <v>150</v>
      </c>
      <c r="AC157">
        <v>100</v>
      </c>
      <c r="AD157">
        <v>25</v>
      </c>
      <c r="AE157">
        <f>ROUND((Table6[[#This Row],[XP]]*Table6[[#This Row],[entity_spawned (AVG)]])*(Table6[[#This Row],[activating_chance]]/100),0)</f>
        <v>25</v>
      </c>
      <c r="AF157" s="73" t="s">
        <v>370</v>
      </c>
    </row>
    <row r="158" spans="2:32" x14ac:dyDescent="0.25">
      <c r="B158" s="74" t="s">
        <v>240</v>
      </c>
      <c r="C158">
        <v>1</v>
      </c>
      <c r="D158" s="76">
        <v>60</v>
      </c>
      <c r="E158" s="76">
        <v>60</v>
      </c>
      <c r="F158" s="76">
        <v>25</v>
      </c>
      <c r="G158">
        <f>ROUND((Table245[[#This Row],[XP]]*Table245[[#This Row],[entity_spawned (AVG)]])*(Table245[[#This Row],[activating_chance]]/100),0)</f>
        <v>15</v>
      </c>
      <c r="H158" s="73" t="s">
        <v>370</v>
      </c>
      <c r="J158" t="s">
        <v>274</v>
      </c>
      <c r="K158">
        <v>1</v>
      </c>
      <c r="L158">
        <v>150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25</v>
      </c>
      <c r="P158" s="73" t="s">
        <v>370</v>
      </c>
      <c r="R158" t="s">
        <v>247</v>
      </c>
      <c r="S158">
        <v>1</v>
      </c>
      <c r="T158">
        <v>250</v>
      </c>
      <c r="U158">
        <v>100</v>
      </c>
      <c r="V158">
        <v>95</v>
      </c>
      <c r="W158">
        <f>ROUND((Table2[[#This Row],[XP]]*Table2[[#This Row],[entity_spawned (AVG)]])*(Table2[[#This Row],[activating_chance]]/100),0)</f>
        <v>95</v>
      </c>
      <c r="X158" s="73" t="s">
        <v>371</v>
      </c>
      <c r="Z158" t="s">
        <v>275</v>
      </c>
      <c r="AA158">
        <v>1</v>
      </c>
      <c r="AB158">
        <v>150</v>
      </c>
      <c r="AC158">
        <v>100</v>
      </c>
      <c r="AD158">
        <v>25</v>
      </c>
      <c r="AE158">
        <f>ROUND((Table6[[#This Row],[XP]]*Table6[[#This Row],[entity_spawned (AVG)]])*(Table6[[#This Row],[activating_chance]]/100),0)</f>
        <v>25</v>
      </c>
      <c r="AF158" s="73" t="s">
        <v>370</v>
      </c>
    </row>
    <row r="159" spans="2:32" x14ac:dyDescent="0.25">
      <c r="B159" s="74" t="s">
        <v>240</v>
      </c>
      <c r="C159">
        <v>1</v>
      </c>
      <c r="D159" s="76">
        <v>40</v>
      </c>
      <c r="E159" s="76">
        <v>85</v>
      </c>
      <c r="F159" s="76">
        <v>25</v>
      </c>
      <c r="G159">
        <f>ROUND((Table245[[#This Row],[XP]]*Table245[[#This Row],[entity_spawned (AVG)]])*(Table245[[#This Row],[activating_chance]]/100),0)</f>
        <v>21</v>
      </c>
      <c r="H159" s="73" t="s">
        <v>370</v>
      </c>
      <c r="J159" t="s">
        <v>274</v>
      </c>
      <c r="K159">
        <v>1</v>
      </c>
      <c r="L159">
        <v>150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</v>
      </c>
      <c r="P159" s="73" t="s">
        <v>370</v>
      </c>
      <c r="R159" t="s">
        <v>247</v>
      </c>
      <c r="S159">
        <v>1</v>
      </c>
      <c r="T159">
        <v>250</v>
      </c>
      <c r="U159">
        <v>100</v>
      </c>
      <c r="V159">
        <v>95</v>
      </c>
      <c r="W159">
        <f>ROUND((Table2[[#This Row],[XP]]*Table2[[#This Row],[entity_spawned (AVG)]])*(Table2[[#This Row],[activating_chance]]/100),0)</f>
        <v>95</v>
      </c>
      <c r="X159" s="73" t="s">
        <v>371</v>
      </c>
      <c r="Z159" t="s">
        <v>275</v>
      </c>
      <c r="AA159">
        <v>1</v>
      </c>
      <c r="AB159">
        <v>150</v>
      </c>
      <c r="AC159">
        <v>100</v>
      </c>
      <c r="AD159">
        <v>25</v>
      </c>
      <c r="AE159">
        <f>ROUND((Table6[[#This Row],[XP]]*Table6[[#This Row],[entity_spawned (AVG)]])*(Table6[[#This Row],[activating_chance]]/100),0)</f>
        <v>25</v>
      </c>
      <c r="AF159" s="73" t="s">
        <v>370</v>
      </c>
    </row>
    <row r="160" spans="2:32" x14ac:dyDescent="0.25">
      <c r="B160" s="74" t="s">
        <v>240</v>
      </c>
      <c r="C160">
        <v>3</v>
      </c>
      <c r="D160" s="76">
        <v>90</v>
      </c>
      <c r="E160" s="76">
        <v>100</v>
      </c>
      <c r="F160" s="76">
        <v>25</v>
      </c>
      <c r="G160">
        <f>ROUND((Table245[[#This Row],[XP]]*Table245[[#This Row],[entity_spawned (AVG)]])*(Table245[[#This Row],[activating_chance]]/100),0)</f>
        <v>75</v>
      </c>
      <c r="H160" s="73" t="s">
        <v>370</v>
      </c>
      <c r="J160" t="s">
        <v>274</v>
      </c>
      <c r="K160">
        <v>1</v>
      </c>
      <c r="L160">
        <v>120</v>
      </c>
      <c r="M160" s="76">
        <v>80</v>
      </c>
      <c r="N160">
        <v>25</v>
      </c>
      <c r="O160" s="76">
        <f>ROUND((Table3[[#This Row],[XP]]*Table3[[#This Row],[entity_spawned (AVG)]])*(Table3[[#This Row],[activating_chance]]/100),0)</f>
        <v>20</v>
      </c>
      <c r="P160" s="73" t="s">
        <v>370</v>
      </c>
      <c r="R160" t="s">
        <v>247</v>
      </c>
      <c r="S160">
        <v>1</v>
      </c>
      <c r="T160">
        <v>250</v>
      </c>
      <c r="U160">
        <v>20</v>
      </c>
      <c r="V160">
        <v>95</v>
      </c>
      <c r="W160">
        <f>ROUND((Table2[[#This Row],[XP]]*Table2[[#This Row],[entity_spawned (AVG)]])*(Table2[[#This Row],[activating_chance]]/100),0)</f>
        <v>19</v>
      </c>
      <c r="X160" s="73" t="s">
        <v>371</v>
      </c>
      <c r="Z160" t="s">
        <v>275</v>
      </c>
      <c r="AA160">
        <v>1</v>
      </c>
      <c r="AB160">
        <v>150</v>
      </c>
      <c r="AC160">
        <v>100</v>
      </c>
      <c r="AD160">
        <v>25</v>
      </c>
      <c r="AE160">
        <f>ROUND((Table6[[#This Row],[XP]]*Table6[[#This Row],[entity_spawned (AVG)]])*(Table6[[#This Row],[activating_chance]]/100),0)</f>
        <v>25</v>
      </c>
      <c r="AF160" s="73" t="s">
        <v>370</v>
      </c>
    </row>
    <row r="161" spans="2:32" x14ac:dyDescent="0.25">
      <c r="B161" s="74" t="s">
        <v>240</v>
      </c>
      <c r="C161">
        <v>10</v>
      </c>
      <c r="D161" s="76">
        <v>180</v>
      </c>
      <c r="E161" s="76">
        <v>80</v>
      </c>
      <c r="F161" s="76">
        <v>25</v>
      </c>
      <c r="G161">
        <f>ROUND((Table245[[#This Row],[XP]]*Table245[[#This Row],[entity_spawned (AVG)]])*(Table245[[#This Row],[activating_chance]]/100),0)</f>
        <v>200</v>
      </c>
      <c r="H161" s="73" t="s">
        <v>370</v>
      </c>
      <c r="J161" t="s">
        <v>274</v>
      </c>
      <c r="K161">
        <v>1</v>
      </c>
      <c r="L161">
        <v>100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25</v>
      </c>
      <c r="P161" s="73" t="s">
        <v>370</v>
      </c>
      <c r="R161" t="s">
        <v>247</v>
      </c>
      <c r="S161">
        <v>2</v>
      </c>
      <c r="T161">
        <v>250</v>
      </c>
      <c r="U161">
        <v>100</v>
      </c>
      <c r="V161">
        <v>95</v>
      </c>
      <c r="W161">
        <f>ROUND((Table2[[#This Row],[XP]]*Table2[[#This Row],[entity_spawned (AVG)]])*(Table2[[#This Row],[activating_chance]]/100),0)</f>
        <v>190</v>
      </c>
      <c r="X161" s="73" t="s">
        <v>371</v>
      </c>
      <c r="Z161" t="s">
        <v>275</v>
      </c>
      <c r="AA161">
        <v>1</v>
      </c>
      <c r="AB161">
        <v>150</v>
      </c>
      <c r="AC161">
        <v>100</v>
      </c>
      <c r="AD161">
        <v>25</v>
      </c>
      <c r="AE161">
        <f>ROUND((Table6[[#This Row],[XP]]*Table6[[#This Row],[entity_spawned (AVG)]])*(Table6[[#This Row],[activating_chance]]/100),0)</f>
        <v>25</v>
      </c>
      <c r="AF161" s="73" t="s">
        <v>370</v>
      </c>
    </row>
    <row r="162" spans="2:32" x14ac:dyDescent="0.25">
      <c r="B162" s="74" t="s">
        <v>240</v>
      </c>
      <c r="C162">
        <v>7</v>
      </c>
      <c r="D162" s="76">
        <v>150</v>
      </c>
      <c r="E162" s="76">
        <v>100</v>
      </c>
      <c r="F162" s="76">
        <v>25</v>
      </c>
      <c r="G162">
        <f>ROUND((Table245[[#This Row],[XP]]*Table245[[#This Row],[entity_spawned (AVG)]])*(Table245[[#This Row],[activating_chance]]/100),0)</f>
        <v>175</v>
      </c>
      <c r="H162" s="73" t="s">
        <v>370</v>
      </c>
      <c r="J162" t="s">
        <v>274</v>
      </c>
      <c r="K162">
        <v>1</v>
      </c>
      <c r="L162">
        <v>150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25</v>
      </c>
      <c r="P162" s="73" t="s">
        <v>370</v>
      </c>
      <c r="R162" t="s">
        <v>247</v>
      </c>
      <c r="S162">
        <v>1</v>
      </c>
      <c r="T162">
        <v>250</v>
      </c>
      <c r="U162">
        <v>10</v>
      </c>
      <c r="V162">
        <v>95</v>
      </c>
      <c r="W162">
        <f>ROUND((Table2[[#This Row],[XP]]*Table2[[#This Row],[entity_spawned (AVG)]])*(Table2[[#This Row],[activating_chance]]/100),0)</f>
        <v>10</v>
      </c>
      <c r="X162" s="73" t="s">
        <v>371</v>
      </c>
      <c r="Z162" t="s">
        <v>275</v>
      </c>
      <c r="AA162">
        <v>1</v>
      </c>
      <c r="AB162">
        <v>150</v>
      </c>
      <c r="AC162">
        <v>100</v>
      </c>
      <c r="AD162">
        <v>25</v>
      </c>
      <c r="AE162">
        <f>ROUND((Table6[[#This Row],[XP]]*Table6[[#This Row],[entity_spawned (AVG)]])*(Table6[[#This Row],[activating_chance]]/100),0)</f>
        <v>25</v>
      </c>
      <c r="AF162" s="73" t="s">
        <v>370</v>
      </c>
    </row>
    <row r="163" spans="2:32" x14ac:dyDescent="0.25">
      <c r="B163" s="74" t="s">
        <v>240</v>
      </c>
      <c r="C163">
        <v>6</v>
      </c>
      <c r="D163" s="76">
        <v>120</v>
      </c>
      <c r="E163" s="76">
        <v>30</v>
      </c>
      <c r="F163" s="76">
        <v>25</v>
      </c>
      <c r="G163">
        <f>ROUND((Table245[[#This Row],[XP]]*Table245[[#This Row],[entity_spawned (AVG)]])*(Table245[[#This Row],[activating_chance]]/100),0)</f>
        <v>45</v>
      </c>
      <c r="H163" s="73" t="s">
        <v>370</v>
      </c>
      <c r="J163" t="s">
        <v>274</v>
      </c>
      <c r="K163">
        <v>1</v>
      </c>
      <c r="L163">
        <v>170</v>
      </c>
      <c r="M163" s="76">
        <v>80</v>
      </c>
      <c r="N163">
        <v>25</v>
      </c>
      <c r="O163" s="76">
        <f>ROUND((Table3[[#This Row],[XP]]*Table3[[#This Row],[entity_spawned (AVG)]])*(Table3[[#This Row],[activating_chance]]/100),0)</f>
        <v>20</v>
      </c>
      <c r="P163" s="73" t="s">
        <v>370</v>
      </c>
      <c r="R163" t="s">
        <v>247</v>
      </c>
      <c r="S163">
        <v>1</v>
      </c>
      <c r="T163">
        <v>250</v>
      </c>
      <c r="U163">
        <v>10</v>
      </c>
      <c r="V163">
        <v>95</v>
      </c>
      <c r="W163">
        <f>ROUND((Table2[[#This Row],[XP]]*Table2[[#This Row],[entity_spawned (AVG)]])*(Table2[[#This Row],[activating_chance]]/100),0)</f>
        <v>10</v>
      </c>
      <c r="X163" s="73" t="s">
        <v>371</v>
      </c>
      <c r="Z163" t="s">
        <v>275</v>
      </c>
      <c r="AA163">
        <v>1</v>
      </c>
      <c r="AB163">
        <v>150</v>
      </c>
      <c r="AC163">
        <v>100</v>
      </c>
      <c r="AD163">
        <v>25</v>
      </c>
      <c r="AE163">
        <f>ROUND((Table6[[#This Row],[XP]]*Table6[[#This Row],[entity_spawned (AVG)]])*(Table6[[#This Row],[activating_chance]]/100),0)</f>
        <v>25</v>
      </c>
      <c r="AF163" s="73" t="s">
        <v>370</v>
      </c>
    </row>
    <row r="164" spans="2:32" x14ac:dyDescent="0.25">
      <c r="B164" s="74" t="s">
        <v>240</v>
      </c>
      <c r="C164">
        <v>1</v>
      </c>
      <c r="D164" s="76">
        <v>40</v>
      </c>
      <c r="E164" s="76">
        <v>100</v>
      </c>
      <c r="F164" s="76">
        <v>25</v>
      </c>
      <c r="G164">
        <f>ROUND((Table245[[#This Row],[XP]]*Table245[[#This Row],[entity_spawned (AVG)]])*(Table245[[#This Row],[activating_chance]]/100),0)</f>
        <v>25</v>
      </c>
      <c r="H164" s="73" t="s">
        <v>370</v>
      </c>
      <c r="J164" t="s">
        <v>274</v>
      </c>
      <c r="K164">
        <v>3</v>
      </c>
      <c r="L164">
        <v>140</v>
      </c>
      <c r="M164" s="76">
        <v>40</v>
      </c>
      <c r="N164">
        <v>25</v>
      </c>
      <c r="O164" s="76">
        <f>ROUND((Table3[[#This Row],[XP]]*Table3[[#This Row],[entity_spawned (AVG)]])*(Table3[[#This Row],[activating_chance]]/100),0)</f>
        <v>30</v>
      </c>
      <c r="P164" s="73" t="s">
        <v>370</v>
      </c>
      <c r="R164" t="s">
        <v>247</v>
      </c>
      <c r="S164">
        <v>2</v>
      </c>
      <c r="T164">
        <v>250</v>
      </c>
      <c r="U164">
        <v>100</v>
      </c>
      <c r="V164">
        <v>95</v>
      </c>
      <c r="W164">
        <f>ROUND((Table2[[#This Row],[XP]]*Table2[[#This Row],[entity_spawned (AVG)]])*(Table2[[#This Row],[activating_chance]]/100),0)</f>
        <v>190</v>
      </c>
      <c r="X164" s="73" t="s">
        <v>371</v>
      </c>
      <c r="Z164" t="s">
        <v>275</v>
      </c>
      <c r="AA164">
        <v>1</v>
      </c>
      <c r="AB164">
        <v>150</v>
      </c>
      <c r="AC164">
        <v>100</v>
      </c>
      <c r="AD164">
        <v>25</v>
      </c>
      <c r="AE164">
        <f>ROUND((Table6[[#This Row],[XP]]*Table6[[#This Row],[entity_spawned (AVG)]])*(Table6[[#This Row],[activating_chance]]/100),0)</f>
        <v>25</v>
      </c>
      <c r="AF164" s="73" t="s">
        <v>370</v>
      </c>
    </row>
    <row r="165" spans="2:32" x14ac:dyDescent="0.25">
      <c r="B165" s="74" t="s">
        <v>240</v>
      </c>
      <c r="C165">
        <v>3</v>
      </c>
      <c r="D165" s="76">
        <v>110</v>
      </c>
      <c r="E165" s="76">
        <v>100</v>
      </c>
      <c r="F165" s="76">
        <v>25</v>
      </c>
      <c r="G165">
        <f>ROUND((Table245[[#This Row],[XP]]*Table245[[#This Row],[entity_spawned (AVG)]])*(Table245[[#This Row],[activating_chance]]/100),0)</f>
        <v>75</v>
      </c>
      <c r="H165" s="73" t="s">
        <v>370</v>
      </c>
      <c r="J165" t="s">
        <v>276</v>
      </c>
      <c r="K165">
        <v>1</v>
      </c>
      <c r="L165">
        <v>220</v>
      </c>
      <c r="M165" s="76">
        <v>100</v>
      </c>
      <c r="N165">
        <v>50</v>
      </c>
      <c r="O165" s="76">
        <f>ROUND((Table3[[#This Row],[XP]]*Table3[[#This Row],[entity_spawned (AVG)]])*(Table3[[#This Row],[activating_chance]]/100),0)</f>
        <v>50</v>
      </c>
      <c r="P165" s="73" t="s">
        <v>370</v>
      </c>
      <c r="R165" t="s">
        <v>247</v>
      </c>
      <c r="S165">
        <v>1</v>
      </c>
      <c r="T165">
        <v>250</v>
      </c>
      <c r="U165">
        <v>100</v>
      </c>
      <c r="V165">
        <v>95</v>
      </c>
      <c r="W165">
        <f>ROUND((Table2[[#This Row],[XP]]*Table2[[#This Row],[entity_spawned (AVG)]])*(Table2[[#This Row],[activating_chance]]/100),0)</f>
        <v>95</v>
      </c>
      <c r="X165" s="73" t="s">
        <v>371</v>
      </c>
      <c r="Z165" t="s">
        <v>275</v>
      </c>
      <c r="AA165">
        <v>1</v>
      </c>
      <c r="AB165">
        <v>150</v>
      </c>
      <c r="AC165">
        <v>100</v>
      </c>
      <c r="AD165">
        <v>25</v>
      </c>
      <c r="AE165">
        <f>ROUND((Table6[[#This Row],[XP]]*Table6[[#This Row],[entity_spawned (AVG)]])*(Table6[[#This Row],[activating_chance]]/100),0)</f>
        <v>25</v>
      </c>
      <c r="AF165" s="73" t="s">
        <v>370</v>
      </c>
    </row>
    <row r="166" spans="2:32" x14ac:dyDescent="0.25">
      <c r="B166" s="74" t="s">
        <v>240</v>
      </c>
      <c r="C166">
        <v>1</v>
      </c>
      <c r="D166" s="76">
        <v>40</v>
      </c>
      <c r="E166" s="76">
        <v>80</v>
      </c>
      <c r="F166" s="76">
        <v>25</v>
      </c>
      <c r="G166">
        <f>ROUND((Table245[[#This Row],[XP]]*Table245[[#This Row],[entity_spawned (AVG)]])*(Table245[[#This Row],[activating_chance]]/100),0)</f>
        <v>20</v>
      </c>
      <c r="H166" s="73" t="s">
        <v>370</v>
      </c>
      <c r="J166" t="s">
        <v>276</v>
      </c>
      <c r="K166">
        <v>1</v>
      </c>
      <c r="L166">
        <v>220</v>
      </c>
      <c r="M166" s="76">
        <v>100</v>
      </c>
      <c r="N166">
        <v>50</v>
      </c>
      <c r="O166" s="76">
        <f>ROUND((Table3[[#This Row],[XP]]*Table3[[#This Row],[entity_spawned (AVG)]])*(Table3[[#This Row],[activating_chance]]/100),0)</f>
        <v>50</v>
      </c>
      <c r="P166" s="73" t="s">
        <v>370</v>
      </c>
      <c r="R166" t="s">
        <v>248</v>
      </c>
      <c r="S166">
        <v>2</v>
      </c>
      <c r="T166">
        <v>300</v>
      </c>
      <c r="U166">
        <v>100</v>
      </c>
      <c r="V166">
        <v>195</v>
      </c>
      <c r="W166">
        <f>ROUND((Table2[[#This Row],[XP]]*Table2[[#This Row],[entity_spawned (AVG)]])*(Table2[[#This Row],[activating_chance]]/100),0)</f>
        <v>390</v>
      </c>
      <c r="X166" s="73" t="s">
        <v>371</v>
      </c>
      <c r="Z166" t="s">
        <v>275</v>
      </c>
      <c r="AA166">
        <v>1</v>
      </c>
      <c r="AB166">
        <v>150</v>
      </c>
      <c r="AC166">
        <v>100</v>
      </c>
      <c r="AD166">
        <v>25</v>
      </c>
      <c r="AE166">
        <f>ROUND((Table6[[#This Row],[XP]]*Table6[[#This Row],[entity_spawned (AVG)]])*(Table6[[#This Row],[activating_chance]]/100),0)</f>
        <v>25</v>
      </c>
      <c r="AF166" s="73" t="s">
        <v>370</v>
      </c>
    </row>
    <row r="167" spans="2:32" x14ac:dyDescent="0.25">
      <c r="B167" s="74" t="s">
        <v>240</v>
      </c>
      <c r="C167">
        <v>2</v>
      </c>
      <c r="D167" s="76">
        <v>110</v>
      </c>
      <c r="E167" s="76">
        <v>20</v>
      </c>
      <c r="F167" s="76">
        <v>25</v>
      </c>
      <c r="G167">
        <f>ROUND((Table245[[#This Row],[XP]]*Table245[[#This Row],[entity_spawned (AVG)]])*(Table245[[#This Row],[activating_chance]]/100),0)</f>
        <v>10</v>
      </c>
      <c r="H167" s="73" t="s">
        <v>370</v>
      </c>
      <c r="J167" t="s">
        <v>276</v>
      </c>
      <c r="K167">
        <v>1</v>
      </c>
      <c r="L167">
        <v>220</v>
      </c>
      <c r="M167" s="76">
        <v>100</v>
      </c>
      <c r="N167">
        <v>50</v>
      </c>
      <c r="O167" s="76">
        <f>ROUND((Table3[[#This Row],[XP]]*Table3[[#This Row],[entity_spawned (AVG)]])*(Table3[[#This Row],[activating_chance]]/100),0)</f>
        <v>50</v>
      </c>
      <c r="P167" s="73" t="s">
        <v>370</v>
      </c>
      <c r="R167" t="s">
        <v>248</v>
      </c>
      <c r="S167">
        <v>2</v>
      </c>
      <c r="T167">
        <v>300</v>
      </c>
      <c r="U167">
        <v>100</v>
      </c>
      <c r="V167">
        <v>195</v>
      </c>
      <c r="W167">
        <f>ROUND((Table2[[#This Row],[XP]]*Table2[[#This Row],[entity_spawned (AVG)]])*(Table2[[#This Row],[activating_chance]]/100),0)</f>
        <v>390</v>
      </c>
      <c r="X167" s="73" t="s">
        <v>371</v>
      </c>
      <c r="Z167" t="s">
        <v>276</v>
      </c>
      <c r="AA167">
        <v>1</v>
      </c>
      <c r="AB167">
        <v>100</v>
      </c>
      <c r="AC167">
        <v>100</v>
      </c>
      <c r="AD167">
        <v>50</v>
      </c>
      <c r="AE167">
        <f>ROUND((Table6[[#This Row],[XP]]*Table6[[#This Row],[entity_spawned (AVG)]])*(Table6[[#This Row],[activating_chance]]/100),0)</f>
        <v>50</v>
      </c>
      <c r="AF167" s="73" t="s">
        <v>370</v>
      </c>
    </row>
    <row r="168" spans="2:32" x14ac:dyDescent="0.25">
      <c r="B168" s="74" t="s">
        <v>241</v>
      </c>
      <c r="C168">
        <v>5</v>
      </c>
      <c r="D168" s="76">
        <v>25</v>
      </c>
      <c r="E168" s="76">
        <v>100</v>
      </c>
      <c r="F168" s="76">
        <v>25</v>
      </c>
      <c r="G168">
        <f>ROUND((Table245[[#This Row],[XP]]*Table245[[#This Row],[entity_spawned (AVG)]])*(Table245[[#This Row],[activating_chance]]/100),0)</f>
        <v>125</v>
      </c>
      <c r="H168" s="73" t="s">
        <v>370</v>
      </c>
      <c r="J168" t="s">
        <v>276</v>
      </c>
      <c r="K168">
        <v>1</v>
      </c>
      <c r="L168">
        <v>220</v>
      </c>
      <c r="M168" s="76">
        <v>100</v>
      </c>
      <c r="N168">
        <v>50</v>
      </c>
      <c r="O168" s="76">
        <f>ROUND((Table3[[#This Row],[XP]]*Table3[[#This Row],[entity_spawned (AVG)]])*(Table3[[#This Row],[activating_chance]]/100),0)</f>
        <v>50</v>
      </c>
      <c r="P168" s="73" t="s">
        <v>370</v>
      </c>
      <c r="R168" t="s">
        <v>250</v>
      </c>
      <c r="S168">
        <v>1</v>
      </c>
      <c r="T168">
        <v>180</v>
      </c>
      <c r="U168">
        <v>100</v>
      </c>
      <c r="V168">
        <v>25</v>
      </c>
      <c r="W168">
        <f>ROUND((Table2[[#This Row],[XP]]*Table2[[#This Row],[entity_spawned (AVG)]])*(Table2[[#This Row],[activating_chance]]/100),0)</f>
        <v>25</v>
      </c>
      <c r="X168" s="73" t="s">
        <v>371</v>
      </c>
      <c r="Z168" t="s">
        <v>276</v>
      </c>
      <c r="AA168">
        <v>1</v>
      </c>
      <c r="AB168">
        <v>120</v>
      </c>
      <c r="AC168">
        <v>100</v>
      </c>
      <c r="AD168">
        <v>50</v>
      </c>
      <c r="AE168">
        <f>ROUND((Table6[[#This Row],[XP]]*Table6[[#This Row],[entity_spawned (AVG)]])*(Table6[[#This Row],[activating_chance]]/100),0)</f>
        <v>50</v>
      </c>
      <c r="AF168" s="73" t="s">
        <v>370</v>
      </c>
    </row>
    <row r="169" spans="2:32" x14ac:dyDescent="0.25">
      <c r="B169" s="74" t="s">
        <v>241</v>
      </c>
      <c r="C169">
        <v>3</v>
      </c>
      <c r="D169" s="76">
        <v>110</v>
      </c>
      <c r="E169" s="76">
        <v>100</v>
      </c>
      <c r="F169" s="76">
        <v>25</v>
      </c>
      <c r="G169">
        <f>ROUND((Table245[[#This Row],[XP]]*Table245[[#This Row],[entity_spawned (AVG)]])*(Table245[[#This Row],[activating_chance]]/100),0)</f>
        <v>75</v>
      </c>
      <c r="H169" s="73" t="s">
        <v>370</v>
      </c>
      <c r="J169" t="s">
        <v>364</v>
      </c>
      <c r="K169">
        <v>1</v>
      </c>
      <c r="L169">
        <v>220</v>
      </c>
      <c r="M169" s="76">
        <v>100</v>
      </c>
      <c r="N169">
        <v>50</v>
      </c>
      <c r="O169" s="76">
        <f>ROUND((Table3[[#This Row],[XP]]*Table3[[#This Row],[entity_spawned (AVG)]])*(Table3[[#This Row],[activating_chance]]/100),0)</f>
        <v>50</v>
      </c>
      <c r="P169" s="73" t="s">
        <v>370</v>
      </c>
      <c r="R169" t="s">
        <v>250</v>
      </c>
      <c r="S169">
        <v>1</v>
      </c>
      <c r="T169">
        <v>160</v>
      </c>
      <c r="U169">
        <v>100</v>
      </c>
      <c r="V169">
        <v>25</v>
      </c>
      <c r="W169">
        <f>ROUND((Table2[[#This Row],[XP]]*Table2[[#This Row],[entity_spawned (AVG)]])*(Table2[[#This Row],[activating_chance]]/100),0)</f>
        <v>25</v>
      </c>
      <c r="X169" s="73" t="s">
        <v>371</v>
      </c>
      <c r="Z169" t="s">
        <v>276</v>
      </c>
      <c r="AA169">
        <v>1</v>
      </c>
      <c r="AB169">
        <v>120</v>
      </c>
      <c r="AC169">
        <v>100</v>
      </c>
      <c r="AD169">
        <v>50</v>
      </c>
      <c r="AE169">
        <f>ROUND((Table6[[#This Row],[XP]]*Table6[[#This Row],[entity_spawned (AVG)]])*(Table6[[#This Row],[activating_chance]]/100),0)</f>
        <v>50</v>
      </c>
      <c r="AF169" s="73" t="s">
        <v>370</v>
      </c>
    </row>
    <row r="170" spans="2:32" x14ac:dyDescent="0.25">
      <c r="B170" s="74" t="s">
        <v>241</v>
      </c>
      <c r="C170">
        <v>1</v>
      </c>
      <c r="D170" s="76">
        <v>60</v>
      </c>
      <c r="E170" s="76">
        <v>100</v>
      </c>
      <c r="F170" s="76">
        <v>25</v>
      </c>
      <c r="G170">
        <f>ROUND((Table245[[#This Row],[XP]]*Table245[[#This Row],[entity_spawned (AVG)]])*(Table245[[#This Row],[activating_chance]]/100),0)</f>
        <v>25</v>
      </c>
      <c r="H170" s="73" t="s">
        <v>370</v>
      </c>
      <c r="J170" t="s">
        <v>429</v>
      </c>
      <c r="K170">
        <v>1</v>
      </c>
      <c r="L170">
        <v>240</v>
      </c>
      <c r="M170" s="76">
        <v>20</v>
      </c>
      <c r="N170">
        <v>83</v>
      </c>
      <c r="O170" s="76">
        <f>ROUND((Table3[[#This Row],[XP]]*Table3[[#This Row],[entity_spawned (AVG)]])*(Table3[[#This Row],[activating_chance]]/100),0)</f>
        <v>17</v>
      </c>
      <c r="P170" s="73" t="s">
        <v>371</v>
      </c>
      <c r="R170" t="s">
        <v>250</v>
      </c>
      <c r="S170">
        <v>1</v>
      </c>
      <c r="T170">
        <v>160</v>
      </c>
      <c r="U170">
        <v>100</v>
      </c>
      <c r="V170">
        <v>25</v>
      </c>
      <c r="W170">
        <f>ROUND((Table2[[#This Row],[XP]]*Table2[[#This Row],[entity_spawned (AVG)]])*(Table2[[#This Row],[activating_chance]]/100),0)</f>
        <v>25</v>
      </c>
      <c r="X170" s="73" t="s">
        <v>371</v>
      </c>
      <c r="Z170" t="s">
        <v>446</v>
      </c>
      <c r="AA170">
        <v>1</v>
      </c>
      <c r="AB170">
        <v>100</v>
      </c>
      <c r="AC170">
        <v>100</v>
      </c>
      <c r="AD170">
        <v>50</v>
      </c>
      <c r="AE170">
        <f>ROUND((Table6[[#This Row],[XP]]*Table6[[#This Row],[entity_spawned (AVG)]])*(Table6[[#This Row],[activating_chance]]/100),0)</f>
        <v>50</v>
      </c>
      <c r="AF170" s="73" t="s">
        <v>370</v>
      </c>
    </row>
    <row r="171" spans="2:32" x14ac:dyDescent="0.25">
      <c r="B171" s="74" t="s">
        <v>241</v>
      </c>
      <c r="C171">
        <v>7</v>
      </c>
      <c r="D171" s="76">
        <v>150</v>
      </c>
      <c r="E171" s="76">
        <v>100</v>
      </c>
      <c r="F171" s="76">
        <v>25</v>
      </c>
      <c r="G171">
        <f>ROUND((Table245[[#This Row],[XP]]*Table245[[#This Row],[entity_spawned (AVG)]])*(Table245[[#This Row],[activating_chance]]/100),0)</f>
        <v>175</v>
      </c>
      <c r="H171" s="73" t="s">
        <v>370</v>
      </c>
      <c r="J171" t="s">
        <v>429</v>
      </c>
      <c r="K171">
        <v>1</v>
      </c>
      <c r="L171">
        <v>240</v>
      </c>
      <c r="M171" s="76">
        <v>100</v>
      </c>
      <c r="N171">
        <v>83</v>
      </c>
      <c r="O171" s="76">
        <f>ROUND((Table3[[#This Row],[XP]]*Table3[[#This Row],[entity_spawned (AVG)]])*(Table3[[#This Row],[activating_chance]]/100),0)</f>
        <v>83</v>
      </c>
      <c r="P171" s="73" t="s">
        <v>371</v>
      </c>
      <c r="R171" t="s">
        <v>250</v>
      </c>
      <c r="S171">
        <v>1</v>
      </c>
      <c r="T171">
        <v>120</v>
      </c>
      <c r="U171">
        <v>100</v>
      </c>
      <c r="V171">
        <v>25</v>
      </c>
      <c r="W171">
        <f>ROUND((Table2[[#This Row],[XP]]*Table2[[#This Row],[entity_spawned (AVG)]])*(Table2[[#This Row],[activating_chance]]/100),0)</f>
        <v>25</v>
      </c>
      <c r="X171" s="73" t="s">
        <v>371</v>
      </c>
      <c r="Z171" t="s">
        <v>364</v>
      </c>
      <c r="AA171">
        <v>1</v>
      </c>
      <c r="AB171">
        <v>100</v>
      </c>
      <c r="AC171">
        <v>100</v>
      </c>
      <c r="AD171">
        <v>50</v>
      </c>
      <c r="AE171">
        <f>ROUND((Table6[[#This Row],[XP]]*Table6[[#This Row],[entity_spawned (AVG)]])*(Table6[[#This Row],[activating_chance]]/100),0)</f>
        <v>50</v>
      </c>
      <c r="AF171" s="73" t="s">
        <v>370</v>
      </c>
    </row>
    <row r="172" spans="2:32" x14ac:dyDescent="0.25">
      <c r="B172" s="74" t="s">
        <v>241</v>
      </c>
      <c r="C172">
        <v>3</v>
      </c>
      <c r="D172" s="76">
        <v>100</v>
      </c>
      <c r="E172" s="76">
        <v>60</v>
      </c>
      <c r="F172" s="76">
        <v>25</v>
      </c>
      <c r="G172">
        <f>ROUND((Table245[[#This Row],[XP]]*Table245[[#This Row],[entity_spawned (AVG)]])*(Table245[[#This Row],[activating_chance]]/100),0)</f>
        <v>45</v>
      </c>
      <c r="H172" s="73" t="s">
        <v>370</v>
      </c>
      <c r="J172" t="s">
        <v>429</v>
      </c>
      <c r="K172">
        <v>1</v>
      </c>
      <c r="L172">
        <v>240</v>
      </c>
      <c r="M172" s="76">
        <v>100</v>
      </c>
      <c r="N172">
        <v>83</v>
      </c>
      <c r="O172" s="76">
        <f>ROUND((Table3[[#This Row],[XP]]*Table3[[#This Row],[entity_spawned (AVG)]])*(Table3[[#This Row],[activating_chance]]/100),0)</f>
        <v>83</v>
      </c>
      <c r="P172" s="73" t="s">
        <v>371</v>
      </c>
      <c r="R172" t="s">
        <v>250</v>
      </c>
      <c r="S172">
        <v>1</v>
      </c>
      <c r="T172">
        <v>180</v>
      </c>
      <c r="U172">
        <v>100</v>
      </c>
      <c r="V172">
        <v>25</v>
      </c>
      <c r="W172">
        <f>ROUND((Table2[[#This Row],[XP]]*Table2[[#This Row],[entity_spawned (AVG)]])*(Table2[[#This Row],[activating_chance]]/100),0)</f>
        <v>25</v>
      </c>
      <c r="X172" s="73" t="s">
        <v>371</v>
      </c>
      <c r="Z172" t="s">
        <v>364</v>
      </c>
      <c r="AA172">
        <v>1</v>
      </c>
      <c r="AB172">
        <v>120</v>
      </c>
      <c r="AC172">
        <v>100</v>
      </c>
      <c r="AD172">
        <v>50</v>
      </c>
      <c r="AE172">
        <f>ROUND((Table6[[#This Row],[XP]]*Table6[[#This Row],[entity_spawned (AVG)]])*(Table6[[#This Row],[activating_chance]]/100),0)</f>
        <v>50</v>
      </c>
      <c r="AF172" s="73" t="s">
        <v>370</v>
      </c>
    </row>
    <row r="173" spans="2:32" x14ac:dyDescent="0.25">
      <c r="B173" s="74" t="s">
        <v>241</v>
      </c>
      <c r="C173">
        <v>3</v>
      </c>
      <c r="D173" s="76">
        <v>120</v>
      </c>
      <c r="E173" s="76">
        <v>100</v>
      </c>
      <c r="F173" s="76">
        <v>25</v>
      </c>
      <c r="G173">
        <f>ROUND((Table245[[#This Row],[XP]]*Table245[[#This Row],[entity_spawned (AVG)]])*(Table245[[#This Row],[activating_chance]]/100),0)</f>
        <v>75</v>
      </c>
      <c r="H173" s="73" t="s">
        <v>370</v>
      </c>
      <c r="J173" t="s">
        <v>431</v>
      </c>
      <c r="K173">
        <v>8</v>
      </c>
      <c r="L173">
        <v>100</v>
      </c>
      <c r="M173" s="76">
        <v>100</v>
      </c>
      <c r="N173">
        <v>25</v>
      </c>
      <c r="O173" s="76">
        <f>ROUND((Table3[[#This Row],[XP]]*Table3[[#This Row],[entity_spawned (AVG)]])*(Table3[[#This Row],[activating_chance]]/100),0)</f>
        <v>200</v>
      </c>
      <c r="P173" s="73" t="s">
        <v>370</v>
      </c>
      <c r="R173" t="s">
        <v>252</v>
      </c>
      <c r="S173">
        <v>1</v>
      </c>
      <c r="T173">
        <v>2500</v>
      </c>
      <c r="U173">
        <v>100</v>
      </c>
      <c r="V173">
        <v>263</v>
      </c>
      <c r="W173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241</v>
      </c>
      <c r="C174">
        <v>1</v>
      </c>
      <c r="D174" s="76">
        <v>90</v>
      </c>
      <c r="E174" s="76">
        <v>100</v>
      </c>
      <c r="F174" s="76">
        <v>25</v>
      </c>
      <c r="G174">
        <f>ROUND((Table245[[#This Row],[XP]]*Table245[[#This Row],[entity_spawned (AVG)]])*(Table245[[#This Row],[activating_chance]]/100),0)</f>
        <v>25</v>
      </c>
      <c r="H174" s="73" t="s">
        <v>370</v>
      </c>
      <c r="J174" t="s">
        <v>431</v>
      </c>
      <c r="K174">
        <v>1</v>
      </c>
      <c r="L174">
        <v>100</v>
      </c>
      <c r="M174" s="76">
        <v>100</v>
      </c>
      <c r="N174">
        <v>25</v>
      </c>
      <c r="O174" s="76">
        <f>ROUND((Table3[[#This Row],[XP]]*Table3[[#This Row],[entity_spawned (AVG)]])*(Table3[[#This Row],[activating_chance]]/100),0)</f>
        <v>25</v>
      </c>
      <c r="P174" s="73" t="s">
        <v>370</v>
      </c>
      <c r="R174" t="s">
        <v>252</v>
      </c>
      <c r="S174">
        <v>1</v>
      </c>
      <c r="T174">
        <v>2500</v>
      </c>
      <c r="U174">
        <v>100</v>
      </c>
      <c r="V174">
        <v>263</v>
      </c>
      <c r="W174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241</v>
      </c>
      <c r="C175">
        <v>7</v>
      </c>
      <c r="D175" s="76">
        <v>130</v>
      </c>
      <c r="E175" s="76">
        <v>100</v>
      </c>
      <c r="F175" s="76">
        <v>25</v>
      </c>
      <c r="G175">
        <f>ROUND((Table245[[#This Row],[XP]]*Table245[[#This Row],[entity_spawned (AVG)]])*(Table245[[#This Row],[activating_chance]]/100),0)</f>
        <v>175</v>
      </c>
      <c r="H175" s="73" t="s">
        <v>370</v>
      </c>
      <c r="J175" t="s">
        <v>431</v>
      </c>
      <c r="K175">
        <v>3</v>
      </c>
      <c r="L175">
        <v>100</v>
      </c>
      <c r="M175" s="76">
        <v>100</v>
      </c>
      <c r="N175">
        <v>25</v>
      </c>
      <c r="O175" s="76">
        <f>ROUND((Table3[[#This Row],[XP]]*Table3[[#This Row],[entity_spawned (AVG)]])*(Table3[[#This Row],[activating_chance]]/100),0)</f>
        <v>75</v>
      </c>
      <c r="P175" s="73" t="s">
        <v>370</v>
      </c>
      <c r="R175" t="s">
        <v>252</v>
      </c>
      <c r="S175">
        <v>1</v>
      </c>
      <c r="T175">
        <v>2500</v>
      </c>
      <c r="U175">
        <v>100</v>
      </c>
      <c r="V175">
        <v>263</v>
      </c>
      <c r="W175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241</v>
      </c>
      <c r="C176">
        <v>6</v>
      </c>
      <c r="D176" s="76">
        <v>150</v>
      </c>
      <c r="E176" s="76">
        <v>100</v>
      </c>
      <c r="F176" s="76">
        <v>25</v>
      </c>
      <c r="G176">
        <f>ROUND((Table245[[#This Row],[XP]]*Table245[[#This Row],[entity_spawned (AVG)]])*(Table245[[#This Row],[activating_chance]]/100),0)</f>
        <v>150</v>
      </c>
      <c r="H176" s="73" t="s">
        <v>370</v>
      </c>
      <c r="J176" t="s">
        <v>431</v>
      </c>
      <c r="K176">
        <v>1</v>
      </c>
      <c r="L176">
        <v>100</v>
      </c>
      <c r="M176" s="76">
        <v>100</v>
      </c>
      <c r="N176">
        <v>25</v>
      </c>
      <c r="O176" s="76">
        <f>ROUND((Table3[[#This Row],[XP]]*Table3[[#This Row],[entity_spawned (AVG)]])*(Table3[[#This Row],[activating_chance]]/100),0)</f>
        <v>25</v>
      </c>
      <c r="P176" s="73" t="s">
        <v>370</v>
      </c>
      <c r="R176" t="s">
        <v>252</v>
      </c>
      <c r="S176">
        <v>1</v>
      </c>
      <c r="T176">
        <v>2500</v>
      </c>
      <c r="U176">
        <v>100</v>
      </c>
      <c r="V176">
        <v>263</v>
      </c>
      <c r="W1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241</v>
      </c>
      <c r="C177">
        <v>7</v>
      </c>
      <c r="D177" s="76">
        <v>140</v>
      </c>
      <c r="E177" s="76">
        <v>100</v>
      </c>
      <c r="F177" s="76">
        <v>25</v>
      </c>
      <c r="G177">
        <f>ROUND((Table245[[#This Row],[XP]]*Table245[[#This Row],[entity_spawned (AVG)]])*(Table245[[#This Row],[activating_chance]]/100),0)</f>
        <v>175</v>
      </c>
      <c r="H177" s="73" t="s">
        <v>370</v>
      </c>
      <c r="J177" t="s">
        <v>431</v>
      </c>
      <c r="K177">
        <v>3</v>
      </c>
      <c r="L177">
        <v>100</v>
      </c>
      <c r="M177" s="76">
        <v>100</v>
      </c>
      <c r="N177">
        <v>25</v>
      </c>
      <c r="O177" s="76">
        <f>ROUND((Table3[[#This Row],[XP]]*Table3[[#This Row],[entity_spawned (AVG)]])*(Table3[[#This Row],[activating_chance]]/100),0)</f>
        <v>75</v>
      </c>
      <c r="P177" s="73" t="s">
        <v>370</v>
      </c>
      <c r="R177" t="s">
        <v>252</v>
      </c>
      <c r="S177">
        <v>1</v>
      </c>
      <c r="T177">
        <v>2500</v>
      </c>
      <c r="U177">
        <v>100</v>
      </c>
      <c r="V177">
        <v>263</v>
      </c>
      <c r="W177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241</v>
      </c>
      <c r="C178">
        <v>3</v>
      </c>
      <c r="D178" s="76">
        <v>100</v>
      </c>
      <c r="E178" s="76">
        <v>100</v>
      </c>
      <c r="F178" s="76">
        <v>25</v>
      </c>
      <c r="G178">
        <f>ROUND((Table245[[#This Row],[XP]]*Table245[[#This Row],[entity_spawned (AVG)]])*(Table245[[#This Row],[activating_chance]]/100),0)</f>
        <v>75</v>
      </c>
      <c r="H178" s="73" t="s">
        <v>370</v>
      </c>
      <c r="J178" t="s">
        <v>431</v>
      </c>
      <c r="K178">
        <v>3</v>
      </c>
      <c r="L178">
        <v>100</v>
      </c>
      <c r="M178" s="76">
        <v>100</v>
      </c>
      <c r="N178">
        <v>25</v>
      </c>
      <c r="O178" s="76">
        <f>ROUND((Table3[[#This Row],[XP]]*Table3[[#This Row],[entity_spawned (AVG)]])*(Table3[[#This Row],[activating_chance]]/100),0)</f>
        <v>75</v>
      </c>
      <c r="P178" s="73" t="s">
        <v>370</v>
      </c>
      <c r="R178" t="s">
        <v>252</v>
      </c>
      <c r="S178">
        <v>1</v>
      </c>
      <c r="T178">
        <v>2500</v>
      </c>
      <c r="U178">
        <v>100</v>
      </c>
      <c r="V178">
        <v>263</v>
      </c>
      <c r="W178">
        <f>ROUND((Table2[[#This Row],[XP]]*Table2[[#This Row],[entity_spawned (AVG)]])*(Table2[[#This Row],[activating_chance]]/100),0)</f>
        <v>263</v>
      </c>
      <c r="X178" s="73" t="s">
        <v>371</v>
      </c>
    </row>
    <row r="179" spans="2:24" x14ac:dyDescent="0.25">
      <c r="B179" s="74" t="s">
        <v>241</v>
      </c>
      <c r="C179">
        <v>11</v>
      </c>
      <c r="D179" s="76">
        <v>170</v>
      </c>
      <c r="E179" s="76">
        <v>100</v>
      </c>
      <c r="F179" s="76">
        <v>25</v>
      </c>
      <c r="G179">
        <f>ROUND((Table245[[#This Row],[XP]]*Table245[[#This Row],[entity_spawned (AVG)]])*(Table245[[#This Row],[activating_chance]]/100),0)</f>
        <v>275</v>
      </c>
      <c r="H179" s="73" t="s">
        <v>370</v>
      </c>
      <c r="J179" t="s">
        <v>431</v>
      </c>
      <c r="K179">
        <v>12</v>
      </c>
      <c r="L179">
        <v>100</v>
      </c>
      <c r="M179" s="76">
        <v>100</v>
      </c>
      <c r="N179">
        <v>25</v>
      </c>
      <c r="O179" s="76">
        <f>ROUND((Table3[[#This Row],[XP]]*Table3[[#This Row],[entity_spawned (AVG)]])*(Table3[[#This Row],[activating_chance]]/100),0)</f>
        <v>300</v>
      </c>
      <c r="P179" s="73" t="s">
        <v>370</v>
      </c>
      <c r="R179" t="s">
        <v>254</v>
      </c>
      <c r="S179">
        <v>1</v>
      </c>
      <c r="T179">
        <v>1500</v>
      </c>
      <c r="U179">
        <v>100</v>
      </c>
      <c r="V179">
        <v>175</v>
      </c>
      <c r="W179">
        <f>ROUND((Table2[[#This Row],[XP]]*Table2[[#This Row],[entity_spawned (AVG)]])*(Table2[[#This Row],[activating_chance]]/100),0)</f>
        <v>175</v>
      </c>
      <c r="X179" s="73" t="s">
        <v>371</v>
      </c>
    </row>
    <row r="180" spans="2:24" x14ac:dyDescent="0.25">
      <c r="B180" s="74" t="s">
        <v>241</v>
      </c>
      <c r="C180">
        <v>1</v>
      </c>
      <c r="D180" s="76">
        <v>95</v>
      </c>
      <c r="E180" s="76">
        <v>80</v>
      </c>
      <c r="F180" s="76">
        <v>25</v>
      </c>
      <c r="G180">
        <f>ROUND((Table245[[#This Row],[XP]]*Table245[[#This Row],[entity_spawned (AVG)]])*(Table245[[#This Row],[activating_chance]]/100),0)</f>
        <v>20</v>
      </c>
      <c r="H180" s="73" t="s">
        <v>370</v>
      </c>
      <c r="J180" t="s">
        <v>428</v>
      </c>
      <c r="K180">
        <v>1</v>
      </c>
      <c r="L180">
        <v>240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254</v>
      </c>
      <c r="S180">
        <v>1</v>
      </c>
      <c r="T180">
        <v>1500</v>
      </c>
      <c r="U180">
        <v>100</v>
      </c>
      <c r="V180">
        <v>175</v>
      </c>
      <c r="W180">
        <f>ROUND((Table2[[#This Row],[XP]]*Table2[[#This Row],[entity_spawned (AVG)]])*(Table2[[#This Row],[activating_chance]]/100),0)</f>
        <v>175</v>
      </c>
      <c r="X180" s="73" t="s">
        <v>371</v>
      </c>
    </row>
    <row r="181" spans="2:24" x14ac:dyDescent="0.25">
      <c r="B181" s="74" t="s">
        <v>241</v>
      </c>
      <c r="C181">
        <v>1</v>
      </c>
      <c r="D181" s="76">
        <v>90</v>
      </c>
      <c r="E181" s="76">
        <v>100</v>
      </c>
      <c r="F181" s="76">
        <v>25</v>
      </c>
      <c r="G181">
        <f>ROUND((Table245[[#This Row],[XP]]*Table245[[#This Row],[entity_spawned (AVG)]])*(Table245[[#This Row],[activating_chance]]/100),0)</f>
        <v>25</v>
      </c>
      <c r="H181" s="73" t="s">
        <v>370</v>
      </c>
      <c r="J181" t="s">
        <v>428</v>
      </c>
      <c r="K181">
        <v>1</v>
      </c>
      <c r="L181">
        <v>240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254</v>
      </c>
      <c r="S181">
        <v>1</v>
      </c>
      <c r="T181">
        <v>1500</v>
      </c>
      <c r="U181">
        <v>100</v>
      </c>
      <c r="V181">
        <v>175</v>
      </c>
      <c r="W181">
        <f>ROUND((Table2[[#This Row],[XP]]*Table2[[#This Row],[entity_spawned (AVG)]])*(Table2[[#This Row],[activating_chance]]/100),0)</f>
        <v>175</v>
      </c>
      <c r="X181" s="73" t="s">
        <v>371</v>
      </c>
    </row>
    <row r="182" spans="2:24" x14ac:dyDescent="0.25">
      <c r="B182" s="74" t="s">
        <v>241</v>
      </c>
      <c r="C182">
        <v>1</v>
      </c>
      <c r="D182" s="76">
        <v>90</v>
      </c>
      <c r="E182" s="76">
        <v>100</v>
      </c>
      <c r="F182" s="76">
        <v>25</v>
      </c>
      <c r="G182">
        <f>ROUND((Table245[[#This Row],[XP]]*Table245[[#This Row],[entity_spawned (AVG)]])*(Table245[[#This Row],[activating_chance]]/100),0)</f>
        <v>25</v>
      </c>
      <c r="H182" s="73" t="s">
        <v>370</v>
      </c>
      <c r="J182" t="s">
        <v>428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255</v>
      </c>
      <c r="S182">
        <v>1</v>
      </c>
      <c r="T182">
        <v>2000</v>
      </c>
      <c r="U182">
        <v>100</v>
      </c>
      <c r="V182">
        <v>175</v>
      </c>
      <c r="W182">
        <f>ROUND((Table2[[#This Row],[XP]]*Table2[[#This Row],[entity_spawned (AVG)]])*(Table2[[#This Row],[activating_chance]]/100),0)</f>
        <v>175</v>
      </c>
      <c r="X182" s="73" t="s">
        <v>371</v>
      </c>
    </row>
    <row r="183" spans="2:24" x14ac:dyDescent="0.25">
      <c r="B183" s="74" t="s">
        <v>241</v>
      </c>
      <c r="C183">
        <v>10</v>
      </c>
      <c r="D183" s="76">
        <v>180</v>
      </c>
      <c r="E183" s="76">
        <v>100</v>
      </c>
      <c r="F183" s="76">
        <v>25</v>
      </c>
      <c r="G183">
        <f>ROUND((Table245[[#This Row],[XP]]*Table245[[#This Row],[entity_spawned (AVG)]])*(Table245[[#This Row],[activating_chance]]/100),0)</f>
        <v>250</v>
      </c>
      <c r="H183" s="73" t="s">
        <v>370</v>
      </c>
      <c r="J183" t="s">
        <v>428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255</v>
      </c>
      <c r="S183">
        <v>1</v>
      </c>
      <c r="T183">
        <v>2000</v>
      </c>
      <c r="U183">
        <v>100</v>
      </c>
      <c r="V183">
        <v>175</v>
      </c>
      <c r="W183">
        <f>ROUND((Table2[[#This Row],[XP]]*Table2[[#This Row],[entity_spawned (AVG)]])*(Table2[[#This Row],[activating_chance]]/100),0)</f>
        <v>175</v>
      </c>
      <c r="X183" s="73" t="s">
        <v>371</v>
      </c>
    </row>
    <row r="184" spans="2:24" x14ac:dyDescent="0.25">
      <c r="B184" s="74" t="s">
        <v>241</v>
      </c>
      <c r="C184">
        <v>7</v>
      </c>
      <c r="D184" s="76">
        <v>150</v>
      </c>
      <c r="E184" s="76">
        <v>100</v>
      </c>
      <c r="F184" s="76">
        <v>25</v>
      </c>
      <c r="G184">
        <f>ROUND((Table245[[#This Row],[XP]]*Table245[[#This Row],[entity_spawned (AVG)]])*(Table245[[#This Row],[activating_chance]]/100),0)</f>
        <v>175</v>
      </c>
      <c r="H184" s="73" t="s">
        <v>370</v>
      </c>
      <c r="J184" t="s">
        <v>428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255</v>
      </c>
      <c r="S184">
        <v>1</v>
      </c>
      <c r="T184">
        <v>2000</v>
      </c>
      <c r="U184">
        <v>100</v>
      </c>
      <c r="V184">
        <v>175</v>
      </c>
      <c r="W184">
        <f>ROUND((Table2[[#This Row],[XP]]*Table2[[#This Row],[entity_spawned (AVG)]])*(Table2[[#This Row],[activating_chance]]/100),0)</f>
        <v>175</v>
      </c>
      <c r="X184" s="73" t="s">
        <v>371</v>
      </c>
    </row>
    <row r="185" spans="2:24" x14ac:dyDescent="0.25">
      <c r="B185" s="74" t="s">
        <v>241</v>
      </c>
      <c r="C185">
        <v>10</v>
      </c>
      <c r="D185" s="76">
        <v>180</v>
      </c>
      <c r="E185" s="76">
        <v>100</v>
      </c>
      <c r="F185" s="76">
        <v>25</v>
      </c>
      <c r="G185">
        <f>ROUND((Table245[[#This Row],[XP]]*Table245[[#This Row],[entity_spawned (AVG)]])*(Table245[[#This Row],[activating_chance]]/100),0)</f>
        <v>250</v>
      </c>
      <c r="H185" s="73" t="s">
        <v>370</v>
      </c>
      <c r="J185" t="s">
        <v>428</v>
      </c>
      <c r="K185">
        <v>1</v>
      </c>
      <c r="L185">
        <v>240</v>
      </c>
      <c r="M185" s="76">
        <v>100</v>
      </c>
      <c r="N185">
        <v>28</v>
      </c>
      <c r="O185" s="76">
        <f>ROUND((Table3[[#This Row],[XP]]*Table3[[#This Row],[entity_spawned (AVG)]])*(Table3[[#This Row],[activating_chance]]/100),0)</f>
        <v>28</v>
      </c>
      <c r="P185" s="73" t="s">
        <v>371</v>
      </c>
      <c r="R185" t="s">
        <v>255</v>
      </c>
      <c r="S185">
        <v>1</v>
      </c>
      <c r="T185">
        <v>2000</v>
      </c>
      <c r="U185">
        <v>100</v>
      </c>
      <c r="V185">
        <v>175</v>
      </c>
      <c r="W185">
        <f>ROUND((Table2[[#This Row],[XP]]*Table2[[#This Row],[entity_spawned (AVG)]])*(Table2[[#This Row],[activating_chance]]/100),0)</f>
        <v>175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100</v>
      </c>
      <c r="E186" s="76">
        <v>100</v>
      </c>
      <c r="F186" s="76">
        <v>25</v>
      </c>
      <c r="G186">
        <f>ROUND((Table245[[#This Row],[XP]]*Table245[[#This Row],[entity_spawned (AVG)]])*(Table245[[#This Row],[activating_chance]]/100),0)</f>
        <v>75</v>
      </c>
      <c r="H186" s="73" t="s">
        <v>370</v>
      </c>
      <c r="J186" t="s">
        <v>428</v>
      </c>
      <c r="K186">
        <v>2</v>
      </c>
      <c r="L186">
        <v>240</v>
      </c>
      <c r="M186" s="76">
        <v>30</v>
      </c>
      <c r="N186">
        <v>28</v>
      </c>
      <c r="O186" s="76">
        <f>ROUND((Table3[[#This Row],[XP]]*Table3[[#This Row],[entity_spawned (AVG)]])*(Table3[[#This Row],[activating_chance]]/100),0)</f>
        <v>17</v>
      </c>
      <c r="P186" s="73" t="s">
        <v>371</v>
      </c>
      <c r="R186" t="s">
        <v>255</v>
      </c>
      <c r="S186">
        <v>1</v>
      </c>
      <c r="T186">
        <v>2000</v>
      </c>
      <c r="U186">
        <v>100</v>
      </c>
      <c r="V186">
        <v>175</v>
      </c>
      <c r="W186">
        <f>ROUND((Table2[[#This Row],[XP]]*Table2[[#This Row],[entity_spawned (AVG)]])*(Table2[[#This Row],[activating_chance]]/100),0)</f>
        <v>175</v>
      </c>
      <c r="X186" s="73" t="s">
        <v>371</v>
      </c>
    </row>
    <row r="187" spans="2:24" x14ac:dyDescent="0.25">
      <c r="B187" s="74" t="s">
        <v>241</v>
      </c>
      <c r="C187">
        <v>6</v>
      </c>
      <c r="D187" s="76">
        <v>130</v>
      </c>
      <c r="E187" s="76">
        <v>100</v>
      </c>
      <c r="F187" s="76">
        <v>25</v>
      </c>
      <c r="G187">
        <f>ROUND((Table245[[#This Row],[XP]]*Table245[[#This Row],[entity_spawned (AVG)]])*(Table245[[#This Row],[activating_chance]]/100),0)</f>
        <v>150</v>
      </c>
      <c r="H187" s="73" t="s">
        <v>370</v>
      </c>
      <c r="J187" t="s">
        <v>428</v>
      </c>
      <c r="K187">
        <v>1</v>
      </c>
      <c r="L187">
        <v>240</v>
      </c>
      <c r="M187" s="76">
        <v>100</v>
      </c>
      <c r="N187">
        <v>28</v>
      </c>
      <c r="O187" s="76">
        <f>ROUND((Table3[[#This Row],[XP]]*Table3[[#This Row],[entity_spawned (AVG)]])*(Table3[[#This Row],[activating_chance]]/100),0)</f>
        <v>28</v>
      </c>
      <c r="P187" s="73" t="s">
        <v>371</v>
      </c>
      <c r="R187" t="s">
        <v>255</v>
      </c>
      <c r="S187">
        <v>1</v>
      </c>
      <c r="T187">
        <v>2000</v>
      </c>
      <c r="U187">
        <v>100</v>
      </c>
      <c r="V187">
        <v>175</v>
      </c>
      <c r="W187">
        <f>ROUND((Table2[[#This Row],[XP]]*Table2[[#This Row],[entity_spawned (AVG)]])*(Table2[[#This Row],[activating_chance]]/100),0)</f>
        <v>175</v>
      </c>
      <c r="X187" s="73" t="s">
        <v>371</v>
      </c>
    </row>
    <row r="188" spans="2:24" x14ac:dyDescent="0.25">
      <c r="B188" s="74" t="s">
        <v>242</v>
      </c>
      <c r="C188">
        <v>1</v>
      </c>
      <c r="D188" s="76">
        <v>220</v>
      </c>
      <c r="E188" s="76">
        <v>100</v>
      </c>
      <c r="F188" s="76">
        <v>50</v>
      </c>
      <c r="G188">
        <f>ROUND((Table245[[#This Row],[XP]]*Table245[[#This Row],[entity_spawned (AVG)]])*(Table245[[#This Row],[activating_chance]]/100),0)</f>
        <v>50</v>
      </c>
      <c r="H188" s="73" t="s">
        <v>371</v>
      </c>
      <c r="J188" t="s">
        <v>428</v>
      </c>
      <c r="K188">
        <v>1</v>
      </c>
      <c r="L188">
        <v>240</v>
      </c>
      <c r="M188" s="76">
        <v>100</v>
      </c>
      <c r="N188">
        <v>28</v>
      </c>
      <c r="O188" s="76">
        <f>ROUND((Table3[[#This Row],[XP]]*Table3[[#This Row],[entity_spawned (AVG)]])*(Table3[[#This Row],[activating_chance]]/100),0)</f>
        <v>28</v>
      </c>
      <c r="P188" s="73" t="s">
        <v>371</v>
      </c>
      <c r="R188" t="s">
        <v>255</v>
      </c>
      <c r="S188">
        <v>1</v>
      </c>
      <c r="T188">
        <v>2000</v>
      </c>
      <c r="U188">
        <v>100</v>
      </c>
      <c r="V188">
        <v>175</v>
      </c>
      <c r="W188">
        <f>ROUND((Table2[[#This Row],[XP]]*Table2[[#This Row],[entity_spawned (AVG)]])*(Table2[[#This Row],[activating_chance]]/100),0)</f>
        <v>175</v>
      </c>
      <c r="X188" s="73" t="s">
        <v>371</v>
      </c>
    </row>
    <row r="189" spans="2:24" x14ac:dyDescent="0.25">
      <c r="B189" s="74" t="s">
        <v>242</v>
      </c>
      <c r="C189">
        <v>1</v>
      </c>
      <c r="D189" s="76">
        <v>220</v>
      </c>
      <c r="E189" s="76">
        <v>100</v>
      </c>
      <c r="F189" s="76">
        <v>50</v>
      </c>
      <c r="G189">
        <f>ROUND((Table245[[#This Row],[XP]]*Table245[[#This Row],[entity_spawned (AVG)]])*(Table245[[#This Row],[activating_chance]]/100),0)</f>
        <v>50</v>
      </c>
      <c r="H189" s="73" t="s">
        <v>371</v>
      </c>
      <c r="J189" t="s">
        <v>428</v>
      </c>
      <c r="K189">
        <v>1</v>
      </c>
      <c r="L189">
        <v>240</v>
      </c>
      <c r="M189" s="76">
        <v>100</v>
      </c>
      <c r="N189">
        <v>28</v>
      </c>
      <c r="O189" s="76">
        <f>ROUND((Table3[[#This Row],[XP]]*Table3[[#This Row],[entity_spawned (AVG)]])*(Table3[[#This Row],[activating_chance]]/100),0)</f>
        <v>28</v>
      </c>
      <c r="P189" s="73" t="s">
        <v>371</v>
      </c>
      <c r="R189" t="s">
        <v>255</v>
      </c>
      <c r="S189">
        <v>1</v>
      </c>
      <c r="T189">
        <v>2000</v>
      </c>
      <c r="U189">
        <v>100</v>
      </c>
      <c r="V189">
        <v>175</v>
      </c>
      <c r="W189">
        <f>ROUND((Table2[[#This Row],[XP]]*Table2[[#This Row],[entity_spawned (AVG)]])*(Table2[[#This Row],[activating_chance]]/100),0)</f>
        <v>175</v>
      </c>
      <c r="X189" s="73" t="s">
        <v>371</v>
      </c>
    </row>
    <row r="190" spans="2:24" x14ac:dyDescent="0.25">
      <c r="B190" s="74" t="s">
        <v>242</v>
      </c>
      <c r="C190">
        <v>1</v>
      </c>
      <c r="D190" s="76">
        <v>220</v>
      </c>
      <c r="E190" s="76">
        <v>100</v>
      </c>
      <c r="F190" s="76">
        <v>50</v>
      </c>
      <c r="G190">
        <f>ROUND((Table245[[#This Row],[XP]]*Table245[[#This Row],[entity_spawned (AVG)]])*(Table245[[#This Row],[activating_chance]]/100),0)</f>
        <v>50</v>
      </c>
      <c r="H190" s="73" t="s">
        <v>371</v>
      </c>
      <c r="J190" t="s">
        <v>428</v>
      </c>
      <c r="K190">
        <v>1</v>
      </c>
      <c r="L190">
        <v>275</v>
      </c>
      <c r="M190" s="76">
        <v>100</v>
      </c>
      <c r="N190">
        <v>28</v>
      </c>
      <c r="O190" s="76">
        <f>ROUND((Table3[[#This Row],[XP]]*Table3[[#This Row],[entity_spawned (AVG)]])*(Table3[[#This Row],[activating_chance]]/100),0)</f>
        <v>28</v>
      </c>
      <c r="P190" s="73" t="s">
        <v>371</v>
      </c>
      <c r="R190" t="s">
        <v>255</v>
      </c>
      <c r="S190">
        <v>1</v>
      </c>
      <c r="T190">
        <v>2000</v>
      </c>
      <c r="U190">
        <v>100</v>
      </c>
      <c r="V190">
        <v>175</v>
      </c>
      <c r="W190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242</v>
      </c>
      <c r="C191">
        <v>1</v>
      </c>
      <c r="D191" s="76">
        <v>220</v>
      </c>
      <c r="E191" s="76">
        <v>100</v>
      </c>
      <c r="F191" s="76">
        <v>50</v>
      </c>
      <c r="G191">
        <f>ROUND((Table245[[#This Row],[XP]]*Table245[[#This Row],[entity_spawned (AVG)]])*(Table245[[#This Row],[activating_chance]]/100),0)</f>
        <v>50</v>
      </c>
      <c r="H191" s="73" t="s">
        <v>371</v>
      </c>
      <c r="J191" t="s">
        <v>428</v>
      </c>
      <c r="K191">
        <v>1</v>
      </c>
      <c r="L191">
        <v>275</v>
      </c>
      <c r="M191" s="76">
        <v>100</v>
      </c>
      <c r="N191">
        <v>28</v>
      </c>
      <c r="O191" s="76">
        <f>ROUND((Table3[[#This Row],[XP]]*Table3[[#This Row],[entity_spawned (AVG)]])*(Table3[[#This Row],[activating_chance]]/100),0)</f>
        <v>28</v>
      </c>
      <c r="P191" s="73" t="s">
        <v>371</v>
      </c>
      <c r="R191" t="s">
        <v>255</v>
      </c>
      <c r="S191">
        <v>1</v>
      </c>
      <c r="T191">
        <v>2000</v>
      </c>
      <c r="U191">
        <v>100</v>
      </c>
      <c r="V191">
        <v>175</v>
      </c>
      <c r="W191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242</v>
      </c>
      <c r="C192">
        <v>1</v>
      </c>
      <c r="D192" s="76">
        <v>220</v>
      </c>
      <c r="E192" s="76">
        <v>100</v>
      </c>
      <c r="F192" s="76">
        <v>50</v>
      </c>
      <c r="G192">
        <f>ROUND((Table245[[#This Row],[XP]]*Table245[[#This Row],[entity_spawned (AVG)]])*(Table245[[#This Row],[activating_chance]]/100),0)</f>
        <v>50</v>
      </c>
      <c r="H192" s="73" t="s">
        <v>371</v>
      </c>
      <c r="J192" t="s">
        <v>428</v>
      </c>
      <c r="K192">
        <v>1</v>
      </c>
      <c r="L192">
        <v>275</v>
      </c>
      <c r="M192" s="76">
        <v>100</v>
      </c>
      <c r="N192">
        <v>28</v>
      </c>
      <c r="O192" s="76">
        <f>ROUND((Table3[[#This Row],[XP]]*Table3[[#This Row],[entity_spawned (AVG)]])*(Table3[[#This Row],[activating_chance]]/100),0)</f>
        <v>28</v>
      </c>
      <c r="P192" s="73" t="s">
        <v>371</v>
      </c>
      <c r="R192" t="s">
        <v>255</v>
      </c>
      <c r="S192">
        <v>1</v>
      </c>
      <c r="T192">
        <v>2000</v>
      </c>
      <c r="U192">
        <v>100</v>
      </c>
      <c r="V192">
        <v>175</v>
      </c>
      <c r="W192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242</v>
      </c>
      <c r="C193">
        <v>1</v>
      </c>
      <c r="D193" s="76">
        <v>220</v>
      </c>
      <c r="E193" s="76">
        <v>100</v>
      </c>
      <c r="F193" s="76">
        <v>50</v>
      </c>
      <c r="G193">
        <f>ROUND((Table245[[#This Row],[XP]]*Table245[[#This Row],[entity_spawned (AVG)]])*(Table245[[#This Row],[activating_chance]]/100),0)</f>
        <v>50</v>
      </c>
      <c r="H193" s="73" t="s">
        <v>371</v>
      </c>
      <c r="J193" t="s">
        <v>428</v>
      </c>
      <c r="K193">
        <v>1</v>
      </c>
      <c r="L193">
        <v>240</v>
      </c>
      <c r="M193" s="76">
        <v>100</v>
      </c>
      <c r="N193">
        <v>28</v>
      </c>
      <c r="O193" s="76">
        <f>ROUND((Table3[[#This Row],[XP]]*Table3[[#This Row],[entity_spawned (AVG)]])*(Table3[[#This Row],[activating_chance]]/100),0)</f>
        <v>28</v>
      </c>
      <c r="P193" s="73" t="s">
        <v>371</v>
      </c>
      <c r="R193" t="s">
        <v>255</v>
      </c>
      <c r="S193">
        <v>1</v>
      </c>
      <c r="T193">
        <v>2000</v>
      </c>
      <c r="U193">
        <v>40</v>
      </c>
      <c r="V193">
        <v>175</v>
      </c>
      <c r="W193">
        <f>ROUND((Table2[[#This Row],[XP]]*Table2[[#This Row],[entity_spawned (AVG)]])*(Table2[[#This Row],[activating_chance]]/100),0)</f>
        <v>70</v>
      </c>
      <c r="X193" s="73" t="s">
        <v>371</v>
      </c>
    </row>
    <row r="194" spans="2:24" x14ac:dyDescent="0.25">
      <c r="B194" s="74" t="s">
        <v>242</v>
      </c>
      <c r="C194">
        <v>1</v>
      </c>
      <c r="D194" s="76">
        <v>220</v>
      </c>
      <c r="E194" s="76">
        <v>100</v>
      </c>
      <c r="F194" s="76">
        <v>50</v>
      </c>
      <c r="G194">
        <f>ROUND((Table245[[#This Row],[XP]]*Table245[[#This Row],[entity_spawned (AVG)]])*(Table245[[#This Row],[activating_chance]]/100),0)</f>
        <v>50</v>
      </c>
      <c r="H194" s="73" t="s">
        <v>371</v>
      </c>
      <c r="J194" t="s">
        <v>428</v>
      </c>
      <c r="K194">
        <v>1</v>
      </c>
      <c r="L194">
        <v>240</v>
      </c>
      <c r="M194" s="76">
        <v>100</v>
      </c>
      <c r="N194">
        <v>28</v>
      </c>
      <c r="O194" s="76">
        <f>ROUND((Table3[[#This Row],[XP]]*Table3[[#This Row],[entity_spawned (AVG)]])*(Table3[[#This Row],[activating_chance]]/100),0)</f>
        <v>28</v>
      </c>
      <c r="P194" s="73" t="s">
        <v>371</v>
      </c>
      <c r="R194" t="s">
        <v>255</v>
      </c>
      <c r="S194">
        <v>1</v>
      </c>
      <c r="T194">
        <v>2000</v>
      </c>
      <c r="U194">
        <v>100</v>
      </c>
      <c r="V194">
        <v>175</v>
      </c>
      <c r="W194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243</v>
      </c>
      <c r="C195">
        <v>1</v>
      </c>
      <c r="D195" s="76">
        <v>240</v>
      </c>
      <c r="E195" s="76">
        <v>100</v>
      </c>
      <c r="F195" s="76">
        <v>55</v>
      </c>
      <c r="G195">
        <f>ROUND((Table245[[#This Row],[XP]]*Table245[[#This Row],[entity_spawned (AVG)]])*(Table245[[#This Row],[activating_chance]]/100),0)</f>
        <v>55</v>
      </c>
      <c r="H195" s="73" t="s">
        <v>371</v>
      </c>
      <c r="J195" t="s">
        <v>432</v>
      </c>
      <c r="K195">
        <v>1</v>
      </c>
      <c r="L195">
        <v>350</v>
      </c>
      <c r="M195" s="76">
        <v>100</v>
      </c>
      <c r="N195">
        <v>83</v>
      </c>
      <c r="O195" s="76">
        <f>ROUND((Table3[[#This Row],[XP]]*Table3[[#This Row],[entity_spawned (AVG)]])*(Table3[[#This Row],[activating_chance]]/100),0)</f>
        <v>83</v>
      </c>
      <c r="P195" s="73" t="s">
        <v>371</v>
      </c>
      <c r="R195" t="s">
        <v>255</v>
      </c>
      <c r="S195">
        <v>1</v>
      </c>
      <c r="T195">
        <v>2000</v>
      </c>
      <c r="U195">
        <v>100</v>
      </c>
      <c r="V195">
        <v>175</v>
      </c>
      <c r="W195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243</v>
      </c>
      <c r="C196">
        <v>1</v>
      </c>
      <c r="D196" s="76">
        <v>240</v>
      </c>
      <c r="E196" s="76">
        <v>100</v>
      </c>
      <c r="F196" s="76">
        <v>55</v>
      </c>
      <c r="G196">
        <f>ROUND((Table245[[#This Row],[XP]]*Table245[[#This Row],[entity_spawned (AVG)]])*(Table245[[#This Row],[activating_chance]]/100),0)</f>
        <v>55</v>
      </c>
      <c r="H196" s="73" t="s">
        <v>371</v>
      </c>
      <c r="J196" t="s">
        <v>432</v>
      </c>
      <c r="K196">
        <v>1</v>
      </c>
      <c r="L196">
        <v>350</v>
      </c>
      <c r="M196" s="76">
        <v>100</v>
      </c>
      <c r="N196">
        <v>83</v>
      </c>
      <c r="O196" s="76">
        <f>ROUND((Table3[[#This Row],[XP]]*Table3[[#This Row],[entity_spawned (AVG)]])*(Table3[[#This Row],[activating_chance]]/100),0)</f>
        <v>83</v>
      </c>
      <c r="P196" s="73" t="s">
        <v>371</v>
      </c>
      <c r="R196" t="s">
        <v>255</v>
      </c>
      <c r="S196">
        <v>1</v>
      </c>
      <c r="T196">
        <v>2000</v>
      </c>
      <c r="U196">
        <v>100</v>
      </c>
      <c r="V196">
        <v>175</v>
      </c>
      <c r="W19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243</v>
      </c>
      <c r="C197">
        <v>1</v>
      </c>
      <c r="D197" s="76">
        <v>240</v>
      </c>
      <c r="E197" s="76">
        <v>100</v>
      </c>
      <c r="F197" s="76">
        <v>55</v>
      </c>
      <c r="G197">
        <f>ROUND((Table245[[#This Row],[XP]]*Table245[[#This Row],[entity_spawned (AVG)]])*(Table245[[#This Row],[activating_chance]]/100),0)</f>
        <v>55</v>
      </c>
      <c r="H197" s="73" t="s">
        <v>371</v>
      </c>
      <c r="O197" s="76"/>
      <c r="P197" s="73"/>
      <c r="R197" t="s">
        <v>255</v>
      </c>
      <c r="S197">
        <v>1</v>
      </c>
      <c r="T197">
        <v>2000</v>
      </c>
      <c r="U197">
        <v>100</v>
      </c>
      <c r="V197">
        <v>175</v>
      </c>
      <c r="W197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244</v>
      </c>
      <c r="C198">
        <v>1</v>
      </c>
      <c r="D198" s="76">
        <v>260</v>
      </c>
      <c r="E198" s="76">
        <v>100</v>
      </c>
      <c r="F198" s="76">
        <v>105</v>
      </c>
      <c r="G198">
        <f>ROUND((Table245[[#This Row],[XP]]*Table245[[#This Row],[entity_spawned (AVG)]])*(Table245[[#This Row],[activating_chance]]/100),0)</f>
        <v>105</v>
      </c>
      <c r="H198" s="73" t="s">
        <v>371</v>
      </c>
      <c r="R198" t="s">
        <v>255</v>
      </c>
      <c r="S198">
        <v>1</v>
      </c>
      <c r="T198">
        <v>2000</v>
      </c>
      <c r="U198">
        <v>100</v>
      </c>
      <c r="V198">
        <v>175</v>
      </c>
      <c r="W198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244</v>
      </c>
      <c r="C199">
        <v>1</v>
      </c>
      <c r="D199" s="76">
        <v>260</v>
      </c>
      <c r="E199" s="76">
        <v>100</v>
      </c>
      <c r="F199" s="76">
        <v>105</v>
      </c>
      <c r="G199">
        <f>ROUND((Table245[[#This Row],[XP]]*Table245[[#This Row],[entity_spawned (AVG)]])*(Table245[[#This Row],[activating_chance]]/100),0)</f>
        <v>105</v>
      </c>
      <c r="H199" s="73" t="s">
        <v>371</v>
      </c>
      <c r="R199" t="s">
        <v>255</v>
      </c>
      <c r="S199">
        <v>1</v>
      </c>
      <c r="T199">
        <v>2000</v>
      </c>
      <c r="U199">
        <v>100</v>
      </c>
      <c r="V199">
        <v>175</v>
      </c>
      <c r="W199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244</v>
      </c>
      <c r="C200">
        <v>1</v>
      </c>
      <c r="D200" s="76">
        <v>260</v>
      </c>
      <c r="E200" s="76">
        <v>100</v>
      </c>
      <c r="F200" s="76">
        <v>105</v>
      </c>
      <c r="G200">
        <f>ROUND((Table245[[#This Row],[XP]]*Table245[[#This Row],[entity_spawned (AVG)]])*(Table245[[#This Row],[activating_chance]]/100),0)</f>
        <v>105</v>
      </c>
      <c r="H200" s="73" t="s">
        <v>371</v>
      </c>
      <c r="R200" t="s">
        <v>255</v>
      </c>
      <c r="S200">
        <v>1</v>
      </c>
      <c r="T200">
        <v>2000</v>
      </c>
      <c r="U200">
        <v>100</v>
      </c>
      <c r="V200">
        <v>175</v>
      </c>
      <c r="W200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244</v>
      </c>
      <c r="C201">
        <v>1</v>
      </c>
      <c r="D201" s="76">
        <v>260</v>
      </c>
      <c r="E201" s="76">
        <v>100</v>
      </c>
      <c r="F201" s="76">
        <v>105</v>
      </c>
      <c r="G201">
        <f>ROUND((Table245[[#This Row],[XP]]*Table245[[#This Row],[entity_spawned (AVG)]])*(Table245[[#This Row],[activating_chance]]/100),0)</f>
        <v>105</v>
      </c>
      <c r="H201" s="73" t="s">
        <v>371</v>
      </c>
      <c r="R201" t="s">
        <v>256</v>
      </c>
      <c r="S201">
        <v>1</v>
      </c>
      <c r="T201">
        <v>1500</v>
      </c>
      <c r="U201">
        <v>100</v>
      </c>
      <c r="V201">
        <v>130</v>
      </c>
      <c r="W201">
        <f>ROUND((Table2[[#This Row],[XP]]*Table2[[#This Row],[entity_spawned (AVG)]])*(Table2[[#This Row],[activating_chance]]/100),0)</f>
        <v>130</v>
      </c>
      <c r="X201" s="73" t="s">
        <v>371</v>
      </c>
    </row>
    <row r="202" spans="2:24" x14ac:dyDescent="0.25">
      <c r="B202" s="74" t="s">
        <v>244</v>
      </c>
      <c r="C202">
        <v>1</v>
      </c>
      <c r="D202" s="76">
        <v>260</v>
      </c>
      <c r="E202" s="76">
        <v>100</v>
      </c>
      <c r="F202" s="76">
        <v>105</v>
      </c>
      <c r="G202">
        <f>ROUND((Table245[[#This Row],[XP]]*Table245[[#This Row],[entity_spawned (AVG)]])*(Table245[[#This Row],[activating_chance]]/100),0)</f>
        <v>105</v>
      </c>
      <c r="H202" s="73" t="s">
        <v>371</v>
      </c>
      <c r="R202" t="s">
        <v>256</v>
      </c>
      <c r="S202">
        <v>1</v>
      </c>
      <c r="T202">
        <v>1500</v>
      </c>
      <c r="U202">
        <v>100</v>
      </c>
      <c r="V202">
        <v>130</v>
      </c>
      <c r="W202">
        <f>ROUND((Table2[[#This Row],[XP]]*Table2[[#This Row],[entity_spawned (AVG)]])*(Table2[[#This Row],[activating_chance]]/100),0)</f>
        <v>130</v>
      </c>
      <c r="X202" s="73" t="s">
        <v>371</v>
      </c>
    </row>
    <row r="203" spans="2:24" x14ac:dyDescent="0.25">
      <c r="B203" s="74" t="s">
        <v>245</v>
      </c>
      <c r="C203">
        <v>1</v>
      </c>
      <c r="D203" s="76">
        <v>280</v>
      </c>
      <c r="E203" s="76">
        <v>100</v>
      </c>
      <c r="F203" s="76">
        <v>143</v>
      </c>
      <c r="G203">
        <f>ROUND((Table245[[#This Row],[XP]]*Table245[[#This Row],[entity_spawned (AVG)]])*(Table245[[#This Row],[activating_chance]]/100),0)</f>
        <v>143</v>
      </c>
      <c r="H203" s="73" t="s">
        <v>371</v>
      </c>
      <c r="R203" t="s">
        <v>256</v>
      </c>
      <c r="S203">
        <v>1</v>
      </c>
      <c r="T203">
        <v>1500</v>
      </c>
      <c r="U203">
        <v>100</v>
      </c>
      <c r="V203">
        <v>130</v>
      </c>
      <c r="W203">
        <f>ROUND((Table2[[#This Row],[XP]]*Table2[[#This Row],[entity_spawned (AVG)]])*(Table2[[#This Row],[activating_chance]]/100),0)</f>
        <v>130</v>
      </c>
      <c r="X203" s="73" t="s">
        <v>371</v>
      </c>
    </row>
    <row r="204" spans="2:24" x14ac:dyDescent="0.25">
      <c r="B204" s="74" t="s">
        <v>246</v>
      </c>
      <c r="C204">
        <v>1</v>
      </c>
      <c r="D204" s="76">
        <v>5000</v>
      </c>
      <c r="E204" s="76">
        <v>100</v>
      </c>
      <c r="F204" s="76">
        <v>75</v>
      </c>
      <c r="G204">
        <f>ROUND((Table245[[#This Row],[XP]]*Table245[[#This Row],[entity_spawned (AVG)]])*(Table245[[#This Row],[activating_chance]]/100),0)</f>
        <v>75</v>
      </c>
      <c r="H204" s="73" t="s">
        <v>370</v>
      </c>
      <c r="R204" t="s">
        <v>256</v>
      </c>
      <c r="S204">
        <v>1</v>
      </c>
      <c r="T204">
        <v>1500</v>
      </c>
      <c r="U204">
        <v>100</v>
      </c>
      <c r="V204">
        <v>130</v>
      </c>
      <c r="W204">
        <f>ROUND((Table2[[#This Row],[XP]]*Table2[[#This Row],[entity_spawned (AVG)]])*(Table2[[#This Row],[activating_chance]]/100),0)</f>
        <v>130</v>
      </c>
      <c r="X204" s="73" t="s">
        <v>371</v>
      </c>
    </row>
    <row r="205" spans="2:24" x14ac:dyDescent="0.25">
      <c r="B205" s="74" t="s">
        <v>246</v>
      </c>
      <c r="C205">
        <v>1</v>
      </c>
      <c r="D205" s="76">
        <v>5000</v>
      </c>
      <c r="E205" s="76">
        <v>40</v>
      </c>
      <c r="F205" s="76">
        <v>75</v>
      </c>
      <c r="G205">
        <f>ROUND((Table245[[#This Row],[XP]]*Table245[[#This Row],[entity_spawned (AVG)]])*(Table245[[#This Row],[activating_chance]]/100),0)</f>
        <v>30</v>
      </c>
      <c r="H205" s="73" t="s">
        <v>370</v>
      </c>
      <c r="R205" t="s">
        <v>256</v>
      </c>
      <c r="S205">
        <v>1</v>
      </c>
      <c r="T205">
        <v>1500</v>
      </c>
      <c r="U205">
        <v>100</v>
      </c>
      <c r="V205">
        <v>130</v>
      </c>
      <c r="W205">
        <f>ROUND((Table2[[#This Row],[XP]]*Table2[[#This Row],[entity_spawned (AVG)]])*(Table2[[#This Row],[activating_chance]]/100),0)</f>
        <v>130</v>
      </c>
      <c r="X205" s="73" t="s">
        <v>371</v>
      </c>
    </row>
    <row r="206" spans="2:24" x14ac:dyDescent="0.25">
      <c r="B206" s="74" t="s">
        <v>246</v>
      </c>
      <c r="C206">
        <v>1</v>
      </c>
      <c r="D206" s="76">
        <v>5000</v>
      </c>
      <c r="E206" s="76">
        <v>60</v>
      </c>
      <c r="F206" s="76">
        <v>75</v>
      </c>
      <c r="G206">
        <f>ROUND((Table245[[#This Row],[XP]]*Table245[[#This Row],[entity_spawned (AVG)]])*(Table245[[#This Row],[activating_chance]]/100),0)</f>
        <v>45</v>
      </c>
      <c r="H206" s="73" t="s">
        <v>370</v>
      </c>
      <c r="R206" t="s">
        <v>256</v>
      </c>
      <c r="S206">
        <v>1</v>
      </c>
      <c r="T206">
        <v>1500</v>
      </c>
      <c r="U206">
        <v>100</v>
      </c>
      <c r="V206">
        <v>130</v>
      </c>
      <c r="W206">
        <f>ROUND((Table2[[#This Row],[XP]]*Table2[[#This Row],[entity_spawned (AVG)]])*(Table2[[#This Row],[activating_chance]]/100),0)</f>
        <v>130</v>
      </c>
      <c r="X206" s="73" t="s">
        <v>371</v>
      </c>
    </row>
    <row r="207" spans="2:24" x14ac:dyDescent="0.25">
      <c r="B207" s="74" t="s">
        <v>246</v>
      </c>
      <c r="C207">
        <v>1</v>
      </c>
      <c r="D207" s="76">
        <v>5000</v>
      </c>
      <c r="E207" s="76">
        <v>100</v>
      </c>
      <c r="F207" s="76">
        <v>75</v>
      </c>
      <c r="G207">
        <f>ROUND((Table245[[#This Row],[XP]]*Table245[[#This Row],[entity_spawned (AVG)]])*(Table245[[#This Row],[activating_chance]]/100),0)</f>
        <v>75</v>
      </c>
      <c r="H207" s="73" t="s">
        <v>370</v>
      </c>
      <c r="R207" t="s">
        <v>256</v>
      </c>
      <c r="S207">
        <v>1</v>
      </c>
      <c r="T207" t="s">
        <v>441</v>
      </c>
      <c r="U207">
        <v>100</v>
      </c>
      <c r="V207">
        <v>130</v>
      </c>
      <c r="W207">
        <f>ROUND((Table2[[#This Row],[XP]]*Table2[[#This Row],[entity_spawned (AVG)]])*(Table2[[#This Row],[activating_chance]]/100),0)</f>
        <v>130</v>
      </c>
      <c r="X207" s="73" t="s">
        <v>371</v>
      </c>
    </row>
    <row r="208" spans="2:24" x14ac:dyDescent="0.25">
      <c r="B208" s="74" t="s">
        <v>246</v>
      </c>
      <c r="C208">
        <v>1</v>
      </c>
      <c r="D208" s="76">
        <v>5000</v>
      </c>
      <c r="E208" s="76">
        <v>100</v>
      </c>
      <c r="F208" s="76">
        <v>75</v>
      </c>
      <c r="G208">
        <f>ROUND((Table245[[#This Row],[XP]]*Table245[[#This Row],[entity_spawned (AVG)]])*(Table245[[#This Row],[activating_chance]]/100),0)</f>
        <v>75</v>
      </c>
      <c r="H208" s="73" t="s">
        <v>370</v>
      </c>
      <c r="R208" t="s">
        <v>256</v>
      </c>
      <c r="S208">
        <v>1</v>
      </c>
      <c r="T208">
        <v>1500</v>
      </c>
      <c r="U208">
        <v>100</v>
      </c>
      <c r="V208">
        <v>130</v>
      </c>
      <c r="W208">
        <f>ROUND((Table2[[#This Row],[XP]]*Table2[[#This Row],[entity_spawned (AVG)]])*(Table2[[#This Row],[activating_chance]]/100),0)</f>
        <v>130</v>
      </c>
      <c r="X208" s="73" t="s">
        <v>371</v>
      </c>
    </row>
    <row r="209" spans="2:24" x14ac:dyDescent="0.25">
      <c r="B209" s="74" t="s">
        <v>246</v>
      </c>
      <c r="C209">
        <v>1</v>
      </c>
      <c r="D209" s="76">
        <v>5000</v>
      </c>
      <c r="E209" s="76">
        <v>100</v>
      </c>
      <c r="F209" s="76">
        <v>75</v>
      </c>
      <c r="G209">
        <f>ROUND((Table245[[#This Row],[XP]]*Table245[[#This Row],[entity_spawned (AVG)]])*(Table245[[#This Row],[activating_chance]]/100),0)</f>
        <v>75</v>
      </c>
      <c r="H209" s="73" t="s">
        <v>370</v>
      </c>
      <c r="R209" t="s">
        <v>256</v>
      </c>
      <c r="S209">
        <v>1</v>
      </c>
      <c r="T209">
        <v>1500</v>
      </c>
      <c r="U209">
        <v>100</v>
      </c>
      <c r="V209">
        <v>130</v>
      </c>
      <c r="W209">
        <f>ROUND((Table2[[#This Row],[XP]]*Table2[[#This Row],[entity_spawned (AVG)]])*(Table2[[#This Row],[activating_chance]]/100),0)</f>
        <v>130</v>
      </c>
      <c r="X209" s="73" t="s">
        <v>371</v>
      </c>
    </row>
    <row r="210" spans="2:24" x14ac:dyDescent="0.25">
      <c r="B210" s="74" t="s">
        <v>246</v>
      </c>
      <c r="C210">
        <v>1</v>
      </c>
      <c r="D210" s="76">
        <v>5000</v>
      </c>
      <c r="E210" s="76">
        <v>100</v>
      </c>
      <c r="F210" s="76">
        <v>75</v>
      </c>
      <c r="G210">
        <f>ROUND((Table245[[#This Row],[XP]]*Table245[[#This Row],[entity_spawned (AVG)]])*(Table245[[#This Row],[activating_chance]]/100),0)</f>
        <v>75</v>
      </c>
      <c r="H210" s="73" t="s">
        <v>370</v>
      </c>
      <c r="R210" t="s">
        <v>256</v>
      </c>
      <c r="S210">
        <v>1</v>
      </c>
      <c r="T210">
        <v>1500</v>
      </c>
      <c r="U210">
        <v>100</v>
      </c>
      <c r="V210">
        <v>130</v>
      </c>
      <c r="W210">
        <f>ROUND((Table2[[#This Row],[XP]]*Table2[[#This Row],[entity_spawned (AVG)]])*(Table2[[#This Row],[activating_chance]]/100),0)</f>
        <v>130</v>
      </c>
      <c r="X210" s="73" t="s">
        <v>371</v>
      </c>
    </row>
    <row r="211" spans="2:24" x14ac:dyDescent="0.25">
      <c r="B211" s="74" t="s">
        <v>246</v>
      </c>
      <c r="C211">
        <v>1</v>
      </c>
      <c r="D211" s="76">
        <v>5000</v>
      </c>
      <c r="E211" s="76">
        <v>80</v>
      </c>
      <c r="F211" s="76">
        <v>75</v>
      </c>
      <c r="G211">
        <f>ROUND((Table245[[#This Row],[XP]]*Table245[[#This Row],[entity_spawned (AVG)]])*(Table245[[#This Row],[activating_chance]]/100),0)</f>
        <v>60</v>
      </c>
      <c r="H211" s="73" t="s">
        <v>370</v>
      </c>
      <c r="R211" t="s">
        <v>256</v>
      </c>
      <c r="S211">
        <v>1</v>
      </c>
      <c r="T211">
        <v>1500</v>
      </c>
      <c r="U211">
        <v>100</v>
      </c>
      <c r="V211">
        <v>130</v>
      </c>
      <c r="W211">
        <f>ROUND((Table2[[#This Row],[XP]]*Table2[[#This Row],[entity_spawned (AVG)]])*(Table2[[#This Row],[activating_chance]]/100),0)</f>
        <v>130</v>
      </c>
      <c r="X211" s="73" t="s">
        <v>371</v>
      </c>
    </row>
    <row r="212" spans="2:24" x14ac:dyDescent="0.25">
      <c r="B212" s="74" t="s">
        <v>247</v>
      </c>
      <c r="C212">
        <v>1</v>
      </c>
      <c r="D212" s="76">
        <v>180</v>
      </c>
      <c r="E212" s="76">
        <v>100</v>
      </c>
      <c r="F212" s="76">
        <v>95</v>
      </c>
      <c r="G212">
        <f>ROUND((Table245[[#This Row],[XP]]*Table245[[#This Row],[entity_spawned (AVG)]])*(Table245[[#This Row],[activating_chance]]/100),0)</f>
        <v>95</v>
      </c>
      <c r="H212" s="73" t="s">
        <v>371</v>
      </c>
      <c r="R212" t="s">
        <v>256</v>
      </c>
      <c r="S212">
        <v>1</v>
      </c>
      <c r="T212">
        <v>1500</v>
      </c>
      <c r="U212">
        <v>100</v>
      </c>
      <c r="V212">
        <v>130</v>
      </c>
      <c r="W212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247</v>
      </c>
      <c r="C213">
        <v>1</v>
      </c>
      <c r="D213" s="76">
        <v>180</v>
      </c>
      <c r="E213" s="76">
        <v>100</v>
      </c>
      <c r="F213" s="76">
        <v>95</v>
      </c>
      <c r="G213">
        <f>ROUND((Table245[[#This Row],[XP]]*Table245[[#This Row],[entity_spawned (AVG)]])*(Table245[[#This Row],[activating_chance]]/100),0)</f>
        <v>95</v>
      </c>
      <c r="H213" s="73" t="s">
        <v>371</v>
      </c>
      <c r="R213" t="s">
        <v>256</v>
      </c>
      <c r="S213">
        <v>1</v>
      </c>
      <c r="T213">
        <v>1500</v>
      </c>
      <c r="U213">
        <v>100</v>
      </c>
      <c r="V213">
        <v>130</v>
      </c>
      <c r="W213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247</v>
      </c>
      <c r="C214">
        <v>1</v>
      </c>
      <c r="D214" s="76">
        <v>200</v>
      </c>
      <c r="E214" s="76">
        <v>90</v>
      </c>
      <c r="F214" s="76">
        <v>95</v>
      </c>
      <c r="G214">
        <f>ROUND((Table245[[#This Row],[XP]]*Table245[[#This Row],[entity_spawned (AVG)]])*(Table245[[#This Row],[activating_chance]]/100),0)</f>
        <v>86</v>
      </c>
      <c r="H214" s="73" t="s">
        <v>371</v>
      </c>
      <c r="R214" t="s">
        <v>256</v>
      </c>
      <c r="S214">
        <v>1</v>
      </c>
      <c r="T214">
        <v>1500</v>
      </c>
      <c r="U214">
        <v>100</v>
      </c>
      <c r="V214">
        <v>130</v>
      </c>
      <c r="W214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247</v>
      </c>
      <c r="C215">
        <v>1</v>
      </c>
      <c r="D215" s="76">
        <v>180</v>
      </c>
      <c r="E215" s="76">
        <v>100</v>
      </c>
      <c r="F215" s="76">
        <v>95</v>
      </c>
      <c r="G215">
        <f>ROUND((Table245[[#This Row],[XP]]*Table245[[#This Row],[entity_spawned (AVG)]])*(Table245[[#This Row],[activating_chance]]/100),0)</f>
        <v>95</v>
      </c>
      <c r="H215" s="73" t="s">
        <v>371</v>
      </c>
      <c r="R215" t="s">
        <v>256</v>
      </c>
      <c r="S215">
        <v>1</v>
      </c>
      <c r="T215">
        <v>1500</v>
      </c>
      <c r="U215">
        <v>100</v>
      </c>
      <c r="V215">
        <v>130</v>
      </c>
      <c r="W215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247</v>
      </c>
      <c r="C216">
        <v>1</v>
      </c>
      <c r="D216" s="76">
        <v>200</v>
      </c>
      <c r="E216" s="76">
        <v>100</v>
      </c>
      <c r="F216" s="76">
        <v>95</v>
      </c>
      <c r="G216">
        <f>ROUND((Table245[[#This Row],[XP]]*Table245[[#This Row],[entity_spawned (AVG)]])*(Table245[[#This Row],[activating_chance]]/100),0)</f>
        <v>95</v>
      </c>
      <c r="H216" s="73" t="s">
        <v>371</v>
      </c>
      <c r="R216" t="s">
        <v>256</v>
      </c>
      <c r="S216">
        <v>1</v>
      </c>
      <c r="T216">
        <v>1500</v>
      </c>
      <c r="U216">
        <v>100</v>
      </c>
      <c r="V216">
        <v>130</v>
      </c>
      <c r="W21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247</v>
      </c>
      <c r="C217">
        <v>1</v>
      </c>
      <c r="D217" s="76">
        <v>250</v>
      </c>
      <c r="E217" s="76">
        <v>80</v>
      </c>
      <c r="F217" s="76">
        <v>95</v>
      </c>
      <c r="G217">
        <f>ROUND((Table245[[#This Row],[XP]]*Table245[[#This Row],[entity_spawned (AVG)]])*(Table245[[#This Row],[activating_chance]]/100),0)</f>
        <v>76</v>
      </c>
      <c r="H217" s="73" t="s">
        <v>371</v>
      </c>
      <c r="R217" t="s">
        <v>257</v>
      </c>
      <c r="S217">
        <v>1</v>
      </c>
      <c r="T217">
        <v>1500</v>
      </c>
      <c r="U217">
        <v>100</v>
      </c>
      <c r="V217">
        <v>130</v>
      </c>
      <c r="W217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247</v>
      </c>
      <c r="C218">
        <v>1</v>
      </c>
      <c r="D218" s="76">
        <v>250</v>
      </c>
      <c r="E218" s="76">
        <v>90</v>
      </c>
      <c r="F218" s="76">
        <v>95</v>
      </c>
      <c r="G218">
        <f>ROUND((Table245[[#This Row],[XP]]*Table245[[#This Row],[entity_spawned (AVG)]])*(Table245[[#This Row],[activating_chance]]/100),0)</f>
        <v>86</v>
      </c>
      <c r="H218" s="73" t="s">
        <v>371</v>
      </c>
      <c r="R218" t="s">
        <v>257</v>
      </c>
      <c r="S218">
        <v>1</v>
      </c>
      <c r="T218">
        <v>1500</v>
      </c>
      <c r="U218">
        <v>20</v>
      </c>
      <c r="V218">
        <v>130</v>
      </c>
      <c r="W218">
        <f>ROUND((Table2[[#This Row],[XP]]*Table2[[#This Row],[entity_spawned (AVG)]])*(Table2[[#This Row],[activating_chance]]/100),0)</f>
        <v>26</v>
      </c>
      <c r="X218" s="73" t="s">
        <v>371</v>
      </c>
    </row>
    <row r="219" spans="2:24" x14ac:dyDescent="0.25">
      <c r="B219" s="74" t="s">
        <v>247</v>
      </c>
      <c r="C219">
        <v>1</v>
      </c>
      <c r="D219" s="76">
        <v>180</v>
      </c>
      <c r="E219" s="76">
        <v>80</v>
      </c>
      <c r="F219" s="76">
        <v>95</v>
      </c>
      <c r="G219">
        <f>ROUND((Table245[[#This Row],[XP]]*Table245[[#This Row],[entity_spawned (AVG)]])*(Table245[[#This Row],[activating_chance]]/100),0)</f>
        <v>76</v>
      </c>
      <c r="H219" s="73" t="s">
        <v>371</v>
      </c>
      <c r="R219" t="s">
        <v>257</v>
      </c>
      <c r="S219">
        <v>1</v>
      </c>
      <c r="T219">
        <v>1500</v>
      </c>
      <c r="U219">
        <v>100</v>
      </c>
      <c r="V219">
        <v>130</v>
      </c>
      <c r="W219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247</v>
      </c>
      <c r="C220">
        <v>1</v>
      </c>
      <c r="D220" s="76">
        <v>180</v>
      </c>
      <c r="E220" s="76">
        <v>100</v>
      </c>
      <c r="F220" s="76">
        <v>95</v>
      </c>
      <c r="G220">
        <f>ROUND((Table245[[#This Row],[XP]]*Table245[[#This Row],[entity_spawned (AVG)]])*(Table245[[#This Row],[activating_chance]]/100),0)</f>
        <v>95</v>
      </c>
      <c r="H220" s="73" t="s">
        <v>371</v>
      </c>
      <c r="R220" t="s">
        <v>257</v>
      </c>
      <c r="S220">
        <v>1</v>
      </c>
      <c r="T220">
        <v>1500</v>
      </c>
      <c r="U220">
        <v>100</v>
      </c>
      <c r="V220">
        <v>130</v>
      </c>
      <c r="W220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247</v>
      </c>
      <c r="C221">
        <v>1</v>
      </c>
      <c r="D221" s="76">
        <v>250</v>
      </c>
      <c r="E221" s="76">
        <v>100</v>
      </c>
      <c r="F221" s="76">
        <v>95</v>
      </c>
      <c r="G221">
        <f>ROUND((Table245[[#This Row],[XP]]*Table245[[#This Row],[entity_spawned (AVG)]])*(Table245[[#This Row],[activating_chance]]/100),0)</f>
        <v>95</v>
      </c>
      <c r="H221" s="73" t="s">
        <v>371</v>
      </c>
      <c r="R221" t="s">
        <v>257</v>
      </c>
      <c r="S221">
        <v>1</v>
      </c>
      <c r="T221">
        <v>1500</v>
      </c>
      <c r="U221">
        <v>100</v>
      </c>
      <c r="V221">
        <v>130</v>
      </c>
      <c r="W221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247</v>
      </c>
      <c r="C222">
        <v>1</v>
      </c>
      <c r="D222" s="76">
        <v>250</v>
      </c>
      <c r="E222" s="76">
        <v>90</v>
      </c>
      <c r="F222" s="76">
        <v>95</v>
      </c>
      <c r="G222">
        <f>ROUND((Table245[[#This Row],[XP]]*Table245[[#This Row],[entity_spawned (AVG)]])*(Table245[[#This Row],[activating_chance]]/100),0)</f>
        <v>86</v>
      </c>
      <c r="H222" s="73" t="s">
        <v>371</v>
      </c>
      <c r="R222" t="s">
        <v>257</v>
      </c>
      <c r="S222">
        <v>1</v>
      </c>
      <c r="T222">
        <v>1500</v>
      </c>
      <c r="U222">
        <v>100</v>
      </c>
      <c r="V222">
        <v>130</v>
      </c>
      <c r="W222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247</v>
      </c>
      <c r="C223">
        <v>1</v>
      </c>
      <c r="D223" s="76">
        <v>250</v>
      </c>
      <c r="E223" s="76">
        <v>90</v>
      </c>
      <c r="F223" s="76">
        <v>95</v>
      </c>
      <c r="G223">
        <f>ROUND((Table245[[#This Row],[XP]]*Table245[[#This Row],[entity_spawned (AVG)]])*(Table245[[#This Row],[activating_chance]]/100),0)</f>
        <v>86</v>
      </c>
      <c r="H223" s="73" t="s">
        <v>371</v>
      </c>
      <c r="R223" t="s">
        <v>257</v>
      </c>
      <c r="S223">
        <v>1</v>
      </c>
      <c r="T223">
        <v>1500</v>
      </c>
      <c r="U223">
        <v>100</v>
      </c>
      <c r="V223">
        <v>130</v>
      </c>
      <c r="W223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247</v>
      </c>
      <c r="C224">
        <v>1</v>
      </c>
      <c r="D224" s="76">
        <v>180</v>
      </c>
      <c r="E224" s="76">
        <v>100</v>
      </c>
      <c r="F224" s="76">
        <v>95</v>
      </c>
      <c r="G224">
        <f>ROUND((Table245[[#This Row],[XP]]*Table245[[#This Row],[entity_spawned (AVG)]])*(Table245[[#This Row],[activating_chance]]/100),0)</f>
        <v>95</v>
      </c>
      <c r="H224" s="73" t="s">
        <v>371</v>
      </c>
      <c r="R224" t="s">
        <v>257</v>
      </c>
      <c r="S224">
        <v>1</v>
      </c>
      <c r="T224">
        <v>1500</v>
      </c>
      <c r="U224">
        <v>100</v>
      </c>
      <c r="V224">
        <v>130</v>
      </c>
      <c r="W224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250</v>
      </c>
      <c r="E225" s="76">
        <v>100</v>
      </c>
      <c r="F225" s="76">
        <v>95</v>
      </c>
      <c r="G225">
        <f>ROUND((Table245[[#This Row],[XP]]*Table245[[#This Row],[entity_spawned (AVG)]])*(Table245[[#This Row],[activating_chance]]/100),0)</f>
        <v>95</v>
      </c>
      <c r="H225" s="73" t="s">
        <v>371</v>
      </c>
      <c r="R225" t="s">
        <v>257</v>
      </c>
      <c r="S225">
        <v>1</v>
      </c>
      <c r="T225">
        <v>1500</v>
      </c>
      <c r="U225">
        <v>100</v>
      </c>
      <c r="V225">
        <v>130</v>
      </c>
      <c r="W225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250</v>
      </c>
      <c r="E226" s="76">
        <v>100</v>
      </c>
      <c r="F226" s="76">
        <v>95</v>
      </c>
      <c r="G226">
        <f>ROUND((Table245[[#This Row],[XP]]*Table245[[#This Row],[entity_spawned (AVG)]])*(Table245[[#This Row],[activating_chance]]/100),0)</f>
        <v>95</v>
      </c>
      <c r="H226" s="73" t="s">
        <v>371</v>
      </c>
      <c r="R226" t="s">
        <v>257</v>
      </c>
      <c r="S226">
        <v>1</v>
      </c>
      <c r="T226">
        <v>1500</v>
      </c>
      <c r="U226">
        <v>40</v>
      </c>
      <c r="V226">
        <v>130</v>
      </c>
      <c r="W226">
        <f>ROUND((Table2[[#This Row],[XP]]*Table2[[#This Row],[entity_spawned (AVG)]])*(Table2[[#This Row],[activating_chance]]/100),0)</f>
        <v>52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100</v>
      </c>
      <c r="F227" s="76">
        <v>95</v>
      </c>
      <c r="G227">
        <f>ROUND((Table245[[#This Row],[XP]]*Table245[[#This Row],[entity_spawned (AVG)]])*(Table245[[#This Row],[activating_chance]]/100),0)</f>
        <v>95</v>
      </c>
      <c r="H227" s="73" t="s">
        <v>371</v>
      </c>
      <c r="R227" t="s">
        <v>257</v>
      </c>
      <c r="S227">
        <v>1</v>
      </c>
      <c r="T227">
        <v>1500</v>
      </c>
      <c r="U227">
        <v>100</v>
      </c>
      <c r="V227">
        <v>130</v>
      </c>
      <c r="W227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250</v>
      </c>
      <c r="E228" s="76">
        <v>100</v>
      </c>
      <c r="F228" s="76">
        <v>95</v>
      </c>
      <c r="G228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>
        <v>100</v>
      </c>
      <c r="V228">
        <v>130</v>
      </c>
      <c r="W228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250</v>
      </c>
      <c r="E229" s="76">
        <v>100</v>
      </c>
      <c r="F229" s="76">
        <v>95</v>
      </c>
      <c r="G229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>
        <v>100</v>
      </c>
      <c r="V229">
        <v>130</v>
      </c>
      <c r="W229">
        <f>ROUND((Table2[[#This Row],[XP]]*Table2[[#This Row],[entity_spawned (AVG)]])*(Table2[[#This Row],[activating_chance]]/100),0)</f>
        <v>130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180</v>
      </c>
      <c r="E230" s="76">
        <v>100</v>
      </c>
      <c r="F230" s="76">
        <v>95</v>
      </c>
      <c r="G230">
        <f>ROUND((Table245[[#This Row],[XP]]*Table245[[#This Row],[entity_spawned (AVG)]])*(Table245[[#This Row],[activating_chance]]/100),0)</f>
        <v>95</v>
      </c>
      <c r="H230" s="73" t="s">
        <v>371</v>
      </c>
      <c r="R230" t="s">
        <v>259</v>
      </c>
      <c r="S230">
        <v>1</v>
      </c>
      <c r="T230">
        <v>140</v>
      </c>
      <c r="U230">
        <v>100</v>
      </c>
      <c r="V230">
        <v>25</v>
      </c>
      <c r="W230">
        <f>ROUND((Table2[[#This Row],[XP]]*Table2[[#This Row],[entity_spawned (AVG)]])*(Table2[[#This Row],[activating_chance]]/100),0)</f>
        <v>25</v>
      </c>
      <c r="X230" s="73" t="s">
        <v>370</v>
      </c>
    </row>
    <row r="231" spans="2:24" x14ac:dyDescent="0.25">
      <c r="B231" s="74" t="s">
        <v>247</v>
      </c>
      <c r="C231">
        <v>1</v>
      </c>
      <c r="D231" s="76">
        <v>230</v>
      </c>
      <c r="E231" s="76">
        <v>100</v>
      </c>
      <c r="F231" s="76">
        <v>95</v>
      </c>
      <c r="G231">
        <f>ROUND((Table245[[#This Row],[XP]]*Table245[[#This Row],[entity_spawned (AVG)]])*(Table245[[#This Row],[activating_chance]]/100),0)</f>
        <v>95</v>
      </c>
      <c r="H231" s="73" t="s">
        <v>371</v>
      </c>
      <c r="R231" t="s">
        <v>259</v>
      </c>
      <c r="S231">
        <v>1</v>
      </c>
      <c r="T231">
        <v>140</v>
      </c>
      <c r="U231">
        <v>70</v>
      </c>
      <c r="V231">
        <v>25</v>
      </c>
      <c r="W231">
        <f>ROUND((Table2[[#This Row],[XP]]*Table2[[#This Row],[entity_spawned (AVG)]])*(Table2[[#This Row],[activating_chance]]/100),0)</f>
        <v>18</v>
      </c>
      <c r="X231" s="73" t="s">
        <v>370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100</v>
      </c>
      <c r="F232" s="76">
        <v>95</v>
      </c>
      <c r="G232">
        <f>ROUND((Table245[[#This Row],[XP]]*Table245[[#This Row],[entity_spawned (AVG)]])*(Table245[[#This Row],[activating_chance]]/100),0)</f>
        <v>95</v>
      </c>
      <c r="H232" s="73" t="s">
        <v>371</v>
      </c>
      <c r="R232" t="s">
        <v>259</v>
      </c>
      <c r="S232">
        <v>1</v>
      </c>
      <c r="T232">
        <v>140</v>
      </c>
      <c r="U232">
        <v>100</v>
      </c>
      <c r="V232">
        <v>25</v>
      </c>
      <c r="W232">
        <f>ROUND((Table2[[#This Row],[XP]]*Table2[[#This Row],[entity_spawned (AVG)]])*(Table2[[#This Row],[activating_chance]]/100),0)</f>
        <v>25</v>
      </c>
      <c r="X232" s="73" t="s">
        <v>370</v>
      </c>
    </row>
    <row r="233" spans="2:24" x14ac:dyDescent="0.25">
      <c r="B233" s="74" t="s">
        <v>247</v>
      </c>
      <c r="C233">
        <v>1</v>
      </c>
      <c r="D233" s="76">
        <v>200</v>
      </c>
      <c r="E233" s="76">
        <v>100</v>
      </c>
      <c r="F233" s="76">
        <v>95</v>
      </c>
      <c r="G233">
        <f>ROUND((Table245[[#This Row],[XP]]*Table245[[#This Row],[entity_spawned (AVG)]])*(Table245[[#This Row],[activating_chance]]/100),0)</f>
        <v>95</v>
      </c>
      <c r="H233" s="73" t="s">
        <v>371</v>
      </c>
      <c r="R233" t="s">
        <v>259</v>
      </c>
      <c r="S233">
        <v>1</v>
      </c>
      <c r="T233">
        <v>140</v>
      </c>
      <c r="U233">
        <v>100</v>
      </c>
      <c r="V233">
        <v>25</v>
      </c>
      <c r="W233">
        <f>ROUND((Table2[[#This Row],[XP]]*Table2[[#This Row],[entity_spawned (AVG)]])*(Table2[[#This Row],[activating_chance]]/100),0)</f>
        <v>25</v>
      </c>
      <c r="X233" s="73" t="s">
        <v>370</v>
      </c>
    </row>
    <row r="234" spans="2:24" x14ac:dyDescent="0.25">
      <c r="B234" s="74" t="s">
        <v>247</v>
      </c>
      <c r="C234">
        <v>1</v>
      </c>
      <c r="D234" s="76">
        <v>180</v>
      </c>
      <c r="E234" s="76">
        <v>100</v>
      </c>
      <c r="F234" s="76">
        <v>95</v>
      </c>
      <c r="G234">
        <f>ROUND((Table245[[#This Row],[XP]]*Table245[[#This Row],[entity_spawned (AVG)]])*(Table245[[#This Row],[activating_chance]]/100),0)</f>
        <v>95</v>
      </c>
      <c r="H234" s="73" t="s">
        <v>371</v>
      </c>
      <c r="R234" t="s">
        <v>259</v>
      </c>
      <c r="S234">
        <v>1</v>
      </c>
      <c r="T234">
        <v>140</v>
      </c>
      <c r="U234">
        <v>80</v>
      </c>
      <c r="V234">
        <v>25</v>
      </c>
      <c r="W234">
        <f>ROUND((Table2[[#This Row],[XP]]*Table2[[#This Row],[entity_spawned (AVG)]])*(Table2[[#This Row],[activating_chance]]/100),0)</f>
        <v>20</v>
      </c>
      <c r="X234" s="73" t="s">
        <v>370</v>
      </c>
    </row>
    <row r="235" spans="2:24" x14ac:dyDescent="0.25">
      <c r="B235" s="74" t="s">
        <v>247</v>
      </c>
      <c r="C235">
        <v>1</v>
      </c>
      <c r="D235" s="76">
        <v>180</v>
      </c>
      <c r="E235" s="76">
        <v>100</v>
      </c>
      <c r="F235" s="76">
        <v>95</v>
      </c>
      <c r="G235">
        <f>ROUND((Table245[[#This Row],[XP]]*Table245[[#This Row],[entity_spawned (AVG)]])*(Table245[[#This Row],[activating_chance]]/100),0)</f>
        <v>95</v>
      </c>
      <c r="H235" s="73" t="s">
        <v>371</v>
      </c>
      <c r="R235" t="s">
        <v>439</v>
      </c>
      <c r="S235">
        <v>1</v>
      </c>
      <c r="T235">
        <v>450</v>
      </c>
      <c r="U235">
        <v>100</v>
      </c>
      <c r="V235">
        <v>0</v>
      </c>
      <c r="W235">
        <f>ROUND((Table2[[#This Row],[XP]]*Table2[[#This Row],[entity_spawned (AVG)]])*(Table2[[#This Row],[activating_chance]]/100),0)</f>
        <v>0</v>
      </c>
      <c r="X235" s="73" t="s">
        <v>370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100</v>
      </c>
      <c r="F236" s="76">
        <v>95</v>
      </c>
      <c r="G236">
        <f>ROUND((Table245[[#This Row],[XP]]*Table245[[#This Row],[entity_spawned (AVG)]])*(Table245[[#This Row],[activating_chance]]/100),0)</f>
        <v>95</v>
      </c>
      <c r="H236" s="73" t="s">
        <v>371</v>
      </c>
      <c r="R236" t="s">
        <v>439</v>
      </c>
      <c r="S236">
        <v>1</v>
      </c>
      <c r="T236">
        <v>450</v>
      </c>
      <c r="U236">
        <v>100</v>
      </c>
      <c r="V236">
        <v>0</v>
      </c>
      <c r="W236">
        <f>ROUND((Table2[[#This Row],[XP]]*Table2[[#This Row],[entity_spawned (AVG)]])*(Table2[[#This Row],[activating_chance]]/100),0)</f>
        <v>0</v>
      </c>
      <c r="X236" s="73" t="s">
        <v>370</v>
      </c>
    </row>
    <row r="237" spans="2:24" x14ac:dyDescent="0.25">
      <c r="B237" s="74" t="s">
        <v>247</v>
      </c>
      <c r="C237">
        <v>1</v>
      </c>
      <c r="D237" s="76">
        <v>250</v>
      </c>
      <c r="E237" s="76">
        <v>80</v>
      </c>
      <c r="F237" s="76">
        <v>95</v>
      </c>
      <c r="G237">
        <f>ROUND((Table245[[#This Row],[XP]]*Table245[[#This Row],[entity_spawned (AVG)]])*(Table245[[#This Row],[activating_chance]]/100),0)</f>
        <v>76</v>
      </c>
      <c r="H237" s="73" t="s">
        <v>371</v>
      </c>
      <c r="R237" t="s">
        <v>439</v>
      </c>
      <c r="S237">
        <v>1</v>
      </c>
      <c r="T237">
        <v>450</v>
      </c>
      <c r="U237">
        <v>100</v>
      </c>
      <c r="V237">
        <v>0</v>
      </c>
      <c r="W237">
        <f>ROUND((Table2[[#This Row],[XP]]*Table2[[#This Row],[entity_spawned (AVG)]])*(Table2[[#This Row],[activating_chance]]/100),0)</f>
        <v>0</v>
      </c>
      <c r="X237" s="73" t="s">
        <v>370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>
        <f>ROUND((Table245[[#This Row],[XP]]*Table245[[#This Row],[entity_spawned (AVG)]])*(Table245[[#This Row],[activating_chance]]/100),0)</f>
        <v>95</v>
      </c>
      <c r="H238" s="73" t="s">
        <v>371</v>
      </c>
      <c r="R238" t="s">
        <v>438</v>
      </c>
      <c r="S238">
        <v>1</v>
      </c>
      <c r="T238">
        <v>220</v>
      </c>
      <c r="U238">
        <v>100</v>
      </c>
      <c r="V238">
        <v>75</v>
      </c>
      <c r="W238">
        <f>ROUND((Table2[[#This Row],[XP]]*Table2[[#This Row],[entity_spawned (AVG)]])*(Table2[[#This Row],[activating_chance]]/100),0)</f>
        <v>75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180</v>
      </c>
      <c r="E239" s="76">
        <v>100</v>
      </c>
      <c r="F239" s="76">
        <v>95</v>
      </c>
      <c r="G239">
        <f>ROUND((Table245[[#This Row],[XP]]*Table245[[#This Row],[entity_spawned (AVG)]])*(Table245[[#This Row],[activating_chance]]/100),0)</f>
        <v>95</v>
      </c>
      <c r="H239" s="73" t="s">
        <v>371</v>
      </c>
      <c r="R239" t="s">
        <v>438</v>
      </c>
      <c r="S239">
        <v>1</v>
      </c>
      <c r="T239">
        <v>220</v>
      </c>
      <c r="U239">
        <v>100</v>
      </c>
      <c r="V239">
        <v>75</v>
      </c>
      <c r="W239">
        <f>ROUND((Table2[[#This Row],[XP]]*Table2[[#This Row],[entity_spawned (AVG)]])*(Table2[[#This Row],[activating_chance]]/100),0)</f>
        <v>75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>
        <f>ROUND((Table245[[#This Row],[XP]]*Table245[[#This Row],[entity_spawned (AVG)]])*(Table245[[#This Row],[activating_chance]]/100),0)</f>
        <v>95</v>
      </c>
      <c r="H240" s="73" t="s">
        <v>371</v>
      </c>
      <c r="R240" t="s">
        <v>438</v>
      </c>
      <c r="S240">
        <v>1</v>
      </c>
      <c r="T240">
        <v>220</v>
      </c>
      <c r="U240">
        <v>100</v>
      </c>
      <c r="V240">
        <v>75</v>
      </c>
      <c r="W240">
        <f>ROUND((Table2[[#This Row],[XP]]*Table2[[#This Row],[entity_spawned (AVG)]])*(Table2[[#This Row],[activating_chance]]/100),0)</f>
        <v>75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180</v>
      </c>
      <c r="E241" s="76">
        <v>100</v>
      </c>
      <c r="F241" s="76">
        <v>95</v>
      </c>
      <c r="G241">
        <f>ROUND((Table245[[#This Row],[XP]]*Table245[[#This Row],[entity_spawned (AVG)]])*(Table245[[#This Row],[activating_chance]]/100),0)</f>
        <v>95</v>
      </c>
      <c r="H241" s="73" t="s">
        <v>371</v>
      </c>
      <c r="R241" t="s">
        <v>438</v>
      </c>
      <c r="S241">
        <v>1</v>
      </c>
      <c r="T241">
        <v>220</v>
      </c>
      <c r="U241">
        <v>100</v>
      </c>
      <c r="V241">
        <v>75</v>
      </c>
      <c r="W241">
        <f>ROUND((Table2[[#This Row],[XP]]*Table2[[#This Row],[entity_spawned (AVG)]])*(Table2[[#This Row],[activating_chance]]/100),0)</f>
        <v>75</v>
      </c>
      <c r="X241" s="73" t="s">
        <v>371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>
        <f>ROUND((Table245[[#This Row],[XP]]*Table245[[#This Row],[entity_spawned (AVG)]])*(Table245[[#This Row],[activating_chance]]/100),0)</f>
        <v>95</v>
      </c>
      <c r="H242" s="73" t="s">
        <v>371</v>
      </c>
      <c r="R242" t="s">
        <v>438</v>
      </c>
      <c r="S242">
        <v>1</v>
      </c>
      <c r="T242">
        <v>220</v>
      </c>
      <c r="U242">
        <v>60</v>
      </c>
      <c r="V242">
        <v>75</v>
      </c>
      <c r="W242">
        <f>ROUND((Table2[[#This Row],[XP]]*Table2[[#This Row],[entity_spawned (AVG)]])*(Table2[[#This Row],[activating_chance]]/100),0)</f>
        <v>45</v>
      </c>
      <c r="X242" s="73" t="s">
        <v>371</v>
      </c>
    </row>
    <row r="243" spans="2:24" x14ac:dyDescent="0.25">
      <c r="B243" s="74" t="s">
        <v>247</v>
      </c>
      <c r="C243">
        <v>1</v>
      </c>
      <c r="D243" s="76">
        <v>200</v>
      </c>
      <c r="E243" s="76">
        <v>100</v>
      </c>
      <c r="F243" s="76">
        <v>95</v>
      </c>
      <c r="G243">
        <f>ROUND((Table245[[#This Row],[XP]]*Table245[[#This Row],[entity_spawned (AVG)]])*(Table245[[#This Row],[activating_chance]]/100),0)</f>
        <v>95</v>
      </c>
      <c r="H243" s="73" t="s">
        <v>371</v>
      </c>
      <c r="R243" t="s">
        <v>440</v>
      </c>
      <c r="S243">
        <v>1</v>
      </c>
      <c r="T243">
        <v>150</v>
      </c>
      <c r="U243">
        <v>100</v>
      </c>
      <c r="V243">
        <v>75</v>
      </c>
      <c r="W243">
        <f>ROUND((Table2[[#This Row],[XP]]*Table2[[#This Row],[entity_spawned (AVG)]])*(Table2[[#This Row],[activating_chance]]/100),0)</f>
        <v>75</v>
      </c>
      <c r="X243" s="73" t="s">
        <v>371</v>
      </c>
    </row>
    <row r="244" spans="2:24" x14ac:dyDescent="0.25">
      <c r="B244" s="74" t="s">
        <v>247</v>
      </c>
      <c r="C244">
        <v>1</v>
      </c>
      <c r="D244" s="76">
        <v>180</v>
      </c>
      <c r="E244" s="76">
        <v>90</v>
      </c>
      <c r="F244" s="76">
        <v>95</v>
      </c>
      <c r="G244">
        <f>ROUND((Table245[[#This Row],[XP]]*Table245[[#This Row],[entity_spawned (AVG)]])*(Table245[[#This Row],[activating_chance]]/100),0)</f>
        <v>86</v>
      </c>
      <c r="H244" s="73" t="s">
        <v>371</v>
      </c>
      <c r="R244" t="s">
        <v>440</v>
      </c>
      <c r="S244">
        <v>1</v>
      </c>
      <c r="T244">
        <v>150</v>
      </c>
      <c r="U244">
        <v>100</v>
      </c>
      <c r="V244">
        <v>75</v>
      </c>
      <c r="W244">
        <f>ROUND((Table2[[#This Row],[XP]]*Table2[[#This Row],[entity_spawned (AVG)]])*(Table2[[#This Row],[activating_chance]]/100),0)</f>
        <v>75</v>
      </c>
      <c r="X244" s="73" t="s">
        <v>371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>
        <f>ROUND((Table245[[#This Row],[XP]]*Table245[[#This Row],[entity_spawned (AVG)]])*(Table245[[#This Row],[activating_chance]]/100),0)</f>
        <v>95</v>
      </c>
      <c r="H245" s="73" t="s">
        <v>371</v>
      </c>
      <c r="R245" t="s">
        <v>440</v>
      </c>
      <c r="S245">
        <v>1</v>
      </c>
      <c r="T245">
        <v>150</v>
      </c>
      <c r="U245">
        <v>100</v>
      </c>
      <c r="V245">
        <v>75</v>
      </c>
      <c r="W245">
        <f>ROUND((Table2[[#This Row],[XP]]*Table2[[#This Row],[entity_spawned (AVG)]])*(Table2[[#This Row],[activating_chance]]/100),0)</f>
        <v>75</v>
      </c>
      <c r="X245" s="73" t="s">
        <v>371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>
        <f>ROUND((Table245[[#This Row],[XP]]*Table245[[#This Row],[entity_spawned (AVG)]])*(Table245[[#This Row],[activating_chance]]/100),0)</f>
        <v>95</v>
      </c>
      <c r="H246" s="73" t="s">
        <v>371</v>
      </c>
      <c r="R246" t="s">
        <v>440</v>
      </c>
      <c r="S246">
        <v>1</v>
      </c>
      <c r="T246">
        <v>150</v>
      </c>
      <c r="U246">
        <v>100</v>
      </c>
      <c r="V246">
        <v>75</v>
      </c>
      <c r="W246">
        <f>ROUND((Table2[[#This Row],[XP]]*Table2[[#This Row],[entity_spawned (AVG)]])*(Table2[[#This Row],[activating_chance]]/100),0)</f>
        <v>75</v>
      </c>
      <c r="X246" s="73" t="s">
        <v>371</v>
      </c>
    </row>
    <row r="247" spans="2:24" x14ac:dyDescent="0.25">
      <c r="B247" s="74" t="s">
        <v>247</v>
      </c>
      <c r="C247">
        <v>1</v>
      </c>
      <c r="D247" s="76">
        <v>250</v>
      </c>
      <c r="E247" s="76">
        <v>100</v>
      </c>
      <c r="F247" s="76">
        <v>95</v>
      </c>
      <c r="G247">
        <f>ROUND((Table245[[#This Row],[XP]]*Table245[[#This Row],[entity_spawned (AVG)]])*(Table245[[#This Row],[activating_chance]]/100),0)</f>
        <v>95</v>
      </c>
      <c r="H247" s="73" t="s">
        <v>371</v>
      </c>
      <c r="R247" t="s">
        <v>440</v>
      </c>
      <c r="S247">
        <v>1</v>
      </c>
      <c r="T247">
        <v>120</v>
      </c>
      <c r="U247">
        <v>100</v>
      </c>
      <c r="V247">
        <v>75</v>
      </c>
      <c r="W247">
        <f>ROUND((Table2[[#This Row],[XP]]*Table2[[#This Row],[entity_spawned (AVG)]])*(Table2[[#This Row],[activating_chance]]/100),0)</f>
        <v>75</v>
      </c>
      <c r="X247" s="73" t="s">
        <v>371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>
        <f>ROUND((Table245[[#This Row],[XP]]*Table245[[#This Row],[entity_spawned (AVG)]])*(Table245[[#This Row],[activating_chance]]/100),0)</f>
        <v>95</v>
      </c>
      <c r="H248" s="73" t="s">
        <v>371</v>
      </c>
      <c r="R248" t="s">
        <v>435</v>
      </c>
      <c r="S248">
        <v>1</v>
      </c>
      <c r="T248">
        <v>180</v>
      </c>
      <c r="U248">
        <v>100</v>
      </c>
      <c r="V248">
        <v>75</v>
      </c>
      <c r="W248">
        <f>ROUND((Table2[[#This Row],[XP]]*Table2[[#This Row],[entity_spawned (AVG)]])*(Table2[[#This Row],[activating_chance]]/100),0)</f>
        <v>75</v>
      </c>
      <c r="X248" s="73" t="s">
        <v>371</v>
      </c>
    </row>
    <row r="249" spans="2:24" x14ac:dyDescent="0.25">
      <c r="B249" s="74" t="s">
        <v>247</v>
      </c>
      <c r="C249">
        <v>1</v>
      </c>
      <c r="D249" s="76">
        <v>180</v>
      </c>
      <c r="E249" s="76">
        <v>100</v>
      </c>
      <c r="F249" s="76">
        <v>95</v>
      </c>
      <c r="G249">
        <f>ROUND((Table245[[#This Row],[XP]]*Table245[[#This Row],[entity_spawned (AVG)]])*(Table245[[#This Row],[activating_chance]]/100),0)</f>
        <v>95</v>
      </c>
      <c r="H249" s="73" t="s">
        <v>371</v>
      </c>
      <c r="R249" t="s">
        <v>435</v>
      </c>
      <c r="S249">
        <v>1</v>
      </c>
      <c r="T249">
        <v>180</v>
      </c>
      <c r="U249">
        <v>100</v>
      </c>
      <c r="V249">
        <v>75</v>
      </c>
      <c r="W249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180</v>
      </c>
      <c r="E250" s="76">
        <v>90</v>
      </c>
      <c r="F250" s="76">
        <v>95</v>
      </c>
      <c r="G250">
        <f>ROUND((Table245[[#This Row],[XP]]*Table245[[#This Row],[entity_spawned (AVG)]])*(Table245[[#This Row],[activating_chance]]/100),0)</f>
        <v>86</v>
      </c>
      <c r="H250" s="73" t="s">
        <v>371</v>
      </c>
      <c r="R250" t="s">
        <v>435</v>
      </c>
      <c r="S250">
        <v>1</v>
      </c>
      <c r="T250">
        <v>180</v>
      </c>
      <c r="U250">
        <v>100</v>
      </c>
      <c r="V250">
        <v>75</v>
      </c>
      <c r="W250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180</v>
      </c>
      <c r="E251" s="76">
        <v>100</v>
      </c>
      <c r="F251" s="76">
        <v>95</v>
      </c>
      <c r="G251">
        <f>ROUND((Table245[[#This Row],[XP]]*Table245[[#This Row],[entity_spawned (AVG)]])*(Table245[[#This Row],[activating_chance]]/100),0)</f>
        <v>95</v>
      </c>
      <c r="H251" s="73" t="s">
        <v>371</v>
      </c>
      <c r="R251" t="s">
        <v>435</v>
      </c>
      <c r="S251">
        <v>1</v>
      </c>
      <c r="T251">
        <v>180</v>
      </c>
      <c r="U251">
        <v>100</v>
      </c>
      <c r="V251">
        <v>75</v>
      </c>
      <c r="W251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>
        <f>ROUND((Table245[[#This Row],[XP]]*Table245[[#This Row],[entity_spawned (AVG)]])*(Table245[[#This Row],[activating_chance]]/100),0)</f>
        <v>95</v>
      </c>
      <c r="H252" s="73" t="s">
        <v>371</v>
      </c>
      <c r="R252" t="s">
        <v>435</v>
      </c>
      <c r="S252">
        <v>1</v>
      </c>
      <c r="T252">
        <v>180</v>
      </c>
      <c r="U252">
        <v>100</v>
      </c>
      <c r="V252">
        <v>75</v>
      </c>
      <c r="W252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>
        <f>ROUND((Table245[[#This Row],[XP]]*Table245[[#This Row],[entity_spawned (AVG)]])*(Table245[[#This Row],[activating_chance]]/100),0)</f>
        <v>95</v>
      </c>
      <c r="H253" s="73" t="s">
        <v>371</v>
      </c>
      <c r="R253" t="s">
        <v>435</v>
      </c>
      <c r="S253">
        <v>1</v>
      </c>
      <c r="T253">
        <v>180</v>
      </c>
      <c r="U253">
        <v>100</v>
      </c>
      <c r="V253">
        <v>75</v>
      </c>
      <c r="W253">
        <f>ROUND((Table2[[#This Row],[XP]]*Table2[[#This Row],[entity_spawned (AVG)]])*(Table2[[#This Row],[activating_chance]]/100),0)</f>
        <v>75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>
        <f>ROUND((Table245[[#This Row],[XP]]*Table245[[#This Row],[entity_spawned (AVG)]])*(Table245[[#This Row],[activating_chance]]/100),0)</f>
        <v>95</v>
      </c>
      <c r="H254" s="73" t="s">
        <v>371</v>
      </c>
      <c r="R254" t="s">
        <v>435</v>
      </c>
      <c r="S254">
        <v>1</v>
      </c>
      <c r="T254">
        <v>180</v>
      </c>
      <c r="U254">
        <v>100</v>
      </c>
      <c r="V254">
        <v>75</v>
      </c>
      <c r="W254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>
        <f>ROUND((Table245[[#This Row],[XP]]*Table245[[#This Row],[entity_spawned (AVG)]])*(Table245[[#This Row],[activating_chance]]/100),0)</f>
        <v>95</v>
      </c>
      <c r="H255" s="73" t="s">
        <v>371</v>
      </c>
      <c r="R255" t="s">
        <v>435</v>
      </c>
      <c r="S255">
        <v>1</v>
      </c>
      <c r="T255">
        <v>180</v>
      </c>
      <c r="U255">
        <v>100</v>
      </c>
      <c r="V255">
        <v>75</v>
      </c>
      <c r="W255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180</v>
      </c>
      <c r="E256" s="76">
        <v>100</v>
      </c>
      <c r="F256" s="76">
        <v>95</v>
      </c>
      <c r="G256">
        <f>ROUND((Table245[[#This Row],[XP]]*Table245[[#This Row],[entity_spawned (AVG)]])*(Table245[[#This Row],[activating_chance]]/100),0)</f>
        <v>95</v>
      </c>
      <c r="H256" s="73" t="s">
        <v>371</v>
      </c>
      <c r="R256" t="s">
        <v>435</v>
      </c>
      <c r="S256">
        <v>1</v>
      </c>
      <c r="T256">
        <v>180</v>
      </c>
      <c r="U256">
        <v>100</v>
      </c>
      <c r="V256">
        <v>75</v>
      </c>
      <c r="W25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362</v>
      </c>
      <c r="C257">
        <v>1</v>
      </c>
      <c r="D257" s="76">
        <v>250</v>
      </c>
      <c r="E257" s="76">
        <v>100</v>
      </c>
      <c r="F257" s="76">
        <v>95</v>
      </c>
      <c r="G257">
        <f>ROUND((Table245[[#This Row],[XP]]*Table245[[#This Row],[entity_spawned (AVG)]])*(Table245[[#This Row],[activating_chance]]/100),0)</f>
        <v>95</v>
      </c>
      <c r="H257" s="73" t="s">
        <v>371</v>
      </c>
      <c r="R257" t="s">
        <v>435</v>
      </c>
      <c r="S257">
        <v>1</v>
      </c>
      <c r="T257">
        <v>180</v>
      </c>
      <c r="U257">
        <v>100</v>
      </c>
      <c r="V257">
        <v>75</v>
      </c>
      <c r="W257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362</v>
      </c>
      <c r="C258">
        <v>1</v>
      </c>
      <c r="D258" s="76">
        <v>250</v>
      </c>
      <c r="E258" s="76">
        <v>100</v>
      </c>
      <c r="F258" s="76">
        <v>95</v>
      </c>
      <c r="G258">
        <f>ROUND((Table245[[#This Row],[XP]]*Table245[[#This Row],[entity_spawned (AVG)]])*(Table245[[#This Row],[activating_chance]]/100),0)</f>
        <v>95</v>
      </c>
      <c r="H258" s="73" t="s">
        <v>371</v>
      </c>
      <c r="R258" t="s">
        <v>435</v>
      </c>
      <c r="S258">
        <v>1</v>
      </c>
      <c r="T258">
        <v>180</v>
      </c>
      <c r="U258">
        <v>100</v>
      </c>
      <c r="V258">
        <v>75</v>
      </c>
      <c r="W258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248</v>
      </c>
      <c r="C259">
        <v>1</v>
      </c>
      <c r="D259" s="76">
        <v>300</v>
      </c>
      <c r="E259" s="76">
        <v>100</v>
      </c>
      <c r="F259" s="76">
        <v>195</v>
      </c>
      <c r="G259">
        <f>ROUND((Table245[[#This Row],[XP]]*Table245[[#This Row],[entity_spawned (AVG)]])*(Table245[[#This Row],[activating_chance]]/100),0)</f>
        <v>195</v>
      </c>
      <c r="H259" s="73" t="s">
        <v>371</v>
      </c>
      <c r="R259" t="s">
        <v>434</v>
      </c>
      <c r="S259">
        <v>1</v>
      </c>
      <c r="T259">
        <v>200</v>
      </c>
      <c r="U259">
        <v>100</v>
      </c>
      <c r="V259">
        <v>75</v>
      </c>
      <c r="W259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248</v>
      </c>
      <c r="C260">
        <v>1</v>
      </c>
      <c r="D260" s="76">
        <v>300</v>
      </c>
      <c r="E260" s="76">
        <v>100</v>
      </c>
      <c r="F260" s="76">
        <v>195</v>
      </c>
      <c r="G260">
        <f>ROUND((Table245[[#This Row],[XP]]*Table245[[#This Row],[entity_spawned (AVG)]])*(Table245[[#This Row],[activating_chance]]/100),0)</f>
        <v>195</v>
      </c>
      <c r="H260" s="73" t="s">
        <v>371</v>
      </c>
      <c r="R260" t="s">
        <v>434</v>
      </c>
      <c r="S260">
        <v>1</v>
      </c>
      <c r="T260">
        <v>200</v>
      </c>
      <c r="U260">
        <v>100</v>
      </c>
      <c r="V260">
        <v>75</v>
      </c>
      <c r="W260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248</v>
      </c>
      <c r="C261">
        <v>1</v>
      </c>
      <c r="D261" s="76">
        <v>300</v>
      </c>
      <c r="E261" s="76">
        <v>100</v>
      </c>
      <c r="F261" s="76">
        <v>195</v>
      </c>
      <c r="G261">
        <f>ROUND((Table245[[#This Row],[XP]]*Table245[[#This Row],[entity_spawned (AVG)]])*(Table245[[#This Row],[activating_chance]]/100),0)</f>
        <v>195</v>
      </c>
      <c r="H261" s="73" t="s">
        <v>371</v>
      </c>
      <c r="R261" t="s">
        <v>434</v>
      </c>
      <c r="S261">
        <v>1</v>
      </c>
      <c r="T261">
        <v>200</v>
      </c>
      <c r="U261">
        <v>100</v>
      </c>
      <c r="V261">
        <v>75</v>
      </c>
      <c r="W261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248</v>
      </c>
      <c r="C262">
        <v>1</v>
      </c>
      <c r="D262" s="76">
        <v>300</v>
      </c>
      <c r="E262" s="76">
        <v>100</v>
      </c>
      <c r="F262" s="76">
        <v>195</v>
      </c>
      <c r="G262">
        <f>ROUND((Table245[[#This Row],[XP]]*Table245[[#This Row],[entity_spawned (AVG)]])*(Table245[[#This Row],[activating_chance]]/100),0)</f>
        <v>195</v>
      </c>
      <c r="H262" s="73" t="s">
        <v>371</v>
      </c>
      <c r="R262" t="s">
        <v>434</v>
      </c>
      <c r="S262">
        <v>1</v>
      </c>
      <c r="T262">
        <v>150</v>
      </c>
      <c r="U262">
        <v>100</v>
      </c>
      <c r="V262">
        <v>75</v>
      </c>
      <c r="W262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248</v>
      </c>
      <c r="C263">
        <v>1</v>
      </c>
      <c r="D263" s="76">
        <v>300</v>
      </c>
      <c r="E263" s="76">
        <v>100</v>
      </c>
      <c r="F263" s="76">
        <v>195</v>
      </c>
      <c r="G263">
        <f>ROUND((Table245[[#This Row],[XP]]*Table245[[#This Row],[entity_spawned (AVG)]])*(Table245[[#This Row],[activating_chance]]/100),0)</f>
        <v>195</v>
      </c>
      <c r="H263" s="73" t="s">
        <v>371</v>
      </c>
      <c r="R263" t="s">
        <v>434</v>
      </c>
      <c r="S263">
        <v>1</v>
      </c>
      <c r="T263">
        <v>160</v>
      </c>
      <c r="U263">
        <v>100</v>
      </c>
      <c r="V263">
        <v>75</v>
      </c>
      <c r="W263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248</v>
      </c>
      <c r="C264">
        <v>1</v>
      </c>
      <c r="D264" s="76">
        <v>300</v>
      </c>
      <c r="E264" s="76">
        <v>100</v>
      </c>
      <c r="F264" s="76">
        <v>195</v>
      </c>
      <c r="G264">
        <f>ROUND((Table245[[#This Row],[XP]]*Table245[[#This Row],[entity_spawned (AVG)]])*(Table245[[#This Row],[activating_chance]]/100),0)</f>
        <v>195</v>
      </c>
      <c r="H264" s="73" t="s">
        <v>371</v>
      </c>
      <c r="R264" t="s">
        <v>434</v>
      </c>
      <c r="S264">
        <v>1</v>
      </c>
      <c r="T264">
        <v>200</v>
      </c>
      <c r="U264">
        <v>100</v>
      </c>
      <c r="V264">
        <v>75</v>
      </c>
      <c r="W264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248</v>
      </c>
      <c r="C265">
        <v>1</v>
      </c>
      <c r="D265" s="76">
        <v>300</v>
      </c>
      <c r="E265" s="76">
        <v>100</v>
      </c>
      <c r="F265" s="76">
        <v>195</v>
      </c>
      <c r="G265">
        <f>ROUND((Table245[[#This Row],[XP]]*Table245[[#This Row],[entity_spawned (AVG)]])*(Table245[[#This Row],[activating_chance]]/100),0)</f>
        <v>195</v>
      </c>
      <c r="H265" s="73" t="s">
        <v>371</v>
      </c>
      <c r="R265" t="s">
        <v>434</v>
      </c>
      <c r="S265">
        <v>1</v>
      </c>
      <c r="T265">
        <v>200</v>
      </c>
      <c r="U265">
        <v>100</v>
      </c>
      <c r="V265">
        <v>75</v>
      </c>
      <c r="W265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248</v>
      </c>
      <c r="C266">
        <v>1</v>
      </c>
      <c r="D266" s="76">
        <v>300</v>
      </c>
      <c r="E266" s="76">
        <v>100</v>
      </c>
      <c r="F266" s="76">
        <v>195</v>
      </c>
      <c r="G266">
        <f>ROUND((Table245[[#This Row],[XP]]*Table245[[#This Row],[entity_spawned (AVG)]])*(Table245[[#This Row],[activating_chance]]/100),0)</f>
        <v>195</v>
      </c>
      <c r="H266" s="73" t="s">
        <v>371</v>
      </c>
      <c r="R266" t="s">
        <v>434</v>
      </c>
      <c r="S266">
        <v>1</v>
      </c>
      <c r="T266">
        <v>200</v>
      </c>
      <c r="U266">
        <v>100</v>
      </c>
      <c r="V266">
        <v>75</v>
      </c>
      <c r="W26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248</v>
      </c>
      <c r="C267">
        <v>1</v>
      </c>
      <c r="D267" s="76">
        <v>300</v>
      </c>
      <c r="E267" s="76">
        <v>100</v>
      </c>
      <c r="F267" s="76">
        <v>195</v>
      </c>
      <c r="G267">
        <f>ROUND((Table245[[#This Row],[XP]]*Table245[[#This Row],[entity_spawned (AVG)]])*(Table245[[#This Row],[activating_chance]]/100),0)</f>
        <v>195</v>
      </c>
      <c r="H267" s="73" t="s">
        <v>371</v>
      </c>
      <c r="R267" t="s">
        <v>434</v>
      </c>
      <c r="S267">
        <v>1</v>
      </c>
      <c r="T267">
        <v>140</v>
      </c>
      <c r="U267">
        <v>100</v>
      </c>
      <c r="V267">
        <v>75</v>
      </c>
      <c r="W267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248</v>
      </c>
      <c r="C268">
        <v>1</v>
      </c>
      <c r="D268" s="76">
        <v>300</v>
      </c>
      <c r="E268" s="76">
        <v>100</v>
      </c>
      <c r="F268" s="76">
        <v>195</v>
      </c>
      <c r="G268">
        <f>ROUND((Table245[[#This Row],[XP]]*Table245[[#This Row],[entity_spawned (AVG)]])*(Table245[[#This Row],[activating_chance]]/100),0)</f>
        <v>195</v>
      </c>
      <c r="H268" s="73" t="s">
        <v>371</v>
      </c>
      <c r="R268" t="s">
        <v>434</v>
      </c>
      <c r="S268">
        <v>1</v>
      </c>
      <c r="T268">
        <v>200</v>
      </c>
      <c r="U268">
        <v>100</v>
      </c>
      <c r="V268">
        <v>75</v>
      </c>
      <c r="W268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248</v>
      </c>
      <c r="C269">
        <v>1</v>
      </c>
      <c r="D269" s="76">
        <v>300</v>
      </c>
      <c r="E269" s="76">
        <v>100</v>
      </c>
      <c r="F269" s="76">
        <v>195</v>
      </c>
      <c r="G269">
        <f>ROUND((Table245[[#This Row],[XP]]*Table245[[#This Row],[entity_spawned (AVG)]])*(Table245[[#This Row],[activating_chance]]/100),0)</f>
        <v>195</v>
      </c>
      <c r="H269" s="73" t="s">
        <v>371</v>
      </c>
      <c r="R269" t="s">
        <v>434</v>
      </c>
      <c r="S269">
        <v>1</v>
      </c>
      <c r="T269">
        <v>200</v>
      </c>
      <c r="U269">
        <v>100</v>
      </c>
      <c r="V269">
        <v>75</v>
      </c>
      <c r="W269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363</v>
      </c>
      <c r="C270">
        <v>1</v>
      </c>
      <c r="D270" s="76">
        <v>300</v>
      </c>
      <c r="E270" s="76">
        <v>100</v>
      </c>
      <c r="F270" s="76">
        <v>195</v>
      </c>
      <c r="G270">
        <f>ROUND((Table245[[#This Row],[XP]]*Table245[[#This Row],[entity_spawned (AVG)]])*(Table245[[#This Row],[activating_chance]]/100),0)</f>
        <v>195</v>
      </c>
      <c r="H270" s="73" t="s">
        <v>371</v>
      </c>
      <c r="R270" t="s">
        <v>434</v>
      </c>
      <c r="S270">
        <v>1</v>
      </c>
      <c r="T270">
        <v>150</v>
      </c>
      <c r="U270">
        <v>100</v>
      </c>
      <c r="V270">
        <v>75</v>
      </c>
      <c r="W270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249</v>
      </c>
      <c r="C271">
        <v>1</v>
      </c>
      <c r="D271" s="76">
        <v>340</v>
      </c>
      <c r="E271" s="76">
        <v>100</v>
      </c>
      <c r="F271" s="76">
        <v>263</v>
      </c>
      <c r="G271">
        <f>ROUND((Table245[[#This Row],[XP]]*Table245[[#This Row],[entity_spawned (AVG)]])*(Table245[[#This Row],[activating_chance]]/100),0)</f>
        <v>263</v>
      </c>
      <c r="H271" s="73" t="s">
        <v>371</v>
      </c>
      <c r="R271" t="s">
        <v>434</v>
      </c>
      <c r="S271">
        <v>1</v>
      </c>
      <c r="T271">
        <v>200</v>
      </c>
      <c r="U271">
        <v>100</v>
      </c>
      <c r="V271">
        <v>75</v>
      </c>
      <c r="W271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249</v>
      </c>
      <c r="C272">
        <v>1</v>
      </c>
      <c r="D272" s="76">
        <v>340</v>
      </c>
      <c r="E272" s="76">
        <v>100</v>
      </c>
      <c r="F272" s="76">
        <v>263</v>
      </c>
      <c r="G272">
        <f>ROUND((Table245[[#This Row],[XP]]*Table245[[#This Row],[entity_spawned (AVG)]])*(Table245[[#This Row],[activating_chance]]/100),0)</f>
        <v>263</v>
      </c>
      <c r="H272" s="73" t="s">
        <v>371</v>
      </c>
      <c r="R272" t="s">
        <v>434</v>
      </c>
      <c r="S272">
        <v>1</v>
      </c>
      <c r="T272">
        <v>200</v>
      </c>
      <c r="U272">
        <v>100</v>
      </c>
      <c r="V272">
        <v>75</v>
      </c>
      <c r="W272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249</v>
      </c>
      <c r="C273">
        <v>1</v>
      </c>
      <c r="D273" s="76">
        <v>340</v>
      </c>
      <c r="E273" s="76">
        <v>100</v>
      </c>
      <c r="F273" s="76">
        <v>263</v>
      </c>
      <c r="G273">
        <f>ROUND((Table245[[#This Row],[XP]]*Table245[[#This Row],[entity_spawned (AVG)]])*(Table245[[#This Row],[activating_chance]]/100),0)</f>
        <v>263</v>
      </c>
      <c r="H273" s="73" t="s">
        <v>371</v>
      </c>
      <c r="R273" t="s">
        <v>434</v>
      </c>
      <c r="S273">
        <v>1</v>
      </c>
      <c r="T273">
        <v>180</v>
      </c>
      <c r="U273">
        <v>100</v>
      </c>
      <c r="V273">
        <v>75</v>
      </c>
      <c r="W273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249</v>
      </c>
      <c r="C274">
        <v>1</v>
      </c>
      <c r="D274" s="76">
        <v>340</v>
      </c>
      <c r="E274" s="76">
        <v>100</v>
      </c>
      <c r="F274" s="76">
        <v>263</v>
      </c>
      <c r="G274">
        <f>ROUND((Table245[[#This Row],[XP]]*Table245[[#This Row],[entity_spawned (AVG)]])*(Table245[[#This Row],[activating_chance]]/100),0)</f>
        <v>263</v>
      </c>
      <c r="H274" s="73" t="s">
        <v>371</v>
      </c>
      <c r="R274" t="s">
        <v>434</v>
      </c>
      <c r="S274">
        <v>1</v>
      </c>
      <c r="T274">
        <v>200</v>
      </c>
      <c r="U274">
        <v>100</v>
      </c>
      <c r="V274">
        <v>75</v>
      </c>
      <c r="W274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249</v>
      </c>
      <c r="C275">
        <v>1</v>
      </c>
      <c r="D275" s="76">
        <v>340</v>
      </c>
      <c r="E275" s="76">
        <v>100</v>
      </c>
      <c r="F275" s="76">
        <v>263</v>
      </c>
      <c r="G275">
        <f>ROUND((Table245[[#This Row],[XP]]*Table245[[#This Row],[entity_spawned (AVG)]])*(Table245[[#This Row],[activating_chance]]/100),0)</f>
        <v>263</v>
      </c>
      <c r="H275" s="73" t="s">
        <v>371</v>
      </c>
      <c r="R275" t="s">
        <v>434</v>
      </c>
      <c r="S275">
        <v>1</v>
      </c>
      <c r="T275">
        <v>200</v>
      </c>
      <c r="U275">
        <v>100</v>
      </c>
      <c r="V275">
        <v>75</v>
      </c>
      <c r="W275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249</v>
      </c>
      <c r="C276">
        <v>1</v>
      </c>
      <c r="D276" s="76">
        <v>340</v>
      </c>
      <c r="E276" s="76">
        <v>100</v>
      </c>
      <c r="F276" s="76">
        <v>263</v>
      </c>
      <c r="G276">
        <f>ROUND((Table245[[#This Row],[XP]]*Table245[[#This Row],[entity_spawned (AVG)]])*(Table245[[#This Row],[activating_chance]]/100),0)</f>
        <v>263</v>
      </c>
      <c r="H276" s="73" t="s">
        <v>371</v>
      </c>
      <c r="R276" t="s">
        <v>434</v>
      </c>
      <c r="S276">
        <v>1</v>
      </c>
      <c r="T276">
        <v>120</v>
      </c>
      <c r="U276">
        <v>100</v>
      </c>
      <c r="V276">
        <v>75</v>
      </c>
      <c r="W2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249</v>
      </c>
      <c r="C277">
        <v>1</v>
      </c>
      <c r="D277" s="76">
        <v>340</v>
      </c>
      <c r="E277" s="76">
        <v>100</v>
      </c>
      <c r="F277" s="76">
        <v>263</v>
      </c>
      <c r="G277">
        <f>ROUND((Table245[[#This Row],[XP]]*Table245[[#This Row],[entity_spawned (AVG)]])*(Table245[[#This Row],[activating_chance]]/100),0)</f>
        <v>263</v>
      </c>
      <c r="H277" s="73" t="s">
        <v>371</v>
      </c>
      <c r="R277" t="s">
        <v>434</v>
      </c>
      <c r="S277">
        <v>1</v>
      </c>
      <c r="T277">
        <v>150</v>
      </c>
      <c r="U277">
        <v>100</v>
      </c>
      <c r="V277">
        <v>75</v>
      </c>
      <c r="W277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249</v>
      </c>
      <c r="C278">
        <v>1</v>
      </c>
      <c r="D278" s="76">
        <v>340</v>
      </c>
      <c r="E278" s="76">
        <v>100</v>
      </c>
      <c r="F278" s="76">
        <v>263</v>
      </c>
      <c r="G278">
        <f>ROUND((Table245[[#This Row],[XP]]*Table245[[#This Row],[entity_spawned (AVG)]])*(Table245[[#This Row],[activating_chance]]/100),0)</f>
        <v>263</v>
      </c>
      <c r="H278" s="73" t="s">
        <v>371</v>
      </c>
      <c r="R278" t="s">
        <v>434</v>
      </c>
      <c r="S278">
        <v>1</v>
      </c>
      <c r="T278">
        <v>200</v>
      </c>
      <c r="U278">
        <v>100</v>
      </c>
      <c r="V278">
        <v>75</v>
      </c>
      <c r="W278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249</v>
      </c>
      <c r="C279">
        <v>1</v>
      </c>
      <c r="D279" s="76">
        <v>340</v>
      </c>
      <c r="E279" s="76">
        <v>100</v>
      </c>
      <c r="F279" s="76">
        <v>263</v>
      </c>
      <c r="G279">
        <f>ROUND((Table245[[#This Row],[XP]]*Table245[[#This Row],[entity_spawned (AVG)]])*(Table245[[#This Row],[activating_chance]]/100),0)</f>
        <v>263</v>
      </c>
      <c r="H279" s="73" t="s">
        <v>371</v>
      </c>
      <c r="R279" t="s">
        <v>434</v>
      </c>
      <c r="S279">
        <v>1</v>
      </c>
      <c r="T279">
        <v>200</v>
      </c>
      <c r="U279">
        <v>100</v>
      </c>
      <c r="V279">
        <v>75</v>
      </c>
      <c r="W279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249</v>
      </c>
      <c r="C280">
        <v>1</v>
      </c>
      <c r="D280" s="76">
        <v>340</v>
      </c>
      <c r="E280" s="76">
        <v>100</v>
      </c>
      <c r="F280" s="76">
        <v>263</v>
      </c>
      <c r="G280">
        <f>ROUND((Table245[[#This Row],[XP]]*Table245[[#This Row],[entity_spawned (AVG)]])*(Table245[[#This Row],[activating_chance]]/100),0)</f>
        <v>263</v>
      </c>
      <c r="H280" s="73" t="s">
        <v>371</v>
      </c>
      <c r="R280" t="s">
        <v>434</v>
      </c>
      <c r="S280">
        <v>1</v>
      </c>
      <c r="T280">
        <v>200</v>
      </c>
      <c r="U280">
        <v>100</v>
      </c>
      <c r="V280">
        <v>75</v>
      </c>
      <c r="W280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249</v>
      </c>
      <c r="C281">
        <v>1</v>
      </c>
      <c r="D281" s="76">
        <v>340</v>
      </c>
      <c r="E281" s="76">
        <v>100</v>
      </c>
      <c r="F281" s="76">
        <v>263</v>
      </c>
      <c r="G281">
        <f>ROUND((Table245[[#This Row],[XP]]*Table245[[#This Row],[entity_spawned (AVG)]])*(Table245[[#This Row],[activating_chance]]/100),0)</f>
        <v>263</v>
      </c>
      <c r="H281" s="73" t="s">
        <v>371</v>
      </c>
      <c r="R281" t="s">
        <v>434</v>
      </c>
      <c r="S281">
        <v>1</v>
      </c>
      <c r="T281">
        <v>150</v>
      </c>
      <c r="U281">
        <v>100</v>
      </c>
      <c r="V281">
        <v>75</v>
      </c>
      <c r="W281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249</v>
      </c>
      <c r="C282">
        <v>1</v>
      </c>
      <c r="D282" s="76">
        <v>340</v>
      </c>
      <c r="E282" s="76">
        <v>100</v>
      </c>
      <c r="F282" s="76">
        <v>263</v>
      </c>
      <c r="G282">
        <f>ROUND((Table245[[#This Row],[XP]]*Table245[[#This Row],[entity_spawned (AVG)]])*(Table245[[#This Row],[activating_chance]]/100),0)</f>
        <v>263</v>
      </c>
      <c r="H282" s="73" t="s">
        <v>371</v>
      </c>
      <c r="R282" t="s">
        <v>434</v>
      </c>
      <c r="S282">
        <v>1</v>
      </c>
      <c r="T282">
        <v>140</v>
      </c>
      <c r="U282">
        <v>100</v>
      </c>
      <c r="V282">
        <v>75</v>
      </c>
      <c r="W282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249</v>
      </c>
      <c r="C283">
        <v>1</v>
      </c>
      <c r="D283" s="76">
        <v>340</v>
      </c>
      <c r="E283" s="76">
        <v>100</v>
      </c>
      <c r="F283" s="76">
        <v>263</v>
      </c>
      <c r="G283">
        <f>ROUND((Table245[[#This Row],[XP]]*Table245[[#This Row],[entity_spawned (AVG)]])*(Table245[[#This Row],[activating_chance]]/100),0)</f>
        <v>263</v>
      </c>
      <c r="H283" s="73" t="s">
        <v>371</v>
      </c>
      <c r="R283" t="s">
        <v>434</v>
      </c>
      <c r="S283">
        <v>1</v>
      </c>
      <c r="T283">
        <v>200</v>
      </c>
      <c r="U283">
        <v>100</v>
      </c>
      <c r="V283">
        <v>75</v>
      </c>
      <c r="W283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>
        <f>ROUND((Table245[[#This Row],[XP]]*Table245[[#This Row],[entity_spawned (AVG)]])*(Table245[[#This Row],[activating_chance]]/100),0)</f>
        <v>263</v>
      </c>
      <c r="H284" s="73" t="s">
        <v>371</v>
      </c>
      <c r="R284" t="s">
        <v>434</v>
      </c>
      <c r="S284">
        <v>1</v>
      </c>
      <c r="T284">
        <v>140</v>
      </c>
      <c r="U284">
        <v>100</v>
      </c>
      <c r="V284">
        <v>75</v>
      </c>
      <c r="W284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>
        <f>ROUND((Table245[[#This Row],[XP]]*Table245[[#This Row],[entity_spawned (AVG)]])*(Table245[[#This Row],[activating_chance]]/100),0)</f>
        <v>263</v>
      </c>
      <c r="H285" s="73" t="s">
        <v>371</v>
      </c>
      <c r="R285" t="s">
        <v>434</v>
      </c>
      <c r="S285">
        <v>1</v>
      </c>
      <c r="T285">
        <v>200</v>
      </c>
      <c r="U285">
        <v>100</v>
      </c>
      <c r="V285">
        <v>75</v>
      </c>
      <c r="W285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434</v>
      </c>
      <c r="S286">
        <v>1</v>
      </c>
      <c r="T286">
        <v>150</v>
      </c>
      <c r="U286">
        <v>100</v>
      </c>
      <c r="V286">
        <v>75</v>
      </c>
      <c r="W28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>
        <f>ROUND((Table245[[#This Row],[XP]]*Table245[[#This Row],[entity_spawned (AVG)]])*(Table245[[#This Row],[activating_chance]]/100),0)</f>
        <v>263</v>
      </c>
      <c r="H287" s="73" t="s">
        <v>371</v>
      </c>
      <c r="R287" t="s">
        <v>434</v>
      </c>
      <c r="S287">
        <v>1</v>
      </c>
      <c r="T287">
        <v>150</v>
      </c>
      <c r="U287">
        <v>100</v>
      </c>
      <c r="V287">
        <v>75</v>
      </c>
      <c r="W287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250</v>
      </c>
      <c r="C288">
        <v>1</v>
      </c>
      <c r="D288" s="76">
        <v>180</v>
      </c>
      <c r="E288" s="76">
        <v>100</v>
      </c>
      <c r="F288" s="76">
        <v>25</v>
      </c>
      <c r="G288">
        <f>ROUND((Table245[[#This Row],[XP]]*Table245[[#This Row],[entity_spawned (AVG)]])*(Table245[[#This Row],[activating_chance]]/100),0)</f>
        <v>25</v>
      </c>
      <c r="H288" s="73" t="s">
        <v>371</v>
      </c>
      <c r="R288" t="s">
        <v>434</v>
      </c>
      <c r="S288">
        <v>1</v>
      </c>
      <c r="T288">
        <v>150</v>
      </c>
      <c r="U288">
        <v>100</v>
      </c>
      <c r="V288">
        <v>75</v>
      </c>
      <c r="W288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250</v>
      </c>
      <c r="C289">
        <v>1</v>
      </c>
      <c r="D289" s="76">
        <v>180</v>
      </c>
      <c r="E289" s="76">
        <v>100</v>
      </c>
      <c r="F289" s="76">
        <v>25</v>
      </c>
      <c r="G289">
        <f>ROUND((Table245[[#This Row],[XP]]*Table245[[#This Row],[entity_spawned (AVG)]])*(Table245[[#This Row],[activating_chance]]/100),0)</f>
        <v>25</v>
      </c>
      <c r="H289" s="73" t="s">
        <v>371</v>
      </c>
      <c r="R289" t="s">
        <v>436</v>
      </c>
      <c r="S289">
        <v>1</v>
      </c>
      <c r="T289">
        <v>200</v>
      </c>
      <c r="U289">
        <v>100</v>
      </c>
      <c r="V289">
        <v>75</v>
      </c>
      <c r="W289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250</v>
      </c>
      <c r="C290">
        <v>1</v>
      </c>
      <c r="D290" s="76">
        <v>180</v>
      </c>
      <c r="E290" s="76">
        <v>100</v>
      </c>
      <c r="F290" s="76">
        <v>25</v>
      </c>
      <c r="G290">
        <f>ROUND((Table245[[#This Row],[XP]]*Table245[[#This Row],[entity_spawned (AVG)]])*(Table245[[#This Row],[activating_chance]]/100),0)</f>
        <v>25</v>
      </c>
      <c r="H290" s="73" t="s">
        <v>371</v>
      </c>
      <c r="R290" t="s">
        <v>433</v>
      </c>
      <c r="S290">
        <v>1</v>
      </c>
      <c r="T290">
        <v>160</v>
      </c>
      <c r="U290">
        <v>100</v>
      </c>
      <c r="V290">
        <v>75</v>
      </c>
      <c r="W290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250</v>
      </c>
      <c r="C291">
        <v>1</v>
      </c>
      <c r="D291" s="76">
        <v>180</v>
      </c>
      <c r="E291" s="76">
        <v>100</v>
      </c>
      <c r="F291" s="76">
        <v>25</v>
      </c>
      <c r="G291">
        <f>ROUND((Table245[[#This Row],[XP]]*Table245[[#This Row],[entity_spawned (AVG)]])*(Table245[[#This Row],[activating_chance]]/100),0)</f>
        <v>25</v>
      </c>
      <c r="H291" s="73" t="s">
        <v>371</v>
      </c>
      <c r="R291" t="s">
        <v>433</v>
      </c>
      <c r="S291">
        <v>1</v>
      </c>
      <c r="T291">
        <v>200</v>
      </c>
      <c r="U291">
        <v>100</v>
      </c>
      <c r="V291">
        <v>75</v>
      </c>
      <c r="W291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250</v>
      </c>
      <c r="C292">
        <v>1</v>
      </c>
      <c r="D292" s="76">
        <v>180</v>
      </c>
      <c r="E292" s="76">
        <v>100</v>
      </c>
      <c r="F292" s="76">
        <v>25</v>
      </c>
      <c r="G292">
        <f>ROUND((Table245[[#This Row],[XP]]*Table245[[#This Row],[entity_spawned (AVG)]])*(Table245[[#This Row],[activating_chance]]/100),0)</f>
        <v>25</v>
      </c>
      <c r="H292" s="73" t="s">
        <v>371</v>
      </c>
      <c r="R292" t="s">
        <v>433</v>
      </c>
      <c r="S292">
        <v>1</v>
      </c>
      <c r="T292">
        <v>200</v>
      </c>
      <c r="U292">
        <v>100</v>
      </c>
      <c r="V292">
        <v>75</v>
      </c>
      <c r="W292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251</v>
      </c>
      <c r="C293">
        <v>1</v>
      </c>
      <c r="D293" s="76">
        <v>170</v>
      </c>
      <c r="E293" s="76">
        <v>100</v>
      </c>
      <c r="F293" s="76">
        <v>70</v>
      </c>
      <c r="G293">
        <f>ROUND((Table245[[#This Row],[XP]]*Table245[[#This Row],[entity_spawned (AVG)]])*(Table245[[#This Row],[activating_chance]]/100),0)</f>
        <v>70</v>
      </c>
      <c r="H293" s="73" t="s">
        <v>371</v>
      </c>
      <c r="R293" t="s">
        <v>433</v>
      </c>
      <c r="S293">
        <v>1</v>
      </c>
      <c r="T293">
        <v>150</v>
      </c>
      <c r="U293">
        <v>100</v>
      </c>
      <c r="V293">
        <v>75</v>
      </c>
      <c r="W293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251</v>
      </c>
      <c r="C294">
        <v>1</v>
      </c>
      <c r="D294" s="76">
        <v>170</v>
      </c>
      <c r="E294" s="76">
        <v>100</v>
      </c>
      <c r="F294" s="76">
        <v>70</v>
      </c>
      <c r="G294">
        <f>ROUND((Table245[[#This Row],[XP]]*Table245[[#This Row],[entity_spawned (AVG)]])*(Table245[[#This Row],[activating_chance]]/100),0)</f>
        <v>70</v>
      </c>
      <c r="H294" s="73" t="s">
        <v>371</v>
      </c>
      <c r="R294" t="s">
        <v>433</v>
      </c>
      <c r="S294">
        <v>1</v>
      </c>
      <c r="T294">
        <v>150</v>
      </c>
      <c r="U294">
        <v>100</v>
      </c>
      <c r="V294">
        <v>75</v>
      </c>
      <c r="W294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251</v>
      </c>
      <c r="C295">
        <v>1</v>
      </c>
      <c r="D295" s="76">
        <v>170</v>
      </c>
      <c r="E295" s="76">
        <v>100</v>
      </c>
      <c r="F295" s="76">
        <v>70</v>
      </c>
      <c r="G295">
        <f>ROUND((Table245[[#This Row],[XP]]*Table245[[#This Row],[entity_spawned (AVG)]])*(Table245[[#This Row],[activating_chance]]/100),0)</f>
        <v>70</v>
      </c>
      <c r="H295" s="73" t="s">
        <v>371</v>
      </c>
      <c r="R295" t="s">
        <v>433</v>
      </c>
      <c r="S295">
        <v>1</v>
      </c>
      <c r="T295">
        <v>200</v>
      </c>
      <c r="U295">
        <v>100</v>
      </c>
      <c r="V295">
        <v>75</v>
      </c>
      <c r="W295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251</v>
      </c>
      <c r="C296">
        <v>1</v>
      </c>
      <c r="D296" s="76">
        <v>170</v>
      </c>
      <c r="E296" s="76">
        <v>100</v>
      </c>
      <c r="F296" s="76">
        <v>70</v>
      </c>
      <c r="G296">
        <f>ROUND((Table245[[#This Row],[XP]]*Table245[[#This Row],[entity_spawned (AVG)]])*(Table245[[#This Row],[activating_chance]]/100),0)</f>
        <v>70</v>
      </c>
      <c r="H296" s="73" t="s">
        <v>371</v>
      </c>
      <c r="R296" t="s">
        <v>433</v>
      </c>
      <c r="S296">
        <v>1</v>
      </c>
      <c r="T296">
        <v>200</v>
      </c>
      <c r="U296">
        <v>100</v>
      </c>
      <c r="V296">
        <v>75</v>
      </c>
      <c r="W29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251</v>
      </c>
      <c r="C297">
        <v>1</v>
      </c>
      <c r="D297" s="76">
        <v>170</v>
      </c>
      <c r="E297" s="76">
        <v>100</v>
      </c>
      <c r="F297" s="76">
        <v>70</v>
      </c>
      <c r="G297">
        <f>ROUND((Table245[[#This Row],[XP]]*Table245[[#This Row],[entity_spawned (AVG)]])*(Table245[[#This Row],[activating_chance]]/100),0)</f>
        <v>70</v>
      </c>
      <c r="H297" s="73" t="s">
        <v>371</v>
      </c>
      <c r="R297" t="s">
        <v>433</v>
      </c>
      <c r="S297">
        <v>1</v>
      </c>
      <c r="T297">
        <v>150</v>
      </c>
      <c r="U297">
        <v>100</v>
      </c>
      <c r="V297">
        <v>75</v>
      </c>
      <c r="W297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251</v>
      </c>
      <c r="C298">
        <v>1</v>
      </c>
      <c r="D298" s="76">
        <v>170</v>
      </c>
      <c r="E298" s="76">
        <v>100</v>
      </c>
      <c r="F298" s="76">
        <v>70</v>
      </c>
      <c r="G298">
        <f>ROUND((Table245[[#This Row],[XP]]*Table245[[#This Row],[entity_spawned (AVG)]])*(Table245[[#This Row],[activating_chance]]/100),0)</f>
        <v>70</v>
      </c>
      <c r="H298" s="73" t="s">
        <v>371</v>
      </c>
      <c r="R298" t="s">
        <v>433</v>
      </c>
      <c r="S298">
        <v>1</v>
      </c>
      <c r="T298">
        <v>150</v>
      </c>
      <c r="U298">
        <v>100</v>
      </c>
      <c r="V298">
        <v>75</v>
      </c>
      <c r="W298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251</v>
      </c>
      <c r="C299">
        <v>1</v>
      </c>
      <c r="D299" s="76">
        <v>170</v>
      </c>
      <c r="E299" s="76">
        <v>100</v>
      </c>
      <c r="F299" s="76">
        <v>70</v>
      </c>
      <c r="G299">
        <f>ROUND((Table245[[#This Row],[XP]]*Table245[[#This Row],[entity_spawned (AVG)]])*(Table245[[#This Row],[activating_chance]]/100),0)</f>
        <v>70</v>
      </c>
      <c r="H299" s="73" t="s">
        <v>371</v>
      </c>
      <c r="R299" t="s">
        <v>433</v>
      </c>
      <c r="S299">
        <v>1</v>
      </c>
      <c r="T299">
        <v>200</v>
      </c>
      <c r="U299">
        <v>100</v>
      </c>
      <c r="V299">
        <v>75</v>
      </c>
      <c r="W299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251</v>
      </c>
      <c r="C300">
        <v>1</v>
      </c>
      <c r="D300" s="76">
        <v>170</v>
      </c>
      <c r="E300" s="76">
        <v>100</v>
      </c>
      <c r="F300" s="76">
        <v>70</v>
      </c>
      <c r="G300">
        <f>ROUND((Table245[[#This Row],[XP]]*Table245[[#This Row],[entity_spawned (AVG)]])*(Table245[[#This Row],[activating_chance]]/100),0)</f>
        <v>70</v>
      </c>
      <c r="H300" s="73" t="s">
        <v>371</v>
      </c>
      <c r="R300" t="s">
        <v>433</v>
      </c>
      <c r="S300">
        <v>1</v>
      </c>
      <c r="T300">
        <v>200</v>
      </c>
      <c r="U300">
        <v>100</v>
      </c>
      <c r="V300">
        <v>75</v>
      </c>
      <c r="W300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251</v>
      </c>
      <c r="C301">
        <v>1</v>
      </c>
      <c r="D301" s="76">
        <v>170</v>
      </c>
      <c r="E301" s="76">
        <v>100</v>
      </c>
      <c r="F301" s="76">
        <v>70</v>
      </c>
      <c r="G301">
        <f>ROUND((Table245[[#This Row],[XP]]*Table245[[#This Row],[entity_spawned (AVG)]])*(Table245[[#This Row],[activating_chance]]/100),0)</f>
        <v>70</v>
      </c>
      <c r="H301" s="73" t="s">
        <v>371</v>
      </c>
      <c r="R301" t="s">
        <v>433</v>
      </c>
      <c r="S301">
        <v>1</v>
      </c>
      <c r="T301">
        <v>200</v>
      </c>
      <c r="U301">
        <v>100</v>
      </c>
      <c r="V301">
        <v>75</v>
      </c>
      <c r="W301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252</v>
      </c>
      <c r="C302">
        <v>1</v>
      </c>
      <c r="D302" s="76">
        <v>2500</v>
      </c>
      <c r="E302" s="76">
        <v>100</v>
      </c>
      <c r="F302" s="76">
        <v>263</v>
      </c>
      <c r="G302">
        <f>ROUND((Table245[[#This Row],[XP]]*Table245[[#This Row],[entity_spawned (AVG)]])*(Table245[[#This Row],[activating_chance]]/100),0)</f>
        <v>263</v>
      </c>
      <c r="H302" s="73" t="s">
        <v>371</v>
      </c>
      <c r="R302" t="s">
        <v>433</v>
      </c>
      <c r="S302">
        <v>1</v>
      </c>
      <c r="T302">
        <v>200</v>
      </c>
      <c r="U302">
        <v>100</v>
      </c>
      <c r="V302">
        <v>75</v>
      </c>
      <c r="W302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252</v>
      </c>
      <c r="C303">
        <v>1</v>
      </c>
      <c r="D303" s="76">
        <v>2500</v>
      </c>
      <c r="E303" s="76">
        <v>100</v>
      </c>
      <c r="F303" s="76">
        <v>263</v>
      </c>
      <c r="G303">
        <f>ROUND((Table245[[#This Row],[XP]]*Table245[[#This Row],[entity_spawned (AVG)]])*(Table245[[#This Row],[activating_chance]]/100),0)</f>
        <v>263</v>
      </c>
      <c r="H303" s="73" t="s">
        <v>371</v>
      </c>
      <c r="R303" t="s">
        <v>433</v>
      </c>
      <c r="S303">
        <v>1</v>
      </c>
      <c r="T303">
        <v>200</v>
      </c>
      <c r="U303">
        <v>100</v>
      </c>
      <c r="V303">
        <v>75</v>
      </c>
      <c r="W303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253</v>
      </c>
      <c r="C304">
        <v>1</v>
      </c>
      <c r="D304" s="76">
        <v>2500</v>
      </c>
      <c r="E304" s="76">
        <v>100</v>
      </c>
      <c r="F304" s="76">
        <v>263</v>
      </c>
      <c r="G304">
        <f>ROUND((Table245[[#This Row],[XP]]*Table245[[#This Row],[entity_spawned (AVG)]])*(Table245[[#This Row],[activating_chance]]/100),0)</f>
        <v>263</v>
      </c>
      <c r="H304" s="73" t="s">
        <v>371</v>
      </c>
      <c r="R304" t="s">
        <v>433</v>
      </c>
      <c r="S304">
        <v>1</v>
      </c>
      <c r="T304">
        <v>150</v>
      </c>
      <c r="U304">
        <v>100</v>
      </c>
      <c r="V304">
        <v>75</v>
      </c>
      <c r="W304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253</v>
      </c>
      <c r="C305">
        <v>1</v>
      </c>
      <c r="D305" s="76">
        <v>2500</v>
      </c>
      <c r="E305" s="76">
        <v>100</v>
      </c>
      <c r="F305" s="76">
        <v>263</v>
      </c>
      <c r="G305">
        <f>ROUND((Table245[[#This Row],[XP]]*Table245[[#This Row],[entity_spawned (AVG)]])*(Table245[[#This Row],[activating_chance]]/100),0)</f>
        <v>263</v>
      </c>
      <c r="H305" s="73" t="s">
        <v>371</v>
      </c>
      <c r="R305" t="s">
        <v>433</v>
      </c>
      <c r="S305">
        <v>1</v>
      </c>
      <c r="T305">
        <v>200</v>
      </c>
      <c r="U305">
        <v>100</v>
      </c>
      <c r="V305">
        <v>75</v>
      </c>
      <c r="W305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254</v>
      </c>
      <c r="C306">
        <v>1</v>
      </c>
      <c r="D306" s="76">
        <v>2000</v>
      </c>
      <c r="E306" s="76">
        <v>100</v>
      </c>
      <c r="F306" s="76">
        <v>175</v>
      </c>
      <c r="G306">
        <f>ROUND((Table245[[#This Row],[XP]]*Table245[[#This Row],[entity_spawned (AVG)]])*(Table245[[#This Row],[activating_chance]]/100),0)</f>
        <v>175</v>
      </c>
      <c r="H306" s="73" t="s">
        <v>371</v>
      </c>
      <c r="R306" t="s">
        <v>433</v>
      </c>
      <c r="S306">
        <v>1</v>
      </c>
      <c r="T306">
        <v>200</v>
      </c>
      <c r="U306">
        <v>100</v>
      </c>
      <c r="V306">
        <v>75</v>
      </c>
      <c r="W30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254</v>
      </c>
      <c r="C307">
        <v>1</v>
      </c>
      <c r="D307" s="76">
        <v>2000</v>
      </c>
      <c r="E307" s="76">
        <v>100</v>
      </c>
      <c r="F307" s="76">
        <v>175</v>
      </c>
      <c r="G307">
        <f>ROUND((Table245[[#This Row],[XP]]*Table245[[#This Row],[entity_spawned (AVG)]])*(Table245[[#This Row],[activating_chance]]/100),0)</f>
        <v>175</v>
      </c>
      <c r="H307" s="73" t="s">
        <v>371</v>
      </c>
      <c r="R307" t="s">
        <v>433</v>
      </c>
      <c r="S307">
        <v>1</v>
      </c>
      <c r="T307">
        <v>200</v>
      </c>
      <c r="U307">
        <v>100</v>
      </c>
      <c r="V307">
        <v>75</v>
      </c>
      <c r="W307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255</v>
      </c>
      <c r="C308">
        <v>1</v>
      </c>
      <c r="D308" s="76">
        <v>2000</v>
      </c>
      <c r="E308" s="76">
        <v>100</v>
      </c>
      <c r="F308" s="76">
        <v>175</v>
      </c>
      <c r="G308">
        <f>ROUND((Table245[[#This Row],[XP]]*Table245[[#This Row],[entity_spawned (AVG)]])*(Table245[[#This Row],[activating_chance]]/100),0)</f>
        <v>175</v>
      </c>
      <c r="H308" s="73" t="s">
        <v>371</v>
      </c>
      <c r="R308" t="s">
        <v>433</v>
      </c>
      <c r="S308">
        <v>1</v>
      </c>
      <c r="T308">
        <v>200</v>
      </c>
      <c r="U308">
        <v>100</v>
      </c>
      <c r="V308">
        <v>75</v>
      </c>
      <c r="W308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255</v>
      </c>
      <c r="C309">
        <v>1</v>
      </c>
      <c r="D309" s="76">
        <v>2000</v>
      </c>
      <c r="E309" s="76">
        <v>100</v>
      </c>
      <c r="F309" s="76">
        <v>175</v>
      </c>
      <c r="G309">
        <f>ROUND((Table245[[#This Row],[XP]]*Table245[[#This Row],[entity_spawned (AVG)]])*(Table245[[#This Row],[activating_chance]]/100),0)</f>
        <v>175</v>
      </c>
      <c r="H309" s="73" t="s">
        <v>371</v>
      </c>
      <c r="R309" t="s">
        <v>262</v>
      </c>
      <c r="S309">
        <v>1</v>
      </c>
      <c r="T309">
        <v>500</v>
      </c>
      <c r="U309">
        <v>80</v>
      </c>
      <c r="V309">
        <v>75</v>
      </c>
      <c r="W309">
        <f>ROUND((Table2[[#This Row],[XP]]*Table2[[#This Row],[entity_spawned (AVG)]])*(Table2[[#This Row],[activating_chance]]/100),0)</f>
        <v>60</v>
      </c>
      <c r="X309" s="73" t="s">
        <v>370</v>
      </c>
    </row>
    <row r="310" spans="2:24" x14ac:dyDescent="0.25">
      <c r="B310" s="74" t="s">
        <v>255</v>
      </c>
      <c r="C310">
        <v>1</v>
      </c>
      <c r="D310" s="76">
        <v>2000</v>
      </c>
      <c r="E310" s="76">
        <v>100</v>
      </c>
      <c r="F310" s="76">
        <v>175</v>
      </c>
      <c r="G310">
        <f>ROUND((Table245[[#This Row],[XP]]*Table245[[#This Row],[entity_spawned (AVG)]])*(Table245[[#This Row],[activating_chance]]/100),0)</f>
        <v>175</v>
      </c>
      <c r="H310" s="73" t="s">
        <v>371</v>
      </c>
      <c r="R310" t="s">
        <v>262</v>
      </c>
      <c r="S310">
        <v>1</v>
      </c>
      <c r="T310">
        <v>500</v>
      </c>
      <c r="U310">
        <v>100</v>
      </c>
      <c r="V310">
        <v>75</v>
      </c>
      <c r="W310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255</v>
      </c>
      <c r="C311">
        <v>1</v>
      </c>
      <c r="D311" s="76">
        <v>2000</v>
      </c>
      <c r="E311" s="76">
        <v>100</v>
      </c>
      <c r="F311" s="76">
        <v>175</v>
      </c>
      <c r="G311">
        <f>ROUND((Table245[[#This Row],[XP]]*Table245[[#This Row],[entity_spawned (AVG)]])*(Table245[[#This Row],[activating_chance]]/100),0)</f>
        <v>175</v>
      </c>
      <c r="H311" s="73" t="s">
        <v>371</v>
      </c>
      <c r="R311" t="s">
        <v>262</v>
      </c>
      <c r="S311">
        <v>1</v>
      </c>
      <c r="T311">
        <v>500</v>
      </c>
      <c r="U311">
        <v>80</v>
      </c>
      <c r="V311">
        <v>75</v>
      </c>
      <c r="W311">
        <f>ROUND((Table2[[#This Row],[XP]]*Table2[[#This Row],[entity_spawned (AVG)]])*(Table2[[#This Row],[activating_chance]]/100),0)</f>
        <v>60</v>
      </c>
      <c r="X311" s="73" t="s">
        <v>370</v>
      </c>
    </row>
    <row r="312" spans="2:24" x14ac:dyDescent="0.25">
      <c r="B312" s="74" t="s">
        <v>255</v>
      </c>
      <c r="C312">
        <v>1</v>
      </c>
      <c r="D312" s="76">
        <v>2000</v>
      </c>
      <c r="E312" s="76">
        <v>100</v>
      </c>
      <c r="F312" s="76">
        <v>175</v>
      </c>
      <c r="G312">
        <f>ROUND((Table245[[#This Row],[XP]]*Table245[[#This Row],[entity_spawned (AVG)]])*(Table245[[#This Row],[activating_chance]]/100),0)</f>
        <v>175</v>
      </c>
      <c r="H312" s="73" t="s">
        <v>371</v>
      </c>
      <c r="R312" t="s">
        <v>425</v>
      </c>
      <c r="S312">
        <v>1</v>
      </c>
      <c r="T312">
        <v>500</v>
      </c>
      <c r="U312">
        <v>100</v>
      </c>
      <c r="V312">
        <v>75</v>
      </c>
      <c r="W312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255</v>
      </c>
      <c r="C313">
        <v>1</v>
      </c>
      <c r="D313" s="76">
        <v>2000</v>
      </c>
      <c r="E313" s="76">
        <v>100</v>
      </c>
      <c r="F313" s="76">
        <v>175</v>
      </c>
      <c r="G313">
        <f>ROUND((Table245[[#This Row],[XP]]*Table245[[#This Row],[entity_spawned (AVG)]])*(Table245[[#This Row],[activating_chance]]/100),0)</f>
        <v>175</v>
      </c>
      <c r="H313" s="73" t="s">
        <v>371</v>
      </c>
      <c r="R313" t="s">
        <v>425</v>
      </c>
      <c r="S313">
        <v>1</v>
      </c>
      <c r="T313">
        <v>500</v>
      </c>
      <c r="U313">
        <v>100</v>
      </c>
      <c r="V313">
        <v>75</v>
      </c>
      <c r="W313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255</v>
      </c>
      <c r="C314">
        <v>1</v>
      </c>
      <c r="D314" s="76">
        <v>2000</v>
      </c>
      <c r="E314" s="76">
        <v>100</v>
      </c>
      <c r="F314" s="76">
        <v>175</v>
      </c>
      <c r="G314">
        <f>ROUND((Table245[[#This Row],[XP]]*Table245[[#This Row],[entity_spawned (AVG)]])*(Table245[[#This Row],[activating_chance]]/100),0)</f>
        <v>175</v>
      </c>
      <c r="H314" s="73" t="s">
        <v>371</v>
      </c>
      <c r="R314" t="s">
        <v>425</v>
      </c>
      <c r="S314">
        <v>1</v>
      </c>
      <c r="T314">
        <v>500</v>
      </c>
      <c r="U314">
        <v>100</v>
      </c>
      <c r="V314">
        <v>75</v>
      </c>
      <c r="W314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256</v>
      </c>
      <c r="C315">
        <v>1</v>
      </c>
      <c r="D315" s="76">
        <v>1500</v>
      </c>
      <c r="E315" s="76">
        <v>100</v>
      </c>
      <c r="F315" s="76">
        <v>130</v>
      </c>
      <c r="G315">
        <f>ROUND((Table245[[#This Row],[XP]]*Table245[[#This Row],[entity_spawned (AVG)]])*(Table245[[#This Row],[activating_chance]]/100),0)</f>
        <v>130</v>
      </c>
      <c r="H315" s="73" t="s">
        <v>371</v>
      </c>
      <c r="R315" t="s">
        <v>425</v>
      </c>
      <c r="S315">
        <v>1</v>
      </c>
      <c r="T315">
        <v>500</v>
      </c>
      <c r="U315">
        <v>100</v>
      </c>
      <c r="V315">
        <v>75</v>
      </c>
      <c r="W315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256</v>
      </c>
      <c r="C316">
        <v>1</v>
      </c>
      <c r="D316" s="76">
        <v>1500</v>
      </c>
      <c r="E316" s="76">
        <v>100</v>
      </c>
      <c r="F316" s="76">
        <v>130</v>
      </c>
      <c r="G316">
        <f>ROUND((Table245[[#This Row],[XP]]*Table245[[#This Row],[entity_spawned (AVG)]])*(Table245[[#This Row],[activating_chance]]/100),0)</f>
        <v>130</v>
      </c>
      <c r="H316" s="73" t="s">
        <v>371</v>
      </c>
      <c r="R316" t="s">
        <v>425</v>
      </c>
      <c r="S316">
        <v>1</v>
      </c>
      <c r="T316">
        <v>500</v>
      </c>
      <c r="U316">
        <v>100</v>
      </c>
      <c r="V316">
        <v>75</v>
      </c>
      <c r="W31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256</v>
      </c>
      <c r="C317">
        <v>1</v>
      </c>
      <c r="D317" s="76">
        <v>1500</v>
      </c>
      <c r="E317" s="76">
        <v>100</v>
      </c>
      <c r="F317" s="76">
        <v>130</v>
      </c>
      <c r="G317">
        <f>ROUND((Table245[[#This Row],[XP]]*Table245[[#This Row],[entity_spawned (AVG)]])*(Table245[[#This Row],[activating_chance]]/100),0)</f>
        <v>130</v>
      </c>
      <c r="H317" s="73" t="s">
        <v>371</v>
      </c>
      <c r="R317" t="s">
        <v>425</v>
      </c>
      <c r="S317">
        <v>1</v>
      </c>
      <c r="T317">
        <v>500</v>
      </c>
      <c r="U317">
        <v>100</v>
      </c>
      <c r="V317">
        <v>75</v>
      </c>
      <c r="W317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256</v>
      </c>
      <c r="C318">
        <v>1</v>
      </c>
      <c r="D318" s="76">
        <v>1500</v>
      </c>
      <c r="E318" s="76">
        <v>100</v>
      </c>
      <c r="F318" s="76">
        <v>130</v>
      </c>
      <c r="G318">
        <f>ROUND((Table245[[#This Row],[XP]]*Table245[[#This Row],[entity_spawned (AVG)]])*(Table245[[#This Row],[activating_chance]]/100),0)</f>
        <v>130</v>
      </c>
      <c r="H318" s="73" t="s">
        <v>371</v>
      </c>
      <c r="R318" t="s">
        <v>425</v>
      </c>
      <c r="S318">
        <v>1</v>
      </c>
      <c r="T318">
        <v>500</v>
      </c>
      <c r="U318">
        <v>100</v>
      </c>
      <c r="V318">
        <v>75</v>
      </c>
      <c r="W318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256</v>
      </c>
      <c r="C319">
        <v>1</v>
      </c>
      <c r="D319" s="76">
        <v>1500</v>
      </c>
      <c r="E319" s="76">
        <v>100</v>
      </c>
      <c r="F319" s="76">
        <v>130</v>
      </c>
      <c r="G319">
        <f>ROUND((Table245[[#This Row],[XP]]*Table245[[#This Row],[entity_spawned (AVG)]])*(Table245[[#This Row],[activating_chance]]/100),0)</f>
        <v>130</v>
      </c>
      <c r="H319" s="73" t="s">
        <v>371</v>
      </c>
      <c r="R319" t="s">
        <v>425</v>
      </c>
      <c r="S319">
        <v>1</v>
      </c>
      <c r="T319">
        <v>500</v>
      </c>
      <c r="U319">
        <v>100</v>
      </c>
      <c r="V319">
        <v>75</v>
      </c>
      <c r="W319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256</v>
      </c>
      <c r="C320">
        <v>1</v>
      </c>
      <c r="D320" s="76">
        <v>1500</v>
      </c>
      <c r="E320" s="76">
        <v>100</v>
      </c>
      <c r="F320" s="76">
        <v>130</v>
      </c>
      <c r="G320">
        <f>ROUND((Table245[[#This Row],[XP]]*Table245[[#This Row],[entity_spawned (AVG)]])*(Table245[[#This Row],[activating_chance]]/100),0)</f>
        <v>130</v>
      </c>
      <c r="H320" s="73" t="s">
        <v>371</v>
      </c>
      <c r="R320" t="s">
        <v>425</v>
      </c>
      <c r="S320">
        <v>1</v>
      </c>
      <c r="T320">
        <v>500</v>
      </c>
      <c r="U320">
        <v>100</v>
      </c>
      <c r="V320">
        <v>75</v>
      </c>
      <c r="W320">
        <f>ROUND((Table2[[#This Row],[XP]]*Table2[[#This Row],[entity_spawned (AVG)]])*(Table2[[#This Row],[activating_chance]]/100),0)</f>
        <v>75</v>
      </c>
      <c r="X320" s="73" t="s">
        <v>370</v>
      </c>
    </row>
    <row r="321" spans="2:24" x14ac:dyDescent="0.25">
      <c r="B321" s="74" t="s">
        <v>257</v>
      </c>
      <c r="C321">
        <v>1</v>
      </c>
      <c r="D321" s="76">
        <v>1500</v>
      </c>
      <c r="E321" s="76">
        <v>80</v>
      </c>
      <c r="F321" s="76">
        <v>130</v>
      </c>
      <c r="G321">
        <f>ROUND((Table245[[#This Row],[XP]]*Table245[[#This Row],[entity_spawned (AVG)]])*(Table245[[#This Row],[activating_chance]]/100),0)</f>
        <v>104</v>
      </c>
      <c r="H321" s="73" t="s">
        <v>371</v>
      </c>
      <c r="R321" t="s">
        <v>425</v>
      </c>
      <c r="S321">
        <v>1</v>
      </c>
      <c r="T321">
        <v>500</v>
      </c>
      <c r="U321">
        <v>100</v>
      </c>
      <c r="V321">
        <v>75</v>
      </c>
      <c r="W321">
        <f>ROUND((Table2[[#This Row],[XP]]*Table2[[#This Row],[entity_spawned (AVG)]])*(Table2[[#This Row],[activating_chance]]/100),0)</f>
        <v>75</v>
      </c>
      <c r="X321" s="73" t="s">
        <v>370</v>
      </c>
    </row>
    <row r="322" spans="2:24" x14ac:dyDescent="0.25">
      <c r="B322" s="74" t="s">
        <v>257</v>
      </c>
      <c r="C322">
        <v>1</v>
      </c>
      <c r="D322" s="76">
        <v>1500</v>
      </c>
      <c r="E322" s="76">
        <v>100</v>
      </c>
      <c r="F322" s="76">
        <v>130</v>
      </c>
      <c r="G322">
        <f>ROUND((Table245[[#This Row],[XP]]*Table245[[#This Row],[entity_spawned (AVG)]])*(Table245[[#This Row],[activating_chance]]/100),0)</f>
        <v>130</v>
      </c>
      <c r="H322" s="73" t="s">
        <v>371</v>
      </c>
      <c r="R322" t="s">
        <v>425</v>
      </c>
      <c r="S322">
        <v>1</v>
      </c>
      <c r="T322">
        <v>500</v>
      </c>
      <c r="U322">
        <v>100</v>
      </c>
      <c r="V322">
        <v>75</v>
      </c>
      <c r="W322">
        <f>ROUND((Table2[[#This Row],[XP]]*Table2[[#This Row],[entity_spawned (AVG)]])*(Table2[[#This Row],[activating_chance]]/100),0)</f>
        <v>75</v>
      </c>
      <c r="X322" s="73" t="s">
        <v>370</v>
      </c>
    </row>
    <row r="323" spans="2:24" x14ac:dyDescent="0.25">
      <c r="B323" s="74" t="s">
        <v>257</v>
      </c>
      <c r="C323">
        <v>1</v>
      </c>
      <c r="D323" s="76">
        <v>1500</v>
      </c>
      <c r="E323" s="76">
        <v>80</v>
      </c>
      <c r="F323" s="76">
        <v>130</v>
      </c>
      <c r="G323">
        <f>ROUND((Table245[[#This Row],[XP]]*Table245[[#This Row],[entity_spawned (AVG)]])*(Table245[[#This Row],[activating_chance]]/100),0)</f>
        <v>104</v>
      </c>
      <c r="H323" s="73" t="s">
        <v>371</v>
      </c>
      <c r="R323" t="s">
        <v>425</v>
      </c>
      <c r="S323">
        <v>1</v>
      </c>
      <c r="T323">
        <v>500</v>
      </c>
      <c r="U323">
        <v>100</v>
      </c>
      <c r="V323">
        <v>75</v>
      </c>
      <c r="W323">
        <f>ROUND((Table2[[#This Row],[XP]]*Table2[[#This Row],[entity_spawned (AVG)]])*(Table2[[#This Row],[activating_chance]]/100),0)</f>
        <v>75</v>
      </c>
      <c r="X323" s="73" t="s">
        <v>370</v>
      </c>
    </row>
    <row r="324" spans="2:24" x14ac:dyDescent="0.25">
      <c r="B324" s="74" t="s">
        <v>257</v>
      </c>
      <c r="C324">
        <v>1</v>
      </c>
      <c r="D324" s="76">
        <v>1500</v>
      </c>
      <c r="E324" s="76">
        <v>100</v>
      </c>
      <c r="F324" s="76">
        <v>130</v>
      </c>
      <c r="G324">
        <f>ROUND((Table245[[#This Row],[XP]]*Table245[[#This Row],[entity_spawned (AVG)]])*(Table245[[#This Row],[activating_chance]]/100),0)</f>
        <v>130</v>
      </c>
      <c r="H324" s="73" t="s">
        <v>371</v>
      </c>
      <c r="R324" t="s">
        <v>425</v>
      </c>
      <c r="S324">
        <v>1</v>
      </c>
      <c r="T324">
        <v>500</v>
      </c>
      <c r="U324">
        <v>100</v>
      </c>
      <c r="V324">
        <v>75</v>
      </c>
      <c r="W324">
        <f>ROUND((Table2[[#This Row],[XP]]*Table2[[#This Row],[entity_spawned (AVG)]])*(Table2[[#This Row],[activating_chance]]/100),0)</f>
        <v>75</v>
      </c>
      <c r="X324" s="73" t="s">
        <v>370</v>
      </c>
    </row>
    <row r="325" spans="2:24" x14ac:dyDescent="0.25">
      <c r="B325" s="74" t="s">
        <v>257</v>
      </c>
      <c r="C325">
        <v>1</v>
      </c>
      <c r="D325" s="76">
        <v>1500</v>
      </c>
      <c r="E325" s="76">
        <v>80</v>
      </c>
      <c r="F325" s="76">
        <v>130</v>
      </c>
      <c r="G325">
        <f>ROUND((Table245[[#This Row],[XP]]*Table245[[#This Row],[entity_spawned (AVG)]])*(Table245[[#This Row],[activating_chance]]/100),0)</f>
        <v>104</v>
      </c>
      <c r="H325" s="73" t="s">
        <v>371</v>
      </c>
      <c r="R325" t="s">
        <v>425</v>
      </c>
      <c r="S325">
        <v>1</v>
      </c>
      <c r="T325">
        <v>500</v>
      </c>
      <c r="U325">
        <v>100</v>
      </c>
      <c r="V325">
        <v>75</v>
      </c>
      <c r="W325">
        <f>ROUND((Table2[[#This Row],[XP]]*Table2[[#This Row],[entity_spawned (AVG)]])*(Table2[[#This Row],[activating_chance]]/100),0)</f>
        <v>75</v>
      </c>
      <c r="X325" s="73" t="s">
        <v>370</v>
      </c>
    </row>
    <row r="326" spans="2:24" x14ac:dyDescent="0.25">
      <c r="B326" s="74" t="s">
        <v>257</v>
      </c>
      <c r="C326">
        <v>1</v>
      </c>
      <c r="D326" s="76">
        <v>1500</v>
      </c>
      <c r="E326" s="76">
        <v>100</v>
      </c>
      <c r="F326" s="76">
        <v>130</v>
      </c>
      <c r="G326">
        <f>ROUND((Table245[[#This Row],[XP]]*Table245[[#This Row],[entity_spawned (AVG)]])*(Table245[[#This Row],[activating_chance]]/100),0)</f>
        <v>130</v>
      </c>
      <c r="H326" s="73" t="s">
        <v>371</v>
      </c>
      <c r="R326" t="s">
        <v>425</v>
      </c>
      <c r="S326">
        <v>1</v>
      </c>
      <c r="T326">
        <v>500</v>
      </c>
      <c r="U326">
        <v>100</v>
      </c>
      <c r="V326">
        <v>75</v>
      </c>
      <c r="W326">
        <f>ROUND((Table2[[#This Row],[XP]]*Table2[[#This Row],[entity_spawned (AVG)]])*(Table2[[#This Row],[activating_chance]]/100),0)</f>
        <v>75</v>
      </c>
      <c r="X326" s="73" t="s">
        <v>370</v>
      </c>
    </row>
    <row r="327" spans="2:24" x14ac:dyDescent="0.25">
      <c r="B327" s="74" t="s">
        <v>257</v>
      </c>
      <c r="C327">
        <v>1</v>
      </c>
      <c r="D327" s="76">
        <v>1500</v>
      </c>
      <c r="E327" s="76">
        <v>100</v>
      </c>
      <c r="F327" s="76">
        <v>130</v>
      </c>
      <c r="G327">
        <f>ROUND((Table245[[#This Row],[XP]]*Table245[[#This Row],[entity_spawned (AVG)]])*(Table245[[#This Row],[activating_chance]]/100),0)</f>
        <v>130</v>
      </c>
      <c r="H327" s="73" t="s">
        <v>371</v>
      </c>
      <c r="R327" t="s">
        <v>425</v>
      </c>
      <c r="S327">
        <v>1</v>
      </c>
      <c r="T327">
        <v>500</v>
      </c>
      <c r="U327">
        <v>100</v>
      </c>
      <c r="V327">
        <v>75</v>
      </c>
      <c r="W327">
        <f>ROUND((Table2[[#This Row],[XP]]*Table2[[#This Row],[entity_spawned (AVG)]])*(Table2[[#This Row],[activating_chance]]/100),0)</f>
        <v>75</v>
      </c>
      <c r="X327" s="73" t="s">
        <v>370</v>
      </c>
    </row>
    <row r="328" spans="2:24" x14ac:dyDescent="0.25">
      <c r="B328" s="74" t="s">
        <v>257</v>
      </c>
      <c r="C328">
        <v>1</v>
      </c>
      <c r="D328" s="76">
        <v>1500</v>
      </c>
      <c r="E328" s="76">
        <v>100</v>
      </c>
      <c r="F328" s="76">
        <v>130</v>
      </c>
      <c r="G328">
        <f>ROUND((Table245[[#This Row],[XP]]*Table245[[#This Row],[entity_spawned (AVG)]])*(Table245[[#This Row],[activating_chance]]/100),0)</f>
        <v>130</v>
      </c>
      <c r="H328" s="73" t="s">
        <v>371</v>
      </c>
      <c r="R328" t="s">
        <v>425</v>
      </c>
      <c r="S328">
        <v>1</v>
      </c>
      <c r="T328">
        <v>500</v>
      </c>
      <c r="U328">
        <v>100</v>
      </c>
      <c r="V328">
        <v>75</v>
      </c>
      <c r="W328">
        <f>ROUND((Table2[[#This Row],[XP]]*Table2[[#This Row],[entity_spawned (AVG)]])*(Table2[[#This Row],[activating_chance]]/100),0)</f>
        <v>75</v>
      </c>
      <c r="X328" s="73" t="s">
        <v>370</v>
      </c>
    </row>
    <row r="329" spans="2:24" x14ac:dyDescent="0.25">
      <c r="B329" s="74" t="s">
        <v>257</v>
      </c>
      <c r="C329">
        <v>1</v>
      </c>
      <c r="D329" s="76">
        <v>1500</v>
      </c>
      <c r="E329" s="76">
        <v>100</v>
      </c>
      <c r="F329" s="76">
        <v>130</v>
      </c>
      <c r="G329">
        <f>ROUND((Table245[[#This Row],[XP]]*Table245[[#This Row],[entity_spawned (AVG)]])*(Table245[[#This Row],[activating_chance]]/100),0)</f>
        <v>130</v>
      </c>
      <c r="H329" s="73" t="s">
        <v>371</v>
      </c>
      <c r="R329" t="s">
        <v>425</v>
      </c>
      <c r="S329">
        <v>1</v>
      </c>
      <c r="T329">
        <v>500</v>
      </c>
      <c r="U329">
        <v>100</v>
      </c>
      <c r="V329">
        <v>75</v>
      </c>
      <c r="W329">
        <f>ROUND((Table2[[#This Row],[XP]]*Table2[[#This Row],[entity_spawned (AVG)]])*(Table2[[#This Row],[activating_chance]]/100),0)</f>
        <v>75</v>
      </c>
      <c r="X329" s="73" t="s">
        <v>370</v>
      </c>
    </row>
    <row r="330" spans="2:24" x14ac:dyDescent="0.25">
      <c r="B330" s="74" t="s">
        <v>257</v>
      </c>
      <c r="C330">
        <v>1</v>
      </c>
      <c r="D330" s="76">
        <v>1500</v>
      </c>
      <c r="E330" s="76">
        <v>100</v>
      </c>
      <c r="F330" s="76">
        <v>130</v>
      </c>
      <c r="G330">
        <f>ROUND((Table245[[#This Row],[XP]]*Table245[[#This Row],[entity_spawned (AVG)]])*(Table245[[#This Row],[activating_chance]]/100),0)</f>
        <v>130</v>
      </c>
      <c r="H330" s="73" t="s">
        <v>371</v>
      </c>
      <c r="R330" t="s">
        <v>425</v>
      </c>
      <c r="S330">
        <v>1</v>
      </c>
      <c r="T330">
        <v>500</v>
      </c>
      <c r="U330">
        <v>100</v>
      </c>
      <c r="V330">
        <v>75</v>
      </c>
      <c r="W330">
        <f>ROUND((Table2[[#This Row],[XP]]*Table2[[#This Row],[entity_spawned (AVG)]])*(Table2[[#This Row],[activating_chance]]/100),0)</f>
        <v>75</v>
      </c>
      <c r="X330" s="73" t="s">
        <v>370</v>
      </c>
    </row>
    <row r="331" spans="2:24" x14ac:dyDescent="0.25">
      <c r="B331" s="74" t="s">
        <v>257</v>
      </c>
      <c r="C331">
        <v>1</v>
      </c>
      <c r="D331" s="76">
        <v>1500</v>
      </c>
      <c r="E331" s="76">
        <v>100</v>
      </c>
      <c r="F331" s="76">
        <v>130</v>
      </c>
      <c r="G331">
        <f>ROUND((Table245[[#This Row],[XP]]*Table245[[#This Row],[entity_spawned (AVG)]])*(Table245[[#This Row],[activating_chance]]/100),0)</f>
        <v>130</v>
      </c>
      <c r="H331" s="73" t="s">
        <v>371</v>
      </c>
      <c r="R331" t="s">
        <v>425</v>
      </c>
      <c r="S331">
        <v>1</v>
      </c>
      <c r="T331">
        <v>500</v>
      </c>
      <c r="U331">
        <v>100</v>
      </c>
      <c r="V331">
        <v>75</v>
      </c>
      <c r="W331">
        <f>ROUND((Table2[[#This Row],[XP]]*Table2[[#This Row],[entity_spawned (AVG)]])*(Table2[[#This Row],[activating_chance]]/100),0)</f>
        <v>75</v>
      </c>
      <c r="X331" s="73" t="s">
        <v>370</v>
      </c>
    </row>
    <row r="332" spans="2:24" x14ac:dyDescent="0.25">
      <c r="B332" s="74" t="s">
        <v>257</v>
      </c>
      <c r="C332">
        <v>1</v>
      </c>
      <c r="D332" s="76">
        <v>1500</v>
      </c>
      <c r="E332" s="76">
        <v>100</v>
      </c>
      <c r="F332" s="76">
        <v>130</v>
      </c>
      <c r="G332">
        <f>ROUND((Table245[[#This Row],[XP]]*Table245[[#This Row],[entity_spawned (AVG)]])*(Table245[[#This Row],[activating_chance]]/100),0)</f>
        <v>130</v>
      </c>
      <c r="H332" s="73" t="s">
        <v>371</v>
      </c>
      <c r="R332" t="s">
        <v>425</v>
      </c>
      <c r="S332">
        <v>1</v>
      </c>
      <c r="T332">
        <v>500</v>
      </c>
      <c r="U332">
        <v>100</v>
      </c>
      <c r="V332">
        <v>75</v>
      </c>
      <c r="W332">
        <f>ROUND((Table2[[#This Row],[XP]]*Table2[[#This Row],[entity_spawned (AVG)]])*(Table2[[#This Row],[activating_chance]]/100),0)</f>
        <v>75</v>
      </c>
      <c r="X332" s="73" t="s">
        <v>370</v>
      </c>
    </row>
    <row r="333" spans="2:24" x14ac:dyDescent="0.25">
      <c r="B333" s="74" t="s">
        <v>257</v>
      </c>
      <c r="C333">
        <v>1</v>
      </c>
      <c r="D333" s="76">
        <v>1500</v>
      </c>
      <c r="E333" s="76">
        <v>100</v>
      </c>
      <c r="F333" s="76">
        <v>130</v>
      </c>
      <c r="G333">
        <f>ROUND((Table245[[#This Row],[XP]]*Table245[[#This Row],[entity_spawned (AVG)]])*(Table245[[#This Row],[activating_chance]]/100),0)</f>
        <v>130</v>
      </c>
      <c r="H333" s="73" t="s">
        <v>371</v>
      </c>
      <c r="R333" t="s">
        <v>425</v>
      </c>
      <c r="S333">
        <v>1</v>
      </c>
      <c r="T333">
        <v>500</v>
      </c>
      <c r="U333">
        <v>100</v>
      </c>
      <c r="V333">
        <v>75</v>
      </c>
      <c r="W333">
        <f>ROUND((Table2[[#This Row],[XP]]*Table2[[#This Row],[entity_spawned (AVG)]])*(Table2[[#This Row],[activating_chance]]/100),0)</f>
        <v>75</v>
      </c>
      <c r="X333" s="73" t="s">
        <v>370</v>
      </c>
    </row>
    <row r="334" spans="2:24" x14ac:dyDescent="0.25">
      <c r="B334" s="74" t="s">
        <v>257</v>
      </c>
      <c r="C334">
        <v>1</v>
      </c>
      <c r="D334" s="76">
        <v>1500</v>
      </c>
      <c r="E334" s="76">
        <v>100</v>
      </c>
      <c r="F334" s="76">
        <v>130</v>
      </c>
      <c r="G334">
        <f>ROUND((Table245[[#This Row],[XP]]*Table245[[#This Row],[entity_spawned (AVG)]])*(Table245[[#This Row],[activating_chance]]/100),0)</f>
        <v>130</v>
      </c>
      <c r="H334" s="73" t="s">
        <v>371</v>
      </c>
      <c r="R334" t="s">
        <v>425</v>
      </c>
      <c r="S334">
        <v>1</v>
      </c>
      <c r="T334">
        <v>500</v>
      </c>
      <c r="U334">
        <v>100</v>
      </c>
      <c r="V334">
        <v>75</v>
      </c>
      <c r="W334">
        <f>ROUND((Table2[[#This Row],[XP]]*Table2[[#This Row],[entity_spawned (AVG)]])*(Table2[[#This Row],[activating_chance]]/100),0)</f>
        <v>75</v>
      </c>
      <c r="X334" s="73" t="s">
        <v>370</v>
      </c>
    </row>
    <row r="335" spans="2:24" x14ac:dyDescent="0.25">
      <c r="B335" s="74" t="s">
        <v>257</v>
      </c>
      <c r="C335">
        <v>1</v>
      </c>
      <c r="D335" s="76">
        <v>1500</v>
      </c>
      <c r="E335" s="76">
        <v>20</v>
      </c>
      <c r="F335" s="76">
        <v>130</v>
      </c>
      <c r="G335">
        <f>ROUND((Table245[[#This Row],[XP]]*Table245[[#This Row],[entity_spawned (AVG)]])*(Table245[[#This Row],[activating_chance]]/100),0)</f>
        <v>26</v>
      </c>
      <c r="H335" s="73" t="s">
        <v>371</v>
      </c>
      <c r="R335" t="s">
        <v>425</v>
      </c>
      <c r="S335">
        <v>1</v>
      </c>
      <c r="T335">
        <v>500</v>
      </c>
      <c r="U335">
        <v>100</v>
      </c>
      <c r="V335">
        <v>75</v>
      </c>
      <c r="W335">
        <f>ROUND((Table2[[#This Row],[XP]]*Table2[[#This Row],[entity_spawned (AVG)]])*(Table2[[#This Row],[activating_chance]]/100),0)</f>
        <v>75</v>
      </c>
      <c r="X335" s="73" t="s">
        <v>370</v>
      </c>
    </row>
    <row r="336" spans="2:24" x14ac:dyDescent="0.25">
      <c r="B336" s="74" t="s">
        <v>257</v>
      </c>
      <c r="C336">
        <v>1</v>
      </c>
      <c r="D336" s="76">
        <v>1500</v>
      </c>
      <c r="E336" s="76">
        <v>100</v>
      </c>
      <c r="F336" s="76">
        <v>130</v>
      </c>
      <c r="G336">
        <f>ROUND((Table245[[#This Row],[XP]]*Table245[[#This Row],[entity_spawned (AVG)]])*(Table245[[#This Row],[activating_chance]]/100),0)</f>
        <v>130</v>
      </c>
      <c r="H336" s="73" t="s">
        <v>371</v>
      </c>
      <c r="R336" t="s">
        <v>425</v>
      </c>
      <c r="S336">
        <v>1</v>
      </c>
      <c r="T336">
        <v>500</v>
      </c>
      <c r="U336">
        <v>100</v>
      </c>
      <c r="V336">
        <v>75</v>
      </c>
      <c r="W336">
        <f>ROUND((Table2[[#This Row],[XP]]*Table2[[#This Row],[entity_spawned (AVG)]])*(Table2[[#This Row],[activating_chance]]/100),0)</f>
        <v>75</v>
      </c>
      <c r="X336" s="73" t="s">
        <v>370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100</v>
      </c>
      <c r="F337" s="76">
        <v>130</v>
      </c>
      <c r="G337">
        <f>ROUND((Table245[[#This Row],[XP]]*Table245[[#This Row],[entity_spawned (AVG)]])*(Table245[[#This Row],[activating_chance]]/100),0)</f>
        <v>130</v>
      </c>
      <c r="H337" s="73" t="s">
        <v>371</v>
      </c>
      <c r="R337" t="s">
        <v>425</v>
      </c>
      <c r="S337">
        <v>1</v>
      </c>
      <c r="T337">
        <v>500</v>
      </c>
      <c r="U337">
        <v>100</v>
      </c>
      <c r="V337">
        <v>75</v>
      </c>
      <c r="W337">
        <f>ROUND((Table2[[#This Row],[XP]]*Table2[[#This Row],[entity_spawned (AVG)]])*(Table2[[#This Row],[activating_chance]]/100),0)</f>
        <v>75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>
        <f>ROUND((Table245[[#This Row],[XP]]*Table245[[#This Row],[entity_spawned (AVG)]])*(Table245[[#This Row],[activating_chance]]/100),0)</f>
        <v>130</v>
      </c>
      <c r="H338" s="73" t="s">
        <v>371</v>
      </c>
      <c r="R338" t="s">
        <v>425</v>
      </c>
      <c r="S338">
        <v>1</v>
      </c>
      <c r="T338">
        <v>500</v>
      </c>
      <c r="U338">
        <v>100</v>
      </c>
      <c r="V338">
        <v>75</v>
      </c>
      <c r="W338">
        <f>ROUND((Table2[[#This Row],[XP]]*Table2[[#This Row],[entity_spawned (AVG)]])*(Table2[[#This Row],[activating_chance]]/100),0)</f>
        <v>75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100</v>
      </c>
      <c r="F339" s="76">
        <v>130</v>
      </c>
      <c r="G339">
        <f>ROUND((Table245[[#This Row],[XP]]*Table245[[#This Row],[entity_spawned (AVG)]])*(Table245[[#This Row],[activating_chance]]/100),0)</f>
        <v>130</v>
      </c>
      <c r="H339" s="73" t="s">
        <v>371</v>
      </c>
      <c r="R339" t="s">
        <v>425</v>
      </c>
      <c r="S339">
        <v>1</v>
      </c>
      <c r="T339">
        <v>500</v>
      </c>
      <c r="U339">
        <v>100</v>
      </c>
      <c r="V339">
        <v>75</v>
      </c>
      <c r="W339">
        <f>ROUND((Table2[[#This Row],[XP]]*Table2[[#This Row],[entity_spawned (AVG)]])*(Table2[[#This Row],[activating_chance]]/100),0)</f>
        <v>75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>
        <f>ROUND((Table245[[#This Row],[XP]]*Table245[[#This Row],[entity_spawned (AVG)]])*(Table245[[#This Row],[activating_chance]]/100),0)</f>
        <v>130</v>
      </c>
      <c r="H340" s="73" t="s">
        <v>371</v>
      </c>
      <c r="R340" t="s">
        <v>425</v>
      </c>
      <c r="S340">
        <v>1</v>
      </c>
      <c r="T340">
        <v>500</v>
      </c>
      <c r="U340">
        <v>100</v>
      </c>
      <c r="V340">
        <v>75</v>
      </c>
      <c r="W340">
        <f>ROUND((Table2[[#This Row],[XP]]*Table2[[#This Row],[entity_spawned (AVG)]])*(Table2[[#This Row],[activating_chance]]/100),0)</f>
        <v>75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100</v>
      </c>
      <c r="F341" s="76">
        <v>130</v>
      </c>
      <c r="G341">
        <f>ROUND((Table245[[#This Row],[XP]]*Table245[[#This Row],[entity_spawned (AVG)]])*(Table245[[#This Row],[activating_chance]]/100),0)</f>
        <v>130</v>
      </c>
      <c r="H341" s="73" t="s">
        <v>371</v>
      </c>
      <c r="R341" t="s">
        <v>425</v>
      </c>
      <c r="S341">
        <v>1</v>
      </c>
      <c r="T341">
        <v>500</v>
      </c>
      <c r="U341">
        <v>100</v>
      </c>
      <c r="V341">
        <v>75</v>
      </c>
      <c r="W341">
        <f>ROUND((Table2[[#This Row],[XP]]*Table2[[#This Row],[entity_spawned (AVG)]])*(Table2[[#This Row],[activating_chance]]/100),0)</f>
        <v>75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>
        <f>ROUND((Table245[[#This Row],[XP]]*Table245[[#This Row],[entity_spawned (AVG)]])*(Table245[[#This Row],[activating_chance]]/100),0)</f>
        <v>130</v>
      </c>
      <c r="H342" s="73" t="s">
        <v>371</v>
      </c>
      <c r="R342" t="s">
        <v>425</v>
      </c>
      <c r="S342">
        <v>1</v>
      </c>
      <c r="T342">
        <v>500</v>
      </c>
      <c r="U342">
        <v>100</v>
      </c>
      <c r="V342">
        <v>75</v>
      </c>
      <c r="W342">
        <f>ROUND((Table2[[#This Row],[XP]]*Table2[[#This Row],[entity_spawned (AVG)]])*(Table2[[#This Row],[activating_chance]]/100),0)</f>
        <v>75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>
        <f>ROUND((Table245[[#This Row],[XP]]*Table245[[#This Row],[entity_spawned (AVG)]])*(Table245[[#This Row],[activating_chance]]/100),0)</f>
        <v>130</v>
      </c>
      <c r="H343" s="73" t="s">
        <v>371</v>
      </c>
      <c r="R343" t="s">
        <v>425</v>
      </c>
      <c r="S343">
        <v>1</v>
      </c>
      <c r="T343">
        <v>500</v>
      </c>
      <c r="U343">
        <v>100</v>
      </c>
      <c r="V343">
        <v>75</v>
      </c>
      <c r="W343">
        <f>ROUND((Table2[[#This Row],[XP]]*Table2[[#This Row],[entity_spawned (AVG)]])*(Table2[[#This Row],[activating_chance]]/100),0)</f>
        <v>75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>
        <f>ROUND((Table245[[#This Row],[XP]]*Table245[[#This Row],[entity_spawned (AVG)]])*(Table245[[#This Row],[activating_chance]]/100),0)</f>
        <v>130</v>
      </c>
      <c r="H344" s="73" t="s">
        <v>371</v>
      </c>
      <c r="R344" t="s">
        <v>425</v>
      </c>
      <c r="S344">
        <v>1</v>
      </c>
      <c r="T344">
        <v>500</v>
      </c>
      <c r="U344">
        <v>100</v>
      </c>
      <c r="V344">
        <v>75</v>
      </c>
      <c r="W344">
        <f>ROUND((Table2[[#This Row],[XP]]*Table2[[#This Row],[entity_spawned (AVG)]])*(Table2[[#This Row],[activating_chance]]/100),0)</f>
        <v>75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>
        <f>ROUND((Table245[[#This Row],[XP]]*Table245[[#This Row],[entity_spawned (AVG)]])*(Table245[[#This Row],[activating_chance]]/100),0)</f>
        <v>130</v>
      </c>
      <c r="H345" s="73" t="s">
        <v>371</v>
      </c>
      <c r="R345" t="s">
        <v>263</v>
      </c>
      <c r="S345">
        <v>1</v>
      </c>
      <c r="T345">
        <v>420</v>
      </c>
      <c r="U345">
        <v>100</v>
      </c>
      <c r="V345">
        <v>83</v>
      </c>
      <c r="W345">
        <f>ROUND((Table2[[#This Row],[XP]]*Table2[[#This Row],[entity_spawned (AVG)]])*(Table2[[#This Row],[activating_chance]]/100),0)</f>
        <v>83</v>
      </c>
      <c r="X345" s="73" t="s">
        <v>371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>
        <f>ROUND((Table245[[#This Row],[XP]]*Table245[[#This Row],[entity_spawned (AVG)]])*(Table245[[#This Row],[activating_chance]]/100),0)</f>
        <v>130</v>
      </c>
      <c r="H346" s="73" t="s">
        <v>371</v>
      </c>
      <c r="R346" t="s">
        <v>268</v>
      </c>
      <c r="S346">
        <v>2</v>
      </c>
      <c r="T346">
        <v>240</v>
      </c>
      <c r="U346">
        <v>100</v>
      </c>
      <c r="V346">
        <v>75</v>
      </c>
      <c r="W346">
        <f>ROUND((Table2[[#This Row],[XP]]*Table2[[#This Row],[entity_spawned (AVG)]])*(Table2[[#This Row],[activating_chance]]/100),0)</f>
        <v>150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80</v>
      </c>
      <c r="F347" s="76">
        <v>130</v>
      </c>
      <c r="G347">
        <f>ROUND((Table245[[#This Row],[XP]]*Table245[[#This Row],[entity_spawned (AVG)]])*(Table245[[#This Row],[activating_chance]]/100),0)</f>
        <v>104</v>
      </c>
      <c r="H347" s="73" t="s">
        <v>371</v>
      </c>
      <c r="R347" t="s">
        <v>273</v>
      </c>
      <c r="S347">
        <v>1</v>
      </c>
      <c r="T347">
        <v>170</v>
      </c>
      <c r="U347">
        <v>100</v>
      </c>
      <c r="V347">
        <v>55</v>
      </c>
      <c r="W347">
        <f>ROUND((Table2[[#This Row],[XP]]*Table2[[#This Row],[entity_spawned (AVG)]])*(Table2[[#This Row],[activating_chance]]/100),0)</f>
        <v>55</v>
      </c>
      <c r="X347" s="73" t="s">
        <v>371</v>
      </c>
    </row>
    <row r="348" spans="2:24" x14ac:dyDescent="0.25">
      <c r="B348" s="74" t="s">
        <v>258</v>
      </c>
      <c r="C348">
        <v>1</v>
      </c>
      <c r="D348" s="76">
        <v>200</v>
      </c>
      <c r="E348" s="76">
        <v>100</v>
      </c>
      <c r="F348" s="76">
        <v>55</v>
      </c>
      <c r="G348">
        <f>ROUND((Table245[[#This Row],[XP]]*Table245[[#This Row],[entity_spawned (AVG)]])*(Table245[[#This Row],[activating_chance]]/100),0)</f>
        <v>55</v>
      </c>
      <c r="H348" s="73" t="s">
        <v>370</v>
      </c>
      <c r="R348" t="s">
        <v>273</v>
      </c>
      <c r="S348">
        <v>1</v>
      </c>
      <c r="T348">
        <v>100</v>
      </c>
      <c r="U348">
        <v>100</v>
      </c>
      <c r="V348">
        <v>55</v>
      </c>
      <c r="W348">
        <f>ROUND((Table2[[#This Row],[XP]]*Table2[[#This Row],[entity_spawned (AVG)]])*(Table2[[#This Row],[activating_chance]]/100),0)</f>
        <v>55</v>
      </c>
      <c r="X348" s="73" t="s">
        <v>371</v>
      </c>
    </row>
    <row r="349" spans="2:24" x14ac:dyDescent="0.25">
      <c r="B349" s="74" t="s">
        <v>258</v>
      </c>
      <c r="C349">
        <v>1</v>
      </c>
      <c r="D349" s="76">
        <v>200</v>
      </c>
      <c r="E349" s="76">
        <v>100</v>
      </c>
      <c r="F349" s="76">
        <v>55</v>
      </c>
      <c r="G349">
        <f>ROUND((Table245[[#This Row],[XP]]*Table245[[#This Row],[entity_spawned (AVG)]])*(Table245[[#This Row],[activating_chance]]/100),0)</f>
        <v>55</v>
      </c>
      <c r="H349" s="73" t="s">
        <v>370</v>
      </c>
      <c r="R349" t="s">
        <v>273</v>
      </c>
      <c r="S349">
        <v>1</v>
      </c>
      <c r="T349">
        <v>100</v>
      </c>
      <c r="U349">
        <v>100</v>
      </c>
      <c r="V349">
        <v>55</v>
      </c>
      <c r="W349">
        <f>ROUND((Table2[[#This Row],[XP]]*Table2[[#This Row],[entity_spawned (AVG)]])*(Table2[[#This Row],[activating_chance]]/100),0)</f>
        <v>55</v>
      </c>
      <c r="X349" s="73" t="s">
        <v>371</v>
      </c>
    </row>
    <row r="350" spans="2:24" x14ac:dyDescent="0.25">
      <c r="B350" s="74" t="s">
        <v>258</v>
      </c>
      <c r="C350">
        <v>1</v>
      </c>
      <c r="D350" s="76">
        <v>200</v>
      </c>
      <c r="E350" s="76">
        <v>100</v>
      </c>
      <c r="F350" s="76">
        <v>55</v>
      </c>
      <c r="G350">
        <f>ROUND((Table245[[#This Row],[XP]]*Table245[[#This Row],[entity_spawned (AVG)]])*(Table245[[#This Row],[activating_chance]]/100),0)</f>
        <v>55</v>
      </c>
      <c r="H350" s="73" t="s">
        <v>370</v>
      </c>
      <c r="R350" t="s">
        <v>273</v>
      </c>
      <c r="S350">
        <v>1</v>
      </c>
      <c r="T350">
        <v>170</v>
      </c>
      <c r="U350">
        <v>100</v>
      </c>
      <c r="V350">
        <v>55</v>
      </c>
      <c r="W350">
        <f>ROUND((Table2[[#This Row],[XP]]*Table2[[#This Row],[entity_spawned (AVG)]])*(Table2[[#This Row],[activating_chance]]/100),0)</f>
        <v>55</v>
      </c>
      <c r="X350" s="73" t="s">
        <v>371</v>
      </c>
    </row>
    <row r="351" spans="2:24" x14ac:dyDescent="0.25">
      <c r="B351" s="74" t="s">
        <v>259</v>
      </c>
      <c r="C351">
        <v>1</v>
      </c>
      <c r="D351" s="76">
        <v>140</v>
      </c>
      <c r="E351" s="76">
        <v>80</v>
      </c>
      <c r="F351" s="76">
        <v>25</v>
      </c>
      <c r="G351">
        <f>ROUND((Table245[[#This Row],[XP]]*Table245[[#This Row],[entity_spawned (AVG)]])*(Table245[[#This Row],[activating_chance]]/100),0)</f>
        <v>20</v>
      </c>
      <c r="H351" s="73" t="s">
        <v>370</v>
      </c>
      <c r="R351" t="s">
        <v>273</v>
      </c>
      <c r="S351">
        <v>1</v>
      </c>
      <c r="T351">
        <v>170</v>
      </c>
      <c r="U351">
        <v>100</v>
      </c>
      <c r="V351">
        <v>55</v>
      </c>
      <c r="W351">
        <f>ROUND((Table2[[#This Row],[XP]]*Table2[[#This Row],[entity_spawned (AVG)]])*(Table2[[#This Row],[activating_chance]]/100),0)</f>
        <v>55</v>
      </c>
      <c r="X351" s="73" t="s">
        <v>371</v>
      </c>
    </row>
    <row r="352" spans="2:24" x14ac:dyDescent="0.25">
      <c r="B352" s="74" t="s">
        <v>259</v>
      </c>
      <c r="C352">
        <v>1</v>
      </c>
      <c r="D352" s="76">
        <v>140</v>
      </c>
      <c r="E352" s="76">
        <v>100</v>
      </c>
      <c r="F352" s="76">
        <v>25</v>
      </c>
      <c r="G352">
        <f>ROUND((Table245[[#This Row],[XP]]*Table245[[#This Row],[entity_spawned (AVG)]])*(Table245[[#This Row],[activating_chance]]/100),0)</f>
        <v>25</v>
      </c>
      <c r="H352" s="73" t="s">
        <v>370</v>
      </c>
      <c r="R352" t="s">
        <v>273</v>
      </c>
      <c r="S352">
        <v>1</v>
      </c>
      <c r="T352">
        <v>170</v>
      </c>
      <c r="U352">
        <v>40</v>
      </c>
      <c r="V352">
        <v>55</v>
      </c>
      <c r="W352">
        <f>ROUND((Table2[[#This Row],[XP]]*Table2[[#This Row],[entity_spawned (AVG)]])*(Table2[[#This Row],[activating_chance]]/100),0)</f>
        <v>22</v>
      </c>
      <c r="X352" s="73" t="s">
        <v>371</v>
      </c>
    </row>
    <row r="353" spans="2:24" x14ac:dyDescent="0.25">
      <c r="B353" s="74" t="s">
        <v>259</v>
      </c>
      <c r="C353">
        <v>1</v>
      </c>
      <c r="D353" s="76">
        <v>140</v>
      </c>
      <c r="E353" s="76">
        <v>80</v>
      </c>
      <c r="F353" s="76">
        <v>25</v>
      </c>
      <c r="G353">
        <f>ROUND((Table245[[#This Row],[XP]]*Table245[[#This Row],[entity_spawned (AVG)]])*(Table245[[#This Row],[activating_chance]]/100),0)</f>
        <v>20</v>
      </c>
      <c r="H353" s="73" t="s">
        <v>370</v>
      </c>
      <c r="R353" t="s">
        <v>273</v>
      </c>
      <c r="S353">
        <v>1</v>
      </c>
      <c r="T353">
        <v>170</v>
      </c>
      <c r="U353">
        <v>100</v>
      </c>
      <c r="V353">
        <v>55</v>
      </c>
      <c r="W353">
        <f>ROUND((Table2[[#This Row],[XP]]*Table2[[#This Row],[entity_spawned (AVG)]])*(Table2[[#This Row],[activating_chance]]/100),0)</f>
        <v>55</v>
      </c>
      <c r="X353" s="73" t="s">
        <v>371</v>
      </c>
    </row>
    <row r="354" spans="2:24" x14ac:dyDescent="0.25">
      <c r="B354" s="74" t="s">
        <v>259</v>
      </c>
      <c r="C354">
        <v>1</v>
      </c>
      <c r="D354" s="76">
        <v>140</v>
      </c>
      <c r="E354" s="76">
        <v>100</v>
      </c>
      <c r="F354" s="76">
        <v>25</v>
      </c>
      <c r="G354">
        <f>ROUND((Table245[[#This Row],[XP]]*Table245[[#This Row],[entity_spawned (AVG)]])*(Table245[[#This Row],[activating_chance]]/100),0)</f>
        <v>25</v>
      </c>
      <c r="H354" s="73" t="s">
        <v>370</v>
      </c>
      <c r="R354" t="s">
        <v>273</v>
      </c>
      <c r="S354">
        <v>1</v>
      </c>
      <c r="T354">
        <v>170</v>
      </c>
      <c r="U354">
        <v>40</v>
      </c>
      <c r="V354">
        <v>55</v>
      </c>
      <c r="W354">
        <f>ROUND((Table2[[#This Row],[XP]]*Table2[[#This Row],[entity_spawned (AVG)]])*(Table2[[#This Row],[activating_chance]]/100),0)</f>
        <v>22</v>
      </c>
      <c r="X354" s="73" t="s">
        <v>371</v>
      </c>
    </row>
    <row r="355" spans="2:24" x14ac:dyDescent="0.25">
      <c r="B355" s="74" t="s">
        <v>259</v>
      </c>
      <c r="C355">
        <v>1</v>
      </c>
      <c r="D355" s="76">
        <v>140</v>
      </c>
      <c r="E355" s="76">
        <v>100</v>
      </c>
      <c r="F355" s="76">
        <v>25</v>
      </c>
      <c r="G355">
        <f>ROUND((Table245[[#This Row],[XP]]*Table245[[#This Row],[entity_spawned (AVG)]])*(Table245[[#This Row],[activating_chance]]/100),0)</f>
        <v>25</v>
      </c>
      <c r="H355" s="73" t="s">
        <v>370</v>
      </c>
      <c r="R355" t="s">
        <v>273</v>
      </c>
      <c r="S355">
        <v>1</v>
      </c>
      <c r="T355">
        <v>170</v>
      </c>
      <c r="U355">
        <v>100</v>
      </c>
      <c r="V355">
        <v>55</v>
      </c>
      <c r="W355">
        <f>ROUND((Table2[[#This Row],[XP]]*Table2[[#This Row],[entity_spawned (AVG)]])*(Table2[[#This Row],[activating_chance]]/100),0)</f>
        <v>55</v>
      </c>
      <c r="X355" s="73" t="s">
        <v>371</v>
      </c>
    </row>
    <row r="356" spans="2:24" x14ac:dyDescent="0.25">
      <c r="B356" s="74" t="s">
        <v>259</v>
      </c>
      <c r="C356">
        <v>1</v>
      </c>
      <c r="D356" s="76">
        <v>100</v>
      </c>
      <c r="E356" s="76">
        <v>100</v>
      </c>
      <c r="F356" s="76">
        <v>25</v>
      </c>
      <c r="G356">
        <f>ROUND((Table245[[#This Row],[XP]]*Table245[[#This Row],[entity_spawned (AVG)]])*(Table245[[#This Row],[activating_chance]]/100),0)</f>
        <v>25</v>
      </c>
      <c r="H356" s="73" t="s">
        <v>370</v>
      </c>
      <c r="R356" t="s">
        <v>273</v>
      </c>
      <c r="S356">
        <v>1</v>
      </c>
      <c r="T356">
        <v>90</v>
      </c>
      <c r="U356">
        <v>100</v>
      </c>
      <c r="V356">
        <v>55</v>
      </c>
      <c r="W356">
        <f>ROUND((Table2[[#This Row],[XP]]*Table2[[#This Row],[entity_spawned (AVG)]])*(Table2[[#This Row],[activating_chance]]/100),0)</f>
        <v>55</v>
      </c>
      <c r="X356" s="73" t="s">
        <v>371</v>
      </c>
    </row>
    <row r="357" spans="2:24" x14ac:dyDescent="0.25">
      <c r="B357" s="74" t="s">
        <v>426</v>
      </c>
      <c r="C357">
        <v>1</v>
      </c>
      <c r="D357" s="76">
        <v>0</v>
      </c>
      <c r="E357" s="76">
        <v>100</v>
      </c>
      <c r="F357" s="76">
        <v>25</v>
      </c>
      <c r="G357">
        <f>ROUND((Table245[[#This Row],[XP]]*Table245[[#This Row],[entity_spawned (AVG)]])*(Table245[[#This Row],[activating_chance]]/100),0)</f>
        <v>25</v>
      </c>
      <c r="H357" s="73" t="s">
        <v>370</v>
      </c>
      <c r="R357" t="s">
        <v>273</v>
      </c>
      <c r="S357">
        <v>1</v>
      </c>
      <c r="T357">
        <v>170</v>
      </c>
      <c r="U357">
        <v>100</v>
      </c>
      <c r="V357">
        <v>55</v>
      </c>
      <c r="W357">
        <f>ROUND((Table2[[#This Row],[XP]]*Table2[[#This Row],[entity_spawned (AVG)]])*(Table2[[#This Row],[activating_chance]]/100),0)</f>
        <v>55</v>
      </c>
      <c r="X357" s="73" t="s">
        <v>371</v>
      </c>
    </row>
    <row r="358" spans="2:24" x14ac:dyDescent="0.25">
      <c r="B358" s="74" t="s">
        <v>426</v>
      </c>
      <c r="C358">
        <v>1</v>
      </c>
      <c r="D358" s="76">
        <v>0</v>
      </c>
      <c r="E358" s="76">
        <v>100</v>
      </c>
      <c r="F358" s="76">
        <v>25</v>
      </c>
      <c r="G358">
        <f>ROUND((Table245[[#This Row],[XP]]*Table245[[#This Row],[entity_spawned (AVG)]])*(Table245[[#This Row],[activating_chance]]/100),0)</f>
        <v>25</v>
      </c>
      <c r="H358" s="73" t="s">
        <v>370</v>
      </c>
      <c r="R358" t="s">
        <v>273</v>
      </c>
      <c r="S358">
        <v>1</v>
      </c>
      <c r="T358">
        <v>100</v>
      </c>
      <c r="U358">
        <v>100</v>
      </c>
      <c r="V358">
        <v>55</v>
      </c>
      <c r="W358">
        <f>ROUND((Table2[[#This Row],[XP]]*Table2[[#This Row],[entity_spawned (AVG)]])*(Table2[[#This Row],[activating_chance]]/100),0)</f>
        <v>55</v>
      </c>
      <c r="X358" s="73" t="s">
        <v>371</v>
      </c>
    </row>
    <row r="359" spans="2:24" x14ac:dyDescent="0.25">
      <c r="B359" s="74" t="s">
        <v>426</v>
      </c>
      <c r="C359">
        <v>1</v>
      </c>
      <c r="D359" s="76">
        <v>0</v>
      </c>
      <c r="E359" s="76">
        <v>100</v>
      </c>
      <c r="F359" s="76">
        <v>25</v>
      </c>
      <c r="G359">
        <f>ROUND((Table245[[#This Row],[XP]]*Table245[[#This Row],[entity_spawned (AVG)]])*(Table245[[#This Row],[activating_chance]]/100),0)</f>
        <v>25</v>
      </c>
      <c r="H359" s="73" t="s">
        <v>370</v>
      </c>
      <c r="R359" t="s">
        <v>273</v>
      </c>
      <c r="S359">
        <v>1</v>
      </c>
      <c r="T359">
        <v>170</v>
      </c>
      <c r="U359">
        <v>100</v>
      </c>
      <c r="V359">
        <v>55</v>
      </c>
      <c r="W359">
        <f>ROUND((Table2[[#This Row],[XP]]*Table2[[#This Row],[entity_spawned (AVG)]])*(Table2[[#This Row],[activating_chance]]/100),0)</f>
        <v>55</v>
      </c>
      <c r="X359" s="73" t="s">
        <v>371</v>
      </c>
    </row>
    <row r="360" spans="2:24" x14ac:dyDescent="0.25">
      <c r="B360" s="74" t="s">
        <v>426</v>
      </c>
      <c r="C360">
        <v>1</v>
      </c>
      <c r="D360" s="76">
        <v>0</v>
      </c>
      <c r="E360" s="76">
        <v>100</v>
      </c>
      <c r="F360" s="76">
        <v>25</v>
      </c>
      <c r="G360">
        <f>ROUND((Table245[[#This Row],[XP]]*Table245[[#This Row],[entity_spawned (AVG)]])*(Table245[[#This Row],[activating_chance]]/100),0)</f>
        <v>25</v>
      </c>
      <c r="H360" s="73" t="s">
        <v>370</v>
      </c>
      <c r="R360" t="s">
        <v>273</v>
      </c>
      <c r="S360">
        <v>1</v>
      </c>
      <c r="T360">
        <v>170</v>
      </c>
      <c r="U360">
        <v>100</v>
      </c>
      <c r="V360">
        <v>55</v>
      </c>
      <c r="W360">
        <f>ROUND((Table2[[#This Row],[XP]]*Table2[[#This Row],[entity_spawned (AVG)]])*(Table2[[#This Row],[activating_chance]]/100),0)</f>
        <v>55</v>
      </c>
      <c r="X360" s="73" t="s">
        <v>371</v>
      </c>
    </row>
    <row r="361" spans="2:24" x14ac:dyDescent="0.25">
      <c r="B361" s="74" t="s">
        <v>260</v>
      </c>
      <c r="C361">
        <v>1</v>
      </c>
      <c r="D361" s="76">
        <v>220</v>
      </c>
      <c r="E361" s="76">
        <v>100</v>
      </c>
      <c r="F361" s="76">
        <v>28</v>
      </c>
      <c r="G361">
        <f>ROUND((Table245[[#This Row],[XP]]*Table245[[#This Row],[entity_spawned (AVG)]])*(Table245[[#This Row],[activating_chance]]/100),0)</f>
        <v>28</v>
      </c>
      <c r="H361" s="73" t="s">
        <v>371</v>
      </c>
      <c r="R361" t="s">
        <v>274</v>
      </c>
      <c r="S361">
        <v>2</v>
      </c>
      <c r="T361">
        <v>100</v>
      </c>
      <c r="U361">
        <v>90</v>
      </c>
      <c r="V361">
        <v>25</v>
      </c>
      <c r="W361">
        <f>ROUND((Table2[[#This Row],[XP]]*Table2[[#This Row],[entity_spawned (AVG)]])*(Table2[[#This Row],[activating_chance]]/100),0)</f>
        <v>45</v>
      </c>
      <c r="X361" s="73" t="s">
        <v>370</v>
      </c>
    </row>
    <row r="362" spans="2:24" x14ac:dyDescent="0.25">
      <c r="B362" s="74" t="s">
        <v>260</v>
      </c>
      <c r="C362">
        <v>1</v>
      </c>
      <c r="D362" s="76">
        <v>180</v>
      </c>
      <c r="E362" s="76">
        <v>70</v>
      </c>
      <c r="F362" s="76">
        <v>28</v>
      </c>
      <c r="G362">
        <f>ROUND((Table245[[#This Row],[XP]]*Table245[[#This Row],[entity_spawned (AVG)]])*(Table245[[#This Row],[activating_chance]]/100),0)</f>
        <v>20</v>
      </c>
      <c r="H362" s="73" t="s">
        <v>371</v>
      </c>
      <c r="R362" t="s">
        <v>274</v>
      </c>
      <c r="S362">
        <v>1</v>
      </c>
      <c r="T362">
        <v>100</v>
      </c>
      <c r="U362">
        <v>80</v>
      </c>
      <c r="V362">
        <v>25</v>
      </c>
      <c r="W362">
        <f>ROUND((Table2[[#This Row],[XP]]*Table2[[#This Row],[entity_spawned (AVG)]])*(Table2[[#This Row],[activating_chance]]/100),0)</f>
        <v>20</v>
      </c>
      <c r="X362" s="73" t="s">
        <v>370</v>
      </c>
    </row>
    <row r="363" spans="2:24" x14ac:dyDescent="0.25">
      <c r="B363" s="74" t="s">
        <v>260</v>
      </c>
      <c r="C363">
        <v>1</v>
      </c>
      <c r="D363" s="76">
        <v>180</v>
      </c>
      <c r="E363" s="76">
        <v>80</v>
      </c>
      <c r="F363" s="76">
        <v>28</v>
      </c>
      <c r="G363">
        <f>ROUND((Table245[[#This Row],[XP]]*Table245[[#This Row],[entity_spawned (AVG)]])*(Table245[[#This Row],[activating_chance]]/100),0)</f>
        <v>22</v>
      </c>
      <c r="H363" s="73" t="s">
        <v>371</v>
      </c>
      <c r="R363" t="s">
        <v>274</v>
      </c>
      <c r="S363">
        <v>1</v>
      </c>
      <c r="T363">
        <v>110</v>
      </c>
      <c r="U363">
        <v>90</v>
      </c>
      <c r="V363">
        <v>25</v>
      </c>
      <c r="W363">
        <f>ROUND((Table2[[#This Row],[XP]]*Table2[[#This Row],[entity_spawned (AVG)]])*(Table2[[#This Row],[activating_chance]]/100),0)</f>
        <v>23</v>
      </c>
      <c r="X363" s="73" t="s">
        <v>370</v>
      </c>
    </row>
    <row r="364" spans="2:24" x14ac:dyDescent="0.25">
      <c r="B364" s="74" t="s">
        <v>260</v>
      </c>
      <c r="C364">
        <v>1</v>
      </c>
      <c r="D364" s="76">
        <v>220</v>
      </c>
      <c r="E364" s="76">
        <v>80</v>
      </c>
      <c r="F364" s="76">
        <v>28</v>
      </c>
      <c r="G364">
        <f>ROUND((Table245[[#This Row],[XP]]*Table245[[#This Row],[entity_spawned (AVG)]])*(Table245[[#This Row],[activating_chance]]/100),0)</f>
        <v>22</v>
      </c>
      <c r="H364" s="73" t="s">
        <v>371</v>
      </c>
      <c r="R364" t="s">
        <v>274</v>
      </c>
      <c r="S364">
        <v>1</v>
      </c>
      <c r="T364">
        <v>150</v>
      </c>
      <c r="U364">
        <v>100</v>
      </c>
      <c r="V364">
        <v>25</v>
      </c>
      <c r="W364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260</v>
      </c>
      <c r="C365">
        <v>1</v>
      </c>
      <c r="D365" s="76">
        <v>180</v>
      </c>
      <c r="E365" s="76">
        <v>100</v>
      </c>
      <c r="F365" s="76">
        <v>28</v>
      </c>
      <c r="G365">
        <f>ROUND((Table245[[#This Row],[XP]]*Table245[[#This Row],[entity_spawned (AVG)]])*(Table245[[#This Row],[activating_chance]]/100),0)</f>
        <v>28</v>
      </c>
      <c r="H365" s="73" t="s">
        <v>371</v>
      </c>
      <c r="R365" t="s">
        <v>274</v>
      </c>
      <c r="S365">
        <v>1</v>
      </c>
      <c r="T365">
        <v>150</v>
      </c>
      <c r="U365">
        <v>100</v>
      </c>
      <c r="V365">
        <v>25</v>
      </c>
      <c r="W365">
        <f>ROUND((Table2[[#This Row],[XP]]*Table2[[#This Row],[entity_spawned (AVG)]])*(Table2[[#This Row],[activating_chance]]/100),0)</f>
        <v>25</v>
      </c>
      <c r="X365" s="73" t="s">
        <v>370</v>
      </c>
    </row>
    <row r="366" spans="2:24" x14ac:dyDescent="0.25">
      <c r="B366" s="74" t="s">
        <v>260</v>
      </c>
      <c r="C366">
        <v>1</v>
      </c>
      <c r="D366" s="76">
        <v>220</v>
      </c>
      <c r="E366" s="76">
        <v>100</v>
      </c>
      <c r="F366" s="76">
        <v>28</v>
      </c>
      <c r="G366">
        <f>ROUND((Table245[[#This Row],[XP]]*Table245[[#This Row],[entity_spawned (AVG)]])*(Table245[[#This Row],[activating_chance]]/100),0)</f>
        <v>28</v>
      </c>
      <c r="H366" s="73" t="s">
        <v>371</v>
      </c>
      <c r="R366" t="s">
        <v>274</v>
      </c>
      <c r="S366">
        <v>1</v>
      </c>
      <c r="T366">
        <v>150</v>
      </c>
      <c r="U366">
        <v>100</v>
      </c>
      <c r="V366">
        <v>25</v>
      </c>
      <c r="W36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260</v>
      </c>
      <c r="C367">
        <v>1</v>
      </c>
      <c r="D367" s="76">
        <v>180</v>
      </c>
      <c r="E367" s="76">
        <v>100</v>
      </c>
      <c r="F367" s="76">
        <v>28</v>
      </c>
      <c r="G367">
        <f>ROUND((Table245[[#This Row],[XP]]*Table245[[#This Row],[entity_spawned (AVG)]])*(Table245[[#This Row],[activating_chance]]/100),0)</f>
        <v>28</v>
      </c>
      <c r="H367" s="73" t="s">
        <v>371</v>
      </c>
      <c r="R367" t="s">
        <v>274</v>
      </c>
      <c r="S367">
        <v>4</v>
      </c>
      <c r="T367">
        <v>150</v>
      </c>
      <c r="U367">
        <v>40</v>
      </c>
      <c r="V367">
        <v>25</v>
      </c>
      <c r="W367">
        <f>ROUND((Table2[[#This Row],[XP]]*Table2[[#This Row],[entity_spawned (AVG)]])*(Table2[[#This Row],[activating_chance]]/100),0)</f>
        <v>40</v>
      </c>
      <c r="X367" s="73" t="s">
        <v>370</v>
      </c>
    </row>
    <row r="368" spans="2:24" x14ac:dyDescent="0.25">
      <c r="B368" s="74" t="s">
        <v>260</v>
      </c>
      <c r="C368">
        <v>1</v>
      </c>
      <c r="D368" s="76">
        <v>220</v>
      </c>
      <c r="E368" s="76">
        <v>100</v>
      </c>
      <c r="F368" s="76">
        <v>28</v>
      </c>
      <c r="G368">
        <f>ROUND((Table245[[#This Row],[XP]]*Table245[[#This Row],[entity_spawned (AVG)]])*(Table245[[#This Row],[activating_chance]]/100),0)</f>
        <v>28</v>
      </c>
      <c r="H368" s="73" t="s">
        <v>371</v>
      </c>
      <c r="R368" t="s">
        <v>274</v>
      </c>
      <c r="S368">
        <v>1</v>
      </c>
      <c r="T368">
        <v>150</v>
      </c>
      <c r="U368">
        <v>90</v>
      </c>
      <c r="V368">
        <v>25</v>
      </c>
      <c r="W368">
        <f>ROUND((Table2[[#This Row],[XP]]*Table2[[#This Row],[entity_spawned (AVG)]])*(Table2[[#This Row],[activating_chance]]/100),0)</f>
        <v>23</v>
      </c>
      <c r="X368" s="73" t="s">
        <v>370</v>
      </c>
    </row>
    <row r="369" spans="2:24" x14ac:dyDescent="0.25">
      <c r="B369" s="74" t="s">
        <v>260</v>
      </c>
      <c r="C369">
        <v>1</v>
      </c>
      <c r="D369" s="76">
        <v>220</v>
      </c>
      <c r="E369" s="76">
        <v>100</v>
      </c>
      <c r="F369" s="76">
        <v>28</v>
      </c>
      <c r="G369">
        <f>ROUND((Table245[[#This Row],[XP]]*Table245[[#This Row],[entity_spawned (AVG)]])*(Table245[[#This Row],[activating_chance]]/100),0)</f>
        <v>28</v>
      </c>
      <c r="H369" s="73" t="s">
        <v>371</v>
      </c>
      <c r="R369" t="s">
        <v>274</v>
      </c>
      <c r="S369">
        <v>1</v>
      </c>
      <c r="T369">
        <v>80</v>
      </c>
      <c r="U369">
        <v>100</v>
      </c>
      <c r="V369">
        <v>25</v>
      </c>
      <c r="W369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260</v>
      </c>
      <c r="C370">
        <v>1</v>
      </c>
      <c r="D370" s="76">
        <v>220</v>
      </c>
      <c r="E370" s="76">
        <v>100</v>
      </c>
      <c r="F370" s="76">
        <v>28</v>
      </c>
      <c r="G370">
        <f>ROUND((Table245[[#This Row],[XP]]*Table245[[#This Row],[entity_spawned (AVG)]])*(Table245[[#This Row],[activating_chance]]/100),0)</f>
        <v>28</v>
      </c>
      <c r="H370" s="73" t="s">
        <v>371</v>
      </c>
      <c r="R370" t="s">
        <v>274</v>
      </c>
      <c r="S370">
        <v>2</v>
      </c>
      <c r="T370">
        <v>150</v>
      </c>
      <c r="U370">
        <v>80</v>
      </c>
      <c r="V370">
        <v>25</v>
      </c>
      <c r="W370">
        <f>ROUND((Table2[[#This Row],[XP]]*Table2[[#This Row],[entity_spawned (AVG)]])*(Table2[[#This Row],[activating_chance]]/100),0)</f>
        <v>40</v>
      </c>
      <c r="X370" s="73" t="s">
        <v>370</v>
      </c>
    </row>
    <row r="371" spans="2:24" x14ac:dyDescent="0.25">
      <c r="B371" s="74" t="s">
        <v>261</v>
      </c>
      <c r="C371">
        <v>10</v>
      </c>
      <c r="D371" s="76">
        <v>180</v>
      </c>
      <c r="E371" s="76">
        <v>100</v>
      </c>
      <c r="F371" s="76">
        <v>28</v>
      </c>
      <c r="G371">
        <f>ROUND((Table245[[#This Row],[XP]]*Table245[[#This Row],[entity_spawned (AVG)]])*(Table245[[#This Row],[activating_chance]]/100),0)</f>
        <v>280</v>
      </c>
      <c r="H371" s="73" t="s">
        <v>370</v>
      </c>
      <c r="R371" t="s">
        <v>274</v>
      </c>
      <c r="S371">
        <v>2</v>
      </c>
      <c r="T371">
        <v>150</v>
      </c>
      <c r="U371">
        <v>20</v>
      </c>
      <c r="V371">
        <v>25</v>
      </c>
      <c r="W371">
        <f>ROUND((Table2[[#This Row],[XP]]*Table2[[#This Row],[entity_spawned (AVG)]])*(Table2[[#This Row],[activating_chance]]/100),0)</f>
        <v>10</v>
      </c>
      <c r="X371" s="73" t="s">
        <v>370</v>
      </c>
    </row>
    <row r="372" spans="2:24" x14ac:dyDescent="0.25">
      <c r="B372" s="74" t="s">
        <v>261</v>
      </c>
      <c r="C372">
        <v>8</v>
      </c>
      <c r="D372" s="76">
        <v>160</v>
      </c>
      <c r="E372" s="76">
        <v>100</v>
      </c>
      <c r="F372" s="76">
        <v>28</v>
      </c>
      <c r="G372">
        <f>ROUND((Table245[[#This Row],[XP]]*Table245[[#This Row],[entity_spawned (AVG)]])*(Table245[[#This Row],[activating_chance]]/100),0)</f>
        <v>224</v>
      </c>
      <c r="H372" s="73" t="s">
        <v>370</v>
      </c>
      <c r="R372" t="s">
        <v>274</v>
      </c>
      <c r="S372">
        <v>1</v>
      </c>
      <c r="T372">
        <v>100</v>
      </c>
      <c r="U372">
        <v>100</v>
      </c>
      <c r="V372">
        <v>25</v>
      </c>
      <c r="W372">
        <f>ROUND((Table2[[#This Row],[XP]]*Table2[[#This Row],[entity_spawned (AVG)]])*(Table2[[#This Row],[activating_chance]]/100),0)</f>
        <v>25</v>
      </c>
      <c r="X372" s="73" t="s">
        <v>370</v>
      </c>
    </row>
    <row r="373" spans="2:24" x14ac:dyDescent="0.25">
      <c r="B373" s="74" t="s">
        <v>261</v>
      </c>
      <c r="C373">
        <v>5</v>
      </c>
      <c r="D373" s="76">
        <v>110</v>
      </c>
      <c r="E373" s="76">
        <v>100</v>
      </c>
      <c r="F373" s="76">
        <v>28</v>
      </c>
      <c r="G373">
        <f>ROUND((Table245[[#This Row],[XP]]*Table245[[#This Row],[entity_spawned (AVG)]])*(Table245[[#This Row],[activating_chance]]/100),0)</f>
        <v>140</v>
      </c>
      <c r="H373" s="73" t="s">
        <v>370</v>
      </c>
      <c r="R373" t="s">
        <v>274</v>
      </c>
      <c r="S373">
        <v>1</v>
      </c>
      <c r="T373">
        <v>150</v>
      </c>
      <c r="U373">
        <v>100</v>
      </c>
      <c r="V373">
        <v>25</v>
      </c>
      <c r="W373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261</v>
      </c>
      <c r="C374">
        <v>8</v>
      </c>
      <c r="D374" s="76">
        <v>160</v>
      </c>
      <c r="E374" s="76">
        <v>100</v>
      </c>
      <c r="F374" s="76">
        <v>28</v>
      </c>
      <c r="G374">
        <f>ROUND((Table245[[#This Row],[XP]]*Table245[[#This Row],[entity_spawned (AVG)]])*(Table245[[#This Row],[activating_chance]]/100),0)</f>
        <v>224</v>
      </c>
      <c r="H374" s="73" t="s">
        <v>370</v>
      </c>
      <c r="R374" t="s">
        <v>274</v>
      </c>
      <c r="S374">
        <v>1</v>
      </c>
      <c r="T374">
        <v>120</v>
      </c>
      <c r="U374">
        <v>100</v>
      </c>
      <c r="V374">
        <v>25</v>
      </c>
      <c r="W374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261</v>
      </c>
      <c r="C375">
        <v>8</v>
      </c>
      <c r="D375" s="76">
        <v>180</v>
      </c>
      <c r="E375" s="76">
        <v>100</v>
      </c>
      <c r="F375" s="76">
        <v>28</v>
      </c>
      <c r="G375">
        <f>ROUND((Table245[[#This Row],[XP]]*Table245[[#This Row],[entity_spawned (AVG)]])*(Table245[[#This Row],[activating_chance]]/100),0)</f>
        <v>224</v>
      </c>
      <c r="H375" s="73" t="s">
        <v>370</v>
      </c>
      <c r="R375" t="s">
        <v>274</v>
      </c>
      <c r="S375">
        <v>1</v>
      </c>
      <c r="T375">
        <v>150</v>
      </c>
      <c r="U375">
        <v>100</v>
      </c>
      <c r="V375">
        <v>25</v>
      </c>
      <c r="W375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424</v>
      </c>
      <c r="C376">
        <v>1</v>
      </c>
      <c r="D376" s="76">
        <v>450</v>
      </c>
      <c r="E376" s="76">
        <v>100</v>
      </c>
      <c r="F376" s="76">
        <v>0</v>
      </c>
      <c r="G376">
        <f>ROUND((Table245[[#This Row],[XP]]*Table245[[#This Row],[entity_spawned (AVG)]])*(Table245[[#This Row],[activating_chance]]/100),0)</f>
        <v>0</v>
      </c>
      <c r="H376" s="73" t="s">
        <v>371</v>
      </c>
      <c r="R376" t="s">
        <v>274</v>
      </c>
      <c r="S376">
        <v>1</v>
      </c>
      <c r="T376">
        <v>100</v>
      </c>
      <c r="U376">
        <v>100</v>
      </c>
      <c r="V376">
        <v>25</v>
      </c>
      <c r="W376">
        <f>ROUND((Table2[[#This Row],[XP]]*Table2[[#This Row],[entity_spawned (AVG)]])*(Table2[[#This Row],[activating_chance]]/100),0)</f>
        <v>25</v>
      </c>
      <c r="X376" s="73" t="s">
        <v>370</v>
      </c>
    </row>
    <row r="377" spans="2:24" x14ac:dyDescent="0.25">
      <c r="B377" s="74" t="s">
        <v>427</v>
      </c>
      <c r="C377">
        <v>1</v>
      </c>
      <c r="D377" s="76">
        <v>180</v>
      </c>
      <c r="E377" s="76">
        <v>100</v>
      </c>
      <c r="F377" s="76">
        <v>0</v>
      </c>
      <c r="G377">
        <f>ROUND((Table245[[#This Row],[XP]]*Table245[[#This Row],[entity_spawned (AVG)]])*(Table245[[#This Row],[activating_chance]]/100),0)</f>
        <v>0</v>
      </c>
      <c r="H377" s="73" t="s">
        <v>371</v>
      </c>
      <c r="R377" t="s">
        <v>274</v>
      </c>
      <c r="S377">
        <v>1</v>
      </c>
      <c r="T377">
        <v>160</v>
      </c>
      <c r="U377">
        <v>100</v>
      </c>
      <c r="V377">
        <v>25</v>
      </c>
      <c r="W377">
        <f>ROUND((Table2[[#This Row],[XP]]*Table2[[#This Row],[entity_spawned (AVG)]])*(Table2[[#This Row],[activating_chance]]/100),0)</f>
        <v>25</v>
      </c>
      <c r="X377" s="73" t="s">
        <v>370</v>
      </c>
    </row>
    <row r="378" spans="2:24" x14ac:dyDescent="0.25">
      <c r="B378" s="74" t="s">
        <v>427</v>
      </c>
      <c r="C378">
        <v>1</v>
      </c>
      <c r="D378" s="76">
        <v>180</v>
      </c>
      <c r="E378" s="76">
        <v>100</v>
      </c>
      <c r="F378" s="76">
        <v>0</v>
      </c>
      <c r="G378">
        <f>ROUND((Table245[[#This Row],[XP]]*Table245[[#This Row],[entity_spawned (AVG)]])*(Table245[[#This Row],[activating_chance]]/100),0)</f>
        <v>0</v>
      </c>
      <c r="H378" s="73" t="s">
        <v>371</v>
      </c>
      <c r="R378" t="s">
        <v>274</v>
      </c>
      <c r="S378">
        <v>2</v>
      </c>
      <c r="T378">
        <v>150</v>
      </c>
      <c r="U378">
        <v>60</v>
      </c>
      <c r="V378">
        <v>25</v>
      </c>
      <c r="W378">
        <f>ROUND((Table2[[#This Row],[XP]]*Table2[[#This Row],[entity_spawned (AVG)]])*(Table2[[#This Row],[activating_chance]]/100),0)</f>
        <v>30</v>
      </c>
      <c r="X378" s="73" t="s">
        <v>370</v>
      </c>
    </row>
    <row r="379" spans="2:24" x14ac:dyDescent="0.25">
      <c r="B379" s="74" t="s">
        <v>427</v>
      </c>
      <c r="C379">
        <v>1</v>
      </c>
      <c r="D379" s="76">
        <v>180</v>
      </c>
      <c r="E379" s="76">
        <v>100</v>
      </c>
      <c r="F379" s="76">
        <v>0</v>
      </c>
      <c r="G379">
        <f>ROUND((Table245[[#This Row],[XP]]*Table245[[#This Row],[entity_spawned (AVG)]])*(Table245[[#This Row],[activating_chance]]/100),0)</f>
        <v>0</v>
      </c>
      <c r="H379" s="73" t="s">
        <v>371</v>
      </c>
      <c r="R379" t="s">
        <v>274</v>
      </c>
      <c r="S379">
        <v>1</v>
      </c>
      <c r="T379">
        <v>150</v>
      </c>
      <c r="U379">
        <v>100</v>
      </c>
      <c r="V379">
        <v>25</v>
      </c>
      <c r="W379">
        <f>ROUND((Table2[[#This Row],[XP]]*Table2[[#This Row],[entity_spawned (AVG)]])*(Table2[[#This Row],[activating_chance]]/100),0)</f>
        <v>25</v>
      </c>
      <c r="X379" s="73" t="s">
        <v>370</v>
      </c>
    </row>
    <row r="380" spans="2:24" x14ac:dyDescent="0.25">
      <c r="B380" s="74" t="s">
        <v>427</v>
      </c>
      <c r="C380">
        <v>1</v>
      </c>
      <c r="D380" s="76">
        <v>180</v>
      </c>
      <c r="E380" s="76">
        <v>100</v>
      </c>
      <c r="F380" s="76">
        <v>0</v>
      </c>
      <c r="G380">
        <f>ROUND((Table245[[#This Row],[XP]]*Table245[[#This Row],[entity_spawned (AVG)]])*(Table245[[#This Row],[activating_chance]]/100),0)</f>
        <v>0</v>
      </c>
      <c r="H380" s="73" t="s">
        <v>371</v>
      </c>
      <c r="R380" t="s">
        <v>274</v>
      </c>
      <c r="S380">
        <v>1</v>
      </c>
      <c r="T380">
        <v>100</v>
      </c>
      <c r="U380">
        <v>100</v>
      </c>
      <c r="V380">
        <v>25</v>
      </c>
      <c r="W380">
        <f>ROUND((Table2[[#This Row],[XP]]*Table2[[#This Row],[entity_spawned (AVG)]])*(Table2[[#This Row],[activating_chance]]/100),0)</f>
        <v>25</v>
      </c>
      <c r="X380" s="73" t="s">
        <v>370</v>
      </c>
    </row>
    <row r="381" spans="2:24" x14ac:dyDescent="0.25">
      <c r="B381" s="74" t="s">
        <v>427</v>
      </c>
      <c r="C381">
        <v>1</v>
      </c>
      <c r="D381" s="76">
        <v>180</v>
      </c>
      <c r="E381" s="76">
        <v>100</v>
      </c>
      <c r="F381" s="76">
        <v>0</v>
      </c>
      <c r="G381">
        <f>ROUND((Table245[[#This Row],[XP]]*Table245[[#This Row],[entity_spawned (AVG)]])*(Table245[[#This Row],[activating_chance]]/100),0)</f>
        <v>0</v>
      </c>
      <c r="H381" s="73" t="s">
        <v>371</v>
      </c>
      <c r="R381" t="s">
        <v>274</v>
      </c>
      <c r="S381">
        <v>1</v>
      </c>
      <c r="T381">
        <v>150</v>
      </c>
      <c r="U381">
        <v>100</v>
      </c>
      <c r="V381">
        <v>25</v>
      </c>
      <c r="W381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427</v>
      </c>
      <c r="C382">
        <v>1</v>
      </c>
      <c r="D382" s="76">
        <v>180</v>
      </c>
      <c r="E382" s="76">
        <v>100</v>
      </c>
      <c r="F382" s="76">
        <v>0</v>
      </c>
      <c r="G382">
        <f>ROUND((Table245[[#This Row],[XP]]*Table245[[#This Row],[entity_spawned (AVG)]])*(Table245[[#This Row],[activating_chance]]/100),0)</f>
        <v>0</v>
      </c>
      <c r="H382" s="73" t="s">
        <v>371</v>
      </c>
      <c r="R382" t="s">
        <v>274</v>
      </c>
      <c r="S382">
        <v>1</v>
      </c>
      <c r="T382">
        <v>100</v>
      </c>
      <c r="U382">
        <v>60</v>
      </c>
      <c r="V382">
        <v>25</v>
      </c>
      <c r="W382">
        <f>ROUND((Table2[[#This Row],[XP]]*Table2[[#This Row],[entity_spawned (AVG)]])*(Table2[[#This Row],[activating_chance]]/100),0)</f>
        <v>15</v>
      </c>
      <c r="X382" s="73" t="s">
        <v>370</v>
      </c>
    </row>
    <row r="383" spans="2:24" x14ac:dyDescent="0.25">
      <c r="B383" s="74" t="s">
        <v>427</v>
      </c>
      <c r="C383">
        <v>1</v>
      </c>
      <c r="D383" s="76">
        <v>180</v>
      </c>
      <c r="E383" s="76">
        <v>100</v>
      </c>
      <c r="F383" s="76">
        <v>0</v>
      </c>
      <c r="G383">
        <f>ROUND((Table245[[#This Row],[XP]]*Table245[[#This Row],[entity_spawned (AVG)]])*(Table245[[#This Row],[activating_chance]]/100),0)</f>
        <v>0</v>
      </c>
      <c r="H383" s="73" t="s">
        <v>371</v>
      </c>
      <c r="R383" t="s">
        <v>274</v>
      </c>
      <c r="S383">
        <v>2</v>
      </c>
      <c r="T383">
        <v>150</v>
      </c>
      <c r="U383">
        <v>100</v>
      </c>
      <c r="V383">
        <v>25</v>
      </c>
      <c r="W383">
        <f>ROUND((Table2[[#This Row],[XP]]*Table2[[#This Row],[entity_spawned (AVG)]])*(Table2[[#This Row],[activating_chance]]/100),0)</f>
        <v>50</v>
      </c>
      <c r="X383" s="73" t="s">
        <v>370</v>
      </c>
    </row>
    <row r="384" spans="2:24" x14ac:dyDescent="0.25">
      <c r="B384" s="74" t="s">
        <v>427</v>
      </c>
      <c r="C384">
        <v>1</v>
      </c>
      <c r="D384" s="76">
        <v>180</v>
      </c>
      <c r="E384" s="76">
        <v>100</v>
      </c>
      <c r="F384" s="76">
        <v>0</v>
      </c>
      <c r="G384">
        <f>ROUND((Table245[[#This Row],[XP]]*Table245[[#This Row],[entity_spawned (AVG)]])*(Table245[[#This Row],[activating_chance]]/100),0)</f>
        <v>0</v>
      </c>
      <c r="H384" s="73" t="s">
        <v>371</v>
      </c>
      <c r="R384" t="s">
        <v>274</v>
      </c>
      <c r="S384">
        <v>1</v>
      </c>
      <c r="T384">
        <v>100</v>
      </c>
      <c r="U384">
        <v>100</v>
      </c>
      <c r="V384">
        <v>25</v>
      </c>
      <c r="W384">
        <f>ROUND((Table2[[#This Row],[XP]]*Table2[[#This Row],[entity_spawned (AVG)]])*(Table2[[#This Row],[activating_chance]]/100),0)</f>
        <v>25</v>
      </c>
      <c r="X384" s="73" t="s">
        <v>370</v>
      </c>
    </row>
    <row r="385" spans="2:24" x14ac:dyDescent="0.25">
      <c r="B385" s="74" t="s">
        <v>262</v>
      </c>
      <c r="C385">
        <v>1</v>
      </c>
      <c r="D385" s="76">
        <v>500</v>
      </c>
      <c r="E385" s="76">
        <v>80</v>
      </c>
      <c r="F385" s="76">
        <v>75</v>
      </c>
      <c r="G385">
        <f>ROUND((Table245[[#This Row],[XP]]*Table245[[#This Row],[entity_spawned (AVG)]])*(Table245[[#This Row],[activating_chance]]/100),0)</f>
        <v>60</v>
      </c>
      <c r="H385" s="73" t="s">
        <v>370</v>
      </c>
      <c r="R385" t="s">
        <v>274</v>
      </c>
      <c r="S385">
        <v>1</v>
      </c>
      <c r="T385">
        <v>150</v>
      </c>
      <c r="U385">
        <v>90</v>
      </c>
      <c r="V385">
        <v>25</v>
      </c>
      <c r="W385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262</v>
      </c>
      <c r="C386">
        <v>1</v>
      </c>
      <c r="D386" s="76">
        <v>500</v>
      </c>
      <c r="E386" s="76">
        <v>100</v>
      </c>
      <c r="F386" s="76">
        <v>75</v>
      </c>
      <c r="G386">
        <f>ROUND((Table245[[#This Row],[XP]]*Table245[[#This Row],[entity_spawned (AVG)]])*(Table245[[#This Row],[activating_chance]]/100),0)</f>
        <v>75</v>
      </c>
      <c r="H386" s="73" t="s">
        <v>370</v>
      </c>
      <c r="R386" t="s">
        <v>274</v>
      </c>
      <c r="S386">
        <v>2</v>
      </c>
      <c r="T386">
        <v>150</v>
      </c>
      <c r="U386">
        <v>100</v>
      </c>
      <c r="V386">
        <v>25</v>
      </c>
      <c r="W386">
        <f>ROUND((Table2[[#This Row],[XP]]*Table2[[#This Row],[entity_spawned (AVG)]])*(Table2[[#This Row],[activating_chance]]/100),0)</f>
        <v>50</v>
      </c>
      <c r="X386" s="73" t="s">
        <v>370</v>
      </c>
    </row>
    <row r="387" spans="2:24" x14ac:dyDescent="0.25">
      <c r="B387" s="74" t="s">
        <v>262</v>
      </c>
      <c r="C387">
        <v>1</v>
      </c>
      <c r="D387" s="76">
        <v>500</v>
      </c>
      <c r="E387" s="76">
        <v>80</v>
      </c>
      <c r="F387" s="76">
        <v>75</v>
      </c>
      <c r="G387">
        <f>ROUND((Table245[[#This Row],[XP]]*Table245[[#This Row],[entity_spawned (AVG)]])*(Table245[[#This Row],[activating_chance]]/100),0)</f>
        <v>60</v>
      </c>
      <c r="H387" s="73" t="s">
        <v>370</v>
      </c>
      <c r="R387" t="s">
        <v>274</v>
      </c>
      <c r="S387">
        <v>1</v>
      </c>
      <c r="T387">
        <v>100</v>
      </c>
      <c r="U387">
        <v>100</v>
      </c>
      <c r="V387">
        <v>25</v>
      </c>
      <c r="W387">
        <f>ROUND((Table2[[#This Row],[XP]]*Table2[[#This Row],[entity_spawned (AVG)]])*(Table2[[#This Row],[activating_chance]]/100),0)</f>
        <v>25</v>
      </c>
      <c r="X387" s="73" t="s">
        <v>370</v>
      </c>
    </row>
    <row r="388" spans="2:24" x14ac:dyDescent="0.25">
      <c r="B388" s="74" t="s">
        <v>425</v>
      </c>
      <c r="C388">
        <v>1</v>
      </c>
      <c r="D388" s="76">
        <v>500</v>
      </c>
      <c r="E388" s="76">
        <v>100</v>
      </c>
      <c r="F388" s="76">
        <v>75</v>
      </c>
      <c r="G388">
        <f>ROUND((Table245[[#This Row],[XP]]*Table245[[#This Row],[entity_spawned (AVG)]])*(Table245[[#This Row],[activating_chance]]/100),0)</f>
        <v>75</v>
      </c>
      <c r="H388" s="73" t="s">
        <v>370</v>
      </c>
      <c r="R388" t="s">
        <v>274</v>
      </c>
      <c r="S388">
        <v>1</v>
      </c>
      <c r="T388">
        <v>150</v>
      </c>
      <c r="U388">
        <v>100</v>
      </c>
      <c r="V388">
        <v>25</v>
      </c>
      <c r="W388">
        <f>ROUND((Table2[[#This Row],[XP]]*Table2[[#This Row],[entity_spawned (AVG)]])*(Table2[[#This Row],[activating_chance]]/100),0)</f>
        <v>25</v>
      </c>
      <c r="X388" s="73" t="s">
        <v>370</v>
      </c>
    </row>
    <row r="389" spans="2:24" x14ac:dyDescent="0.25">
      <c r="B389" s="74" t="s">
        <v>425</v>
      </c>
      <c r="C389">
        <v>1</v>
      </c>
      <c r="D389" s="76">
        <v>500</v>
      </c>
      <c r="E389" s="76">
        <v>100</v>
      </c>
      <c r="F389" s="76">
        <v>75</v>
      </c>
      <c r="G389">
        <f>ROUND((Table245[[#This Row],[XP]]*Table245[[#This Row],[entity_spawned (AVG)]])*(Table245[[#This Row],[activating_chance]]/100),0)</f>
        <v>75</v>
      </c>
      <c r="H389" s="73" t="s">
        <v>370</v>
      </c>
      <c r="R389" t="s">
        <v>274</v>
      </c>
      <c r="S389">
        <v>2</v>
      </c>
      <c r="T389">
        <v>150</v>
      </c>
      <c r="U389">
        <v>40</v>
      </c>
      <c r="V389">
        <v>25</v>
      </c>
      <c r="W389">
        <f>ROUND((Table2[[#This Row],[XP]]*Table2[[#This Row],[entity_spawned (AVG)]])*(Table2[[#This Row],[activating_chance]]/100),0)</f>
        <v>20</v>
      </c>
      <c r="X389" s="73" t="s">
        <v>370</v>
      </c>
    </row>
    <row r="390" spans="2:24" x14ac:dyDescent="0.25">
      <c r="B390" s="74" t="s">
        <v>425</v>
      </c>
      <c r="C390">
        <v>1</v>
      </c>
      <c r="D390" s="76">
        <v>500</v>
      </c>
      <c r="E390" s="76">
        <v>100</v>
      </c>
      <c r="F390" s="76">
        <v>75</v>
      </c>
      <c r="G390">
        <f>ROUND((Table245[[#This Row],[XP]]*Table245[[#This Row],[entity_spawned (AVG)]])*(Table245[[#This Row],[activating_chance]]/100),0)</f>
        <v>75</v>
      </c>
      <c r="H390" s="73" t="s">
        <v>370</v>
      </c>
      <c r="R390" t="s">
        <v>274</v>
      </c>
      <c r="S390">
        <v>1</v>
      </c>
      <c r="T390">
        <v>100</v>
      </c>
      <c r="U390">
        <v>100</v>
      </c>
      <c r="V390">
        <v>25</v>
      </c>
      <c r="W390">
        <f>ROUND((Table2[[#This Row],[XP]]*Table2[[#This Row],[entity_spawned (AVG)]])*(Table2[[#This Row],[activating_chance]]/100),0)</f>
        <v>25</v>
      </c>
      <c r="X390" s="73" t="s">
        <v>370</v>
      </c>
    </row>
    <row r="391" spans="2:24" x14ac:dyDescent="0.25">
      <c r="B391" s="74" t="s">
        <v>425</v>
      </c>
      <c r="C391">
        <v>1</v>
      </c>
      <c r="D391" s="76">
        <v>500</v>
      </c>
      <c r="E391" s="76">
        <v>100</v>
      </c>
      <c r="F391" s="76">
        <v>75</v>
      </c>
      <c r="G391">
        <f>ROUND((Table245[[#This Row],[XP]]*Table245[[#This Row],[entity_spawned (AVG)]])*(Table245[[#This Row],[activating_chance]]/100),0)</f>
        <v>75</v>
      </c>
      <c r="H391" s="73" t="s">
        <v>370</v>
      </c>
      <c r="R391" t="s">
        <v>274</v>
      </c>
      <c r="S391">
        <v>1</v>
      </c>
      <c r="T391">
        <v>100</v>
      </c>
      <c r="U391">
        <v>100</v>
      </c>
      <c r="V391">
        <v>25</v>
      </c>
      <c r="W391">
        <f>ROUND((Table2[[#This Row],[XP]]*Table2[[#This Row],[entity_spawned (AVG)]])*(Table2[[#This Row],[activating_chance]]/100),0)</f>
        <v>25</v>
      </c>
      <c r="X391" s="73" t="s">
        <v>370</v>
      </c>
    </row>
    <row r="392" spans="2:24" x14ac:dyDescent="0.25">
      <c r="B392" s="74" t="s">
        <v>425</v>
      </c>
      <c r="C392">
        <v>1</v>
      </c>
      <c r="D392" s="76">
        <v>500</v>
      </c>
      <c r="E392" s="76">
        <v>100</v>
      </c>
      <c r="F392" s="76">
        <v>75</v>
      </c>
      <c r="G392">
        <f>ROUND((Table245[[#This Row],[XP]]*Table245[[#This Row],[entity_spawned (AVG)]])*(Table245[[#This Row],[activating_chance]]/100),0)</f>
        <v>75</v>
      </c>
      <c r="H392" s="73" t="s">
        <v>370</v>
      </c>
      <c r="R392" t="s">
        <v>274</v>
      </c>
      <c r="S392">
        <v>1</v>
      </c>
      <c r="T392">
        <v>85</v>
      </c>
      <c r="U392">
        <v>100</v>
      </c>
      <c r="V392">
        <v>25</v>
      </c>
      <c r="W392">
        <f>ROUND((Table2[[#This Row],[XP]]*Table2[[#This Row],[entity_spawned (AVG)]])*(Table2[[#This Row],[activating_chance]]/100),0)</f>
        <v>25</v>
      </c>
      <c r="X392" s="73" t="s">
        <v>370</v>
      </c>
    </row>
    <row r="393" spans="2:24" x14ac:dyDescent="0.25">
      <c r="B393" s="74" t="s">
        <v>425</v>
      </c>
      <c r="C393">
        <v>1</v>
      </c>
      <c r="D393" s="76">
        <v>500</v>
      </c>
      <c r="E393" s="76">
        <v>100</v>
      </c>
      <c r="F393" s="76">
        <v>75</v>
      </c>
      <c r="G393">
        <f>ROUND((Table245[[#This Row],[XP]]*Table245[[#This Row],[entity_spawned (AVG)]])*(Table245[[#This Row],[activating_chance]]/100),0)</f>
        <v>75</v>
      </c>
      <c r="H393" s="73" t="s">
        <v>370</v>
      </c>
      <c r="R393" t="s">
        <v>274</v>
      </c>
      <c r="S393">
        <v>1</v>
      </c>
      <c r="T393">
        <v>100</v>
      </c>
      <c r="U393">
        <v>100</v>
      </c>
      <c r="V393">
        <v>25</v>
      </c>
      <c r="W393">
        <f>ROUND((Table2[[#This Row],[XP]]*Table2[[#This Row],[entity_spawned (AVG)]])*(Table2[[#This Row],[activating_chance]]/100),0)</f>
        <v>25</v>
      </c>
      <c r="X393" s="73" t="s">
        <v>370</v>
      </c>
    </row>
    <row r="394" spans="2:24" x14ac:dyDescent="0.25">
      <c r="B394" s="74" t="s">
        <v>425</v>
      </c>
      <c r="C394">
        <v>1</v>
      </c>
      <c r="D394" s="76">
        <v>500</v>
      </c>
      <c r="E394" s="76">
        <v>100</v>
      </c>
      <c r="F394" s="76">
        <v>75</v>
      </c>
      <c r="G394">
        <f>ROUND((Table245[[#This Row],[XP]]*Table245[[#This Row],[entity_spawned (AVG)]])*(Table245[[#This Row],[activating_chance]]/100),0)</f>
        <v>75</v>
      </c>
      <c r="H394" s="73" t="s">
        <v>370</v>
      </c>
      <c r="R394" t="s">
        <v>274</v>
      </c>
      <c r="S394">
        <v>4</v>
      </c>
      <c r="T394">
        <v>150</v>
      </c>
      <c r="U394">
        <v>60</v>
      </c>
      <c r="V394">
        <v>25</v>
      </c>
      <c r="W394">
        <f>ROUND((Table2[[#This Row],[XP]]*Table2[[#This Row],[entity_spawned (AVG)]])*(Table2[[#This Row],[activating_chance]]/100),0)</f>
        <v>60</v>
      </c>
      <c r="X394" s="73" t="s">
        <v>370</v>
      </c>
    </row>
    <row r="395" spans="2:24" x14ac:dyDescent="0.25">
      <c r="B395" s="74" t="s">
        <v>425</v>
      </c>
      <c r="C395">
        <v>1</v>
      </c>
      <c r="D395" s="76">
        <v>500</v>
      </c>
      <c r="E395" s="76">
        <v>100</v>
      </c>
      <c r="F395" s="76">
        <v>75</v>
      </c>
      <c r="G395">
        <f>ROUND((Table245[[#This Row],[XP]]*Table245[[#This Row],[entity_spawned (AVG)]])*(Table245[[#This Row],[activating_chance]]/100),0)</f>
        <v>75</v>
      </c>
      <c r="H395" s="73" t="s">
        <v>370</v>
      </c>
      <c r="R395" t="s">
        <v>274</v>
      </c>
      <c r="S395">
        <v>1</v>
      </c>
      <c r="T395">
        <v>90</v>
      </c>
      <c r="U395">
        <v>100</v>
      </c>
      <c r="V395">
        <v>25</v>
      </c>
      <c r="W395">
        <f>ROUND((Table2[[#This Row],[XP]]*Table2[[#This Row],[entity_spawned (AVG)]])*(Table2[[#This Row],[activating_chance]]/100),0)</f>
        <v>25</v>
      </c>
      <c r="X395" s="73" t="s">
        <v>370</v>
      </c>
    </row>
    <row r="396" spans="2:24" x14ac:dyDescent="0.25">
      <c r="B396" s="74" t="s">
        <v>425</v>
      </c>
      <c r="C396">
        <v>1</v>
      </c>
      <c r="D396" s="76">
        <v>500</v>
      </c>
      <c r="E396" s="76">
        <v>100</v>
      </c>
      <c r="F396" s="76">
        <v>75</v>
      </c>
      <c r="G396">
        <f>ROUND((Table245[[#This Row],[XP]]*Table245[[#This Row],[entity_spawned (AVG)]])*(Table245[[#This Row],[activating_chance]]/100),0)</f>
        <v>75</v>
      </c>
      <c r="H396" s="73" t="s">
        <v>370</v>
      </c>
      <c r="R396" t="s">
        <v>274</v>
      </c>
      <c r="S396">
        <v>1</v>
      </c>
      <c r="T396">
        <v>150</v>
      </c>
      <c r="U396">
        <v>90</v>
      </c>
      <c r="V396">
        <v>25</v>
      </c>
      <c r="W396">
        <f>ROUND((Table2[[#This Row],[XP]]*Table2[[#This Row],[entity_spawned (AVG)]])*(Table2[[#This Row],[activating_chance]]/100),0)</f>
        <v>23</v>
      </c>
      <c r="X396" s="73" t="s">
        <v>370</v>
      </c>
    </row>
    <row r="397" spans="2:24" x14ac:dyDescent="0.25">
      <c r="B397" s="74" t="s">
        <v>425</v>
      </c>
      <c r="C397">
        <v>1</v>
      </c>
      <c r="D397" s="76">
        <v>500</v>
      </c>
      <c r="E397" s="76">
        <v>100</v>
      </c>
      <c r="F397" s="76">
        <v>75</v>
      </c>
      <c r="G397">
        <f>ROUND((Table245[[#This Row],[XP]]*Table245[[#This Row],[entity_spawned (AVG)]])*(Table245[[#This Row],[activating_chance]]/100),0)</f>
        <v>75</v>
      </c>
      <c r="H397" s="73" t="s">
        <v>370</v>
      </c>
      <c r="R397" t="s">
        <v>274</v>
      </c>
      <c r="S397">
        <v>1</v>
      </c>
      <c r="T397">
        <v>90</v>
      </c>
      <c r="U397">
        <v>100</v>
      </c>
      <c r="V397">
        <v>25</v>
      </c>
      <c r="W397">
        <f>ROUND((Table2[[#This Row],[XP]]*Table2[[#This Row],[entity_spawned (AVG)]])*(Table2[[#This Row],[activating_chance]]/100),0)</f>
        <v>25</v>
      </c>
      <c r="X397" s="73" t="s">
        <v>370</v>
      </c>
    </row>
    <row r="398" spans="2:24" x14ac:dyDescent="0.25">
      <c r="B398" s="74" t="s">
        <v>425</v>
      </c>
      <c r="C398">
        <v>1</v>
      </c>
      <c r="D398" s="76">
        <v>500</v>
      </c>
      <c r="E398" s="76">
        <v>100</v>
      </c>
      <c r="F398" s="76">
        <v>75</v>
      </c>
      <c r="G398">
        <f>ROUND((Table245[[#This Row],[XP]]*Table245[[#This Row],[entity_spawned (AVG)]])*(Table245[[#This Row],[activating_chance]]/100),0)</f>
        <v>75</v>
      </c>
      <c r="H398" s="73" t="s">
        <v>370</v>
      </c>
      <c r="R398" t="s">
        <v>274</v>
      </c>
      <c r="S398">
        <v>1</v>
      </c>
      <c r="T398">
        <v>150</v>
      </c>
      <c r="U398">
        <v>100</v>
      </c>
      <c r="V398">
        <v>25</v>
      </c>
      <c r="W398">
        <f>ROUND((Table2[[#This Row],[XP]]*Table2[[#This Row],[entity_spawned (AVG)]])*(Table2[[#This Row],[activating_chance]]/100),0)</f>
        <v>25</v>
      </c>
      <c r="X398" s="73" t="s">
        <v>370</v>
      </c>
    </row>
    <row r="399" spans="2:24" x14ac:dyDescent="0.25">
      <c r="B399" s="74" t="s">
        <v>425</v>
      </c>
      <c r="C399">
        <v>1</v>
      </c>
      <c r="D399" s="76">
        <v>500</v>
      </c>
      <c r="E399" s="76">
        <v>100</v>
      </c>
      <c r="F399" s="76">
        <v>75</v>
      </c>
      <c r="G399">
        <f>ROUND((Table245[[#This Row],[XP]]*Table245[[#This Row],[entity_spawned (AVG)]])*(Table245[[#This Row],[activating_chance]]/100),0)</f>
        <v>75</v>
      </c>
      <c r="H399" s="73" t="s">
        <v>370</v>
      </c>
      <c r="R399" t="s">
        <v>274</v>
      </c>
      <c r="S399">
        <v>1</v>
      </c>
      <c r="T399">
        <v>80</v>
      </c>
      <c r="U399">
        <v>100</v>
      </c>
      <c r="V399">
        <v>25</v>
      </c>
      <c r="W399">
        <f>ROUND((Table2[[#This Row],[XP]]*Table2[[#This Row],[entity_spawned (AVG)]])*(Table2[[#This Row],[activating_chance]]/100),0)</f>
        <v>25</v>
      </c>
      <c r="X399" s="73" t="s">
        <v>370</v>
      </c>
    </row>
    <row r="400" spans="2:24" x14ac:dyDescent="0.25">
      <c r="B400" s="74" t="s">
        <v>425</v>
      </c>
      <c r="C400">
        <v>1</v>
      </c>
      <c r="D400" s="76">
        <v>500</v>
      </c>
      <c r="E400" s="76">
        <v>100</v>
      </c>
      <c r="F400" s="76">
        <v>75</v>
      </c>
      <c r="G400">
        <f>ROUND((Table245[[#This Row],[XP]]*Table245[[#This Row],[entity_spawned (AVG)]])*(Table245[[#This Row],[activating_chance]]/100),0)</f>
        <v>75</v>
      </c>
      <c r="H400" s="73" t="s">
        <v>370</v>
      </c>
      <c r="R400" t="s">
        <v>274</v>
      </c>
      <c r="S400">
        <v>1</v>
      </c>
      <c r="T400">
        <v>100</v>
      </c>
      <c r="U400">
        <v>90</v>
      </c>
      <c r="V400">
        <v>25</v>
      </c>
      <c r="W400">
        <f>ROUND((Table2[[#This Row],[XP]]*Table2[[#This Row],[entity_spawned (AVG)]])*(Table2[[#This Row],[activating_chance]]/100),0)</f>
        <v>23</v>
      </c>
      <c r="X400" s="73" t="s">
        <v>370</v>
      </c>
    </row>
    <row r="401" spans="2:24" x14ac:dyDescent="0.25">
      <c r="B401" s="74" t="s">
        <v>425</v>
      </c>
      <c r="C401">
        <v>1</v>
      </c>
      <c r="D401" s="76">
        <v>500</v>
      </c>
      <c r="E401" s="76">
        <v>100</v>
      </c>
      <c r="F401" s="76">
        <v>75</v>
      </c>
      <c r="G401">
        <f>ROUND((Table245[[#This Row],[XP]]*Table245[[#This Row],[entity_spawned (AVG)]])*(Table245[[#This Row],[activating_chance]]/100),0)</f>
        <v>75</v>
      </c>
      <c r="H401" s="73" t="s">
        <v>370</v>
      </c>
      <c r="R401" t="s">
        <v>274</v>
      </c>
      <c r="S401">
        <v>1</v>
      </c>
      <c r="T401">
        <v>150</v>
      </c>
      <c r="U401">
        <v>90</v>
      </c>
      <c r="V401">
        <v>25</v>
      </c>
      <c r="W401">
        <f>ROUND((Table2[[#This Row],[XP]]*Table2[[#This Row],[entity_spawned (AVG)]])*(Table2[[#This Row],[activating_chance]]/100),0)</f>
        <v>23</v>
      </c>
      <c r="X401" s="73" t="s">
        <v>370</v>
      </c>
    </row>
    <row r="402" spans="2:24" x14ac:dyDescent="0.25">
      <c r="B402" s="74" t="s">
        <v>425</v>
      </c>
      <c r="C402">
        <v>1</v>
      </c>
      <c r="D402" s="76">
        <v>500</v>
      </c>
      <c r="E402" s="76">
        <v>100</v>
      </c>
      <c r="F402" s="76">
        <v>75</v>
      </c>
      <c r="G402">
        <f>ROUND((Table245[[#This Row],[XP]]*Table245[[#This Row],[entity_spawned (AVG)]])*(Table245[[#This Row],[activating_chance]]/100),0)</f>
        <v>75</v>
      </c>
      <c r="H402" s="73" t="s">
        <v>370</v>
      </c>
      <c r="R402" t="s">
        <v>274</v>
      </c>
      <c r="S402">
        <v>1</v>
      </c>
      <c r="T402">
        <v>150</v>
      </c>
      <c r="U402">
        <v>80</v>
      </c>
      <c r="V402">
        <v>25</v>
      </c>
      <c r="W402">
        <f>ROUND((Table2[[#This Row],[XP]]*Table2[[#This Row],[entity_spawned (AVG)]])*(Table2[[#This Row],[activating_chance]]/100),0)</f>
        <v>20</v>
      </c>
      <c r="X402" s="73" t="s">
        <v>370</v>
      </c>
    </row>
    <row r="403" spans="2:24" x14ac:dyDescent="0.25">
      <c r="B403" s="74" t="s">
        <v>425</v>
      </c>
      <c r="C403">
        <v>1</v>
      </c>
      <c r="D403" s="76">
        <v>500</v>
      </c>
      <c r="E403" s="76">
        <v>100</v>
      </c>
      <c r="F403" s="76">
        <v>75</v>
      </c>
      <c r="G403">
        <f>ROUND((Table245[[#This Row],[XP]]*Table245[[#This Row],[entity_spawned (AVG)]])*(Table245[[#This Row],[activating_chance]]/100),0)</f>
        <v>75</v>
      </c>
      <c r="H403" s="73" t="s">
        <v>370</v>
      </c>
      <c r="R403" t="s">
        <v>274</v>
      </c>
      <c r="S403">
        <v>1</v>
      </c>
      <c r="T403">
        <v>150</v>
      </c>
      <c r="U403">
        <v>90</v>
      </c>
      <c r="V403">
        <v>25</v>
      </c>
      <c r="W403">
        <f>ROUND((Table2[[#This Row],[XP]]*Table2[[#This Row],[entity_spawned (AVG)]])*(Table2[[#This Row],[activating_chance]]/100),0)</f>
        <v>23</v>
      </c>
      <c r="X403" s="73" t="s">
        <v>370</v>
      </c>
    </row>
    <row r="404" spans="2:24" x14ac:dyDescent="0.25">
      <c r="B404" s="74" t="s">
        <v>425</v>
      </c>
      <c r="C404">
        <v>1</v>
      </c>
      <c r="D404" s="76">
        <v>500</v>
      </c>
      <c r="E404" s="76">
        <v>100</v>
      </c>
      <c r="F404" s="76">
        <v>75</v>
      </c>
      <c r="G404">
        <f>ROUND((Table245[[#This Row],[XP]]*Table245[[#This Row],[entity_spawned (AVG)]])*(Table245[[#This Row],[activating_chance]]/100),0)</f>
        <v>75</v>
      </c>
      <c r="H404" s="73" t="s">
        <v>370</v>
      </c>
      <c r="R404" t="s">
        <v>274</v>
      </c>
      <c r="S404">
        <v>4</v>
      </c>
      <c r="T404">
        <v>150</v>
      </c>
      <c r="U404">
        <v>100</v>
      </c>
      <c r="V404">
        <v>25</v>
      </c>
      <c r="W404">
        <f>ROUND((Table2[[#This Row],[XP]]*Table2[[#This Row],[entity_spawned (AVG)]])*(Table2[[#This Row],[activating_chance]]/100),0)</f>
        <v>100</v>
      </c>
      <c r="X404" s="73" t="s">
        <v>370</v>
      </c>
    </row>
    <row r="405" spans="2:24" x14ac:dyDescent="0.25">
      <c r="B405" s="74" t="s">
        <v>425</v>
      </c>
      <c r="C405">
        <v>1</v>
      </c>
      <c r="D405" s="76">
        <v>500</v>
      </c>
      <c r="E405" s="76">
        <v>100</v>
      </c>
      <c r="F405" s="76">
        <v>75</v>
      </c>
      <c r="G405">
        <f>ROUND((Table245[[#This Row],[XP]]*Table245[[#This Row],[entity_spawned (AVG)]])*(Table245[[#This Row],[activating_chance]]/100),0)</f>
        <v>75</v>
      </c>
      <c r="H405" s="73" t="s">
        <v>370</v>
      </c>
      <c r="R405" t="s">
        <v>274</v>
      </c>
      <c r="S405">
        <v>1</v>
      </c>
      <c r="T405">
        <v>140</v>
      </c>
      <c r="U405">
        <v>100</v>
      </c>
      <c r="V405">
        <v>25</v>
      </c>
      <c r="W405">
        <f>ROUND((Table2[[#This Row],[XP]]*Table2[[#This Row],[entity_spawned (AVG)]])*(Table2[[#This Row],[activating_chance]]/100),0)</f>
        <v>25</v>
      </c>
      <c r="X405" s="73" t="s">
        <v>370</v>
      </c>
    </row>
    <row r="406" spans="2:24" x14ac:dyDescent="0.25">
      <c r="B406" s="74" t="s">
        <v>425</v>
      </c>
      <c r="C406">
        <v>1</v>
      </c>
      <c r="D406" s="76">
        <v>500</v>
      </c>
      <c r="E406" s="76">
        <v>100</v>
      </c>
      <c r="F406" s="76">
        <v>75</v>
      </c>
      <c r="G406">
        <f>ROUND((Table245[[#This Row],[XP]]*Table245[[#This Row],[entity_spawned (AVG)]])*(Table245[[#This Row],[activating_chance]]/100),0)</f>
        <v>75</v>
      </c>
      <c r="H406" s="73" t="s">
        <v>370</v>
      </c>
      <c r="R406" t="s">
        <v>274</v>
      </c>
      <c r="S406">
        <v>2</v>
      </c>
      <c r="T406">
        <v>150</v>
      </c>
      <c r="U406">
        <v>60</v>
      </c>
      <c r="V406">
        <v>25</v>
      </c>
      <c r="W406">
        <f>ROUND((Table2[[#This Row],[XP]]*Table2[[#This Row],[entity_spawned (AVG)]])*(Table2[[#This Row],[activating_chance]]/100),0)</f>
        <v>30</v>
      </c>
      <c r="X406" s="73" t="s">
        <v>370</v>
      </c>
    </row>
    <row r="407" spans="2:24" x14ac:dyDescent="0.25">
      <c r="B407" s="74" t="s">
        <v>425</v>
      </c>
      <c r="C407">
        <v>1</v>
      </c>
      <c r="D407" s="76">
        <v>500</v>
      </c>
      <c r="E407" s="76">
        <v>100</v>
      </c>
      <c r="F407" s="76">
        <v>75</v>
      </c>
      <c r="G407">
        <f>ROUND((Table245[[#This Row],[XP]]*Table245[[#This Row],[entity_spawned (AVG)]])*(Table245[[#This Row],[activating_chance]]/100),0)</f>
        <v>75</v>
      </c>
      <c r="H407" s="73" t="s">
        <v>370</v>
      </c>
      <c r="R407" t="s">
        <v>274</v>
      </c>
      <c r="S407">
        <v>1</v>
      </c>
      <c r="T407">
        <v>150</v>
      </c>
      <c r="U407">
        <v>100</v>
      </c>
      <c r="V407">
        <v>25</v>
      </c>
      <c r="W407">
        <f>ROUND((Table2[[#This Row],[XP]]*Table2[[#This Row],[entity_spawned (AVG)]])*(Table2[[#This Row],[activating_chance]]/100),0)</f>
        <v>25</v>
      </c>
      <c r="X407" s="73" t="s">
        <v>370</v>
      </c>
    </row>
    <row r="408" spans="2:24" x14ac:dyDescent="0.25">
      <c r="B408" s="74" t="s">
        <v>425</v>
      </c>
      <c r="C408">
        <v>1</v>
      </c>
      <c r="D408" s="76">
        <v>500</v>
      </c>
      <c r="E408" s="76">
        <v>100</v>
      </c>
      <c r="F408" s="76">
        <v>75</v>
      </c>
      <c r="G408">
        <f>ROUND((Table245[[#This Row],[XP]]*Table245[[#This Row],[entity_spawned (AVG)]])*(Table245[[#This Row],[activating_chance]]/100),0)</f>
        <v>75</v>
      </c>
      <c r="H408" s="73" t="s">
        <v>370</v>
      </c>
      <c r="R408" t="s">
        <v>274</v>
      </c>
      <c r="S408">
        <v>1</v>
      </c>
      <c r="T408">
        <v>150</v>
      </c>
      <c r="U408">
        <v>90</v>
      </c>
      <c r="V408">
        <v>25</v>
      </c>
      <c r="W408">
        <f>ROUND((Table2[[#This Row],[XP]]*Table2[[#This Row],[entity_spawned (AVG)]])*(Table2[[#This Row],[activating_chance]]/100),0)</f>
        <v>23</v>
      </c>
      <c r="X408" s="73" t="s">
        <v>370</v>
      </c>
    </row>
    <row r="409" spans="2:24" x14ac:dyDescent="0.25">
      <c r="B409" s="74" t="s">
        <v>425</v>
      </c>
      <c r="C409">
        <v>1</v>
      </c>
      <c r="D409" s="76">
        <v>500</v>
      </c>
      <c r="E409" s="76">
        <v>100</v>
      </c>
      <c r="F409" s="76">
        <v>75</v>
      </c>
      <c r="G409">
        <f>ROUND((Table245[[#This Row],[XP]]*Table245[[#This Row],[entity_spawned (AVG)]])*(Table245[[#This Row],[activating_chance]]/100),0)</f>
        <v>75</v>
      </c>
      <c r="H409" s="73" t="s">
        <v>370</v>
      </c>
      <c r="R409" t="s">
        <v>274</v>
      </c>
      <c r="S409">
        <v>2</v>
      </c>
      <c r="T409">
        <v>120</v>
      </c>
      <c r="U409">
        <v>90</v>
      </c>
      <c r="V409">
        <v>25</v>
      </c>
      <c r="W409">
        <f>ROUND((Table2[[#This Row],[XP]]*Table2[[#This Row],[entity_spawned (AVG)]])*(Table2[[#This Row],[activating_chance]]/100),0)</f>
        <v>45</v>
      </c>
      <c r="X409" s="73" t="s">
        <v>370</v>
      </c>
    </row>
    <row r="410" spans="2:24" x14ac:dyDescent="0.25">
      <c r="B410" s="74" t="s">
        <v>425</v>
      </c>
      <c r="C410">
        <v>1</v>
      </c>
      <c r="D410" s="76">
        <v>500</v>
      </c>
      <c r="E410" s="76">
        <v>100</v>
      </c>
      <c r="F410" s="76">
        <v>75</v>
      </c>
      <c r="G410">
        <f>ROUND((Table245[[#This Row],[XP]]*Table245[[#This Row],[entity_spawned (AVG)]])*(Table245[[#This Row],[activating_chance]]/100),0)</f>
        <v>75</v>
      </c>
      <c r="H410" s="73" t="s">
        <v>370</v>
      </c>
      <c r="R410" t="s">
        <v>274</v>
      </c>
      <c r="S410">
        <v>1</v>
      </c>
      <c r="T410">
        <v>150</v>
      </c>
      <c r="U410">
        <v>100</v>
      </c>
      <c r="V410">
        <v>25</v>
      </c>
      <c r="W410">
        <f>ROUND((Table2[[#This Row],[XP]]*Table2[[#This Row],[entity_spawned (AVG)]])*(Table2[[#This Row],[activating_chance]]/100),0)</f>
        <v>25</v>
      </c>
      <c r="X410" s="73" t="s">
        <v>370</v>
      </c>
    </row>
    <row r="411" spans="2:24" x14ac:dyDescent="0.25">
      <c r="B411" s="74" t="s">
        <v>425</v>
      </c>
      <c r="C411">
        <v>1</v>
      </c>
      <c r="D411" s="76">
        <v>500</v>
      </c>
      <c r="E411" s="76">
        <v>100</v>
      </c>
      <c r="F411" s="76">
        <v>75</v>
      </c>
      <c r="G411">
        <f>ROUND((Table245[[#This Row],[XP]]*Table245[[#This Row],[entity_spawned (AVG)]])*(Table245[[#This Row],[activating_chance]]/100),0)</f>
        <v>75</v>
      </c>
      <c r="H411" s="73" t="s">
        <v>370</v>
      </c>
      <c r="R411" t="s">
        <v>274</v>
      </c>
      <c r="S411">
        <v>2</v>
      </c>
      <c r="T411">
        <v>150</v>
      </c>
      <c r="U411">
        <v>100</v>
      </c>
      <c r="V411">
        <v>25</v>
      </c>
      <c r="W411">
        <f>ROUND((Table2[[#This Row],[XP]]*Table2[[#This Row],[entity_spawned (AVG)]])*(Table2[[#This Row],[activating_chance]]/100),0)</f>
        <v>50</v>
      </c>
      <c r="X411" s="73" t="s">
        <v>370</v>
      </c>
    </row>
    <row r="412" spans="2:24" x14ac:dyDescent="0.25">
      <c r="B412" s="74" t="s">
        <v>425</v>
      </c>
      <c r="C412">
        <v>1</v>
      </c>
      <c r="D412" s="76">
        <v>500</v>
      </c>
      <c r="E412" s="76">
        <v>100</v>
      </c>
      <c r="F412" s="76">
        <v>75</v>
      </c>
      <c r="G412">
        <f>ROUND((Table245[[#This Row],[XP]]*Table245[[#This Row],[entity_spawned (AVG)]])*(Table245[[#This Row],[activating_chance]]/100),0)</f>
        <v>75</v>
      </c>
      <c r="H412" s="73" t="s">
        <v>370</v>
      </c>
      <c r="R412" t="s">
        <v>274</v>
      </c>
      <c r="S412">
        <v>2</v>
      </c>
      <c r="T412">
        <v>150</v>
      </c>
      <c r="U412">
        <v>90</v>
      </c>
      <c r="V412">
        <v>25</v>
      </c>
      <c r="W412">
        <f>ROUND((Table2[[#This Row],[XP]]*Table2[[#This Row],[entity_spawned (AVG)]])*(Table2[[#This Row],[activating_chance]]/100),0)</f>
        <v>45</v>
      </c>
      <c r="X412" s="73" t="s">
        <v>370</v>
      </c>
    </row>
    <row r="413" spans="2:24" x14ac:dyDescent="0.25">
      <c r="B413" s="74" t="s">
        <v>425</v>
      </c>
      <c r="C413">
        <v>1</v>
      </c>
      <c r="D413" s="76">
        <v>500</v>
      </c>
      <c r="E413" s="76">
        <v>100</v>
      </c>
      <c r="F413" s="76">
        <v>75</v>
      </c>
      <c r="G413">
        <f>ROUND((Table245[[#This Row],[XP]]*Table245[[#This Row],[entity_spawned (AVG)]])*(Table245[[#This Row],[activating_chance]]/100),0)</f>
        <v>75</v>
      </c>
      <c r="H413" s="73" t="s">
        <v>370</v>
      </c>
      <c r="R413" t="s">
        <v>437</v>
      </c>
      <c r="S413">
        <v>1</v>
      </c>
      <c r="T413">
        <v>300</v>
      </c>
      <c r="U413">
        <v>100</v>
      </c>
      <c r="V413">
        <v>105</v>
      </c>
      <c r="W413">
        <f>ROUND((Table2[[#This Row],[XP]]*Table2[[#This Row],[entity_spawned (AVG)]])*(Table2[[#This Row],[activating_chance]]/100),0)</f>
        <v>105</v>
      </c>
      <c r="X413" s="73" t="s">
        <v>370</v>
      </c>
    </row>
    <row r="414" spans="2:24" x14ac:dyDescent="0.25">
      <c r="B414" s="74" t="s">
        <v>425</v>
      </c>
      <c r="C414">
        <v>1</v>
      </c>
      <c r="D414" s="76">
        <v>500</v>
      </c>
      <c r="E414" s="76">
        <v>100</v>
      </c>
      <c r="F414" s="76">
        <v>75</v>
      </c>
      <c r="G414">
        <f>ROUND((Table245[[#This Row],[XP]]*Table245[[#This Row],[entity_spawned (AVG)]])*(Table245[[#This Row],[activating_chance]]/100),0)</f>
        <v>75</v>
      </c>
      <c r="H414" s="73" t="s">
        <v>370</v>
      </c>
      <c r="R414" t="s">
        <v>437</v>
      </c>
      <c r="S414">
        <v>1</v>
      </c>
      <c r="T414">
        <v>300</v>
      </c>
      <c r="U414">
        <v>100</v>
      </c>
      <c r="V414">
        <v>105</v>
      </c>
      <c r="W414">
        <f>ROUND((Table2[[#This Row],[XP]]*Table2[[#This Row],[entity_spawned (AVG)]])*(Table2[[#This Row],[activating_chance]]/100),0)</f>
        <v>105</v>
      </c>
      <c r="X414" s="73" t="s">
        <v>370</v>
      </c>
    </row>
    <row r="415" spans="2:24" x14ac:dyDescent="0.25">
      <c r="B415" s="74" t="s">
        <v>425</v>
      </c>
      <c r="C415">
        <v>1</v>
      </c>
      <c r="D415" s="76">
        <v>500</v>
      </c>
      <c r="E415" s="76">
        <v>100</v>
      </c>
      <c r="F415" s="76">
        <v>75</v>
      </c>
      <c r="G415">
        <f>ROUND((Table245[[#This Row],[XP]]*Table245[[#This Row],[entity_spawned (AVG)]])*(Table245[[#This Row],[activating_chance]]/100),0)</f>
        <v>75</v>
      </c>
      <c r="H415" s="73" t="s">
        <v>370</v>
      </c>
      <c r="R415" t="s">
        <v>437</v>
      </c>
      <c r="S415">
        <v>1</v>
      </c>
      <c r="T415">
        <v>300</v>
      </c>
      <c r="U415">
        <v>100</v>
      </c>
      <c r="V415">
        <v>105</v>
      </c>
      <c r="W415">
        <f>ROUND((Table2[[#This Row],[XP]]*Table2[[#This Row],[entity_spawned (AVG)]])*(Table2[[#This Row],[activating_chance]]/100),0)</f>
        <v>105</v>
      </c>
      <c r="X415" s="73" t="s">
        <v>370</v>
      </c>
    </row>
    <row r="416" spans="2:24" x14ac:dyDescent="0.25">
      <c r="B416" s="74" t="s">
        <v>425</v>
      </c>
      <c r="C416">
        <v>1</v>
      </c>
      <c r="D416" s="76">
        <v>500</v>
      </c>
      <c r="E416" s="76">
        <v>100</v>
      </c>
      <c r="F416" s="76">
        <v>75</v>
      </c>
      <c r="G416">
        <f>ROUND((Table245[[#This Row],[XP]]*Table245[[#This Row],[entity_spawned (AVG)]])*(Table245[[#This Row],[activating_chance]]/100),0)</f>
        <v>75</v>
      </c>
      <c r="H416" s="73" t="s">
        <v>370</v>
      </c>
    </row>
    <row r="417" spans="2:8" x14ac:dyDescent="0.25">
      <c r="B417" s="74" t="s">
        <v>425</v>
      </c>
      <c r="C417">
        <v>1</v>
      </c>
      <c r="D417" s="76">
        <v>500</v>
      </c>
      <c r="E417" s="76">
        <v>100</v>
      </c>
      <c r="F417" s="76">
        <v>75</v>
      </c>
      <c r="G417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425</v>
      </c>
      <c r="C418">
        <v>1</v>
      </c>
      <c r="D418" s="76">
        <v>500</v>
      </c>
      <c r="E418" s="76">
        <v>100</v>
      </c>
      <c r="F418" s="76">
        <v>75</v>
      </c>
      <c r="G418">
        <f>ROUND((Table245[[#This Row],[XP]]*Table245[[#This Row],[entity_spawned (AVG)]])*(Table245[[#This Row],[activating_chance]]/100),0)</f>
        <v>75</v>
      </c>
      <c r="H418" s="73" t="s">
        <v>370</v>
      </c>
    </row>
    <row r="419" spans="2:8" x14ac:dyDescent="0.25">
      <c r="B419" s="74" t="s">
        <v>425</v>
      </c>
      <c r="C419">
        <v>1</v>
      </c>
      <c r="D419" s="76">
        <v>500</v>
      </c>
      <c r="E419" s="76">
        <v>100</v>
      </c>
      <c r="F419" s="76">
        <v>75</v>
      </c>
      <c r="G419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425</v>
      </c>
      <c r="C420">
        <v>1</v>
      </c>
      <c r="D420" s="76">
        <v>500</v>
      </c>
      <c r="E420" s="76">
        <v>100</v>
      </c>
      <c r="F420" s="76">
        <v>75</v>
      </c>
      <c r="G420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425</v>
      </c>
      <c r="C421">
        <v>1</v>
      </c>
      <c r="D421" s="76">
        <v>500</v>
      </c>
      <c r="E421" s="76">
        <v>100</v>
      </c>
      <c r="F421" s="76">
        <v>75</v>
      </c>
      <c r="G421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263</v>
      </c>
      <c r="C422">
        <v>1</v>
      </c>
      <c r="D422" s="76">
        <v>420</v>
      </c>
      <c r="E422" s="76">
        <v>100</v>
      </c>
      <c r="F422" s="76">
        <v>83</v>
      </c>
      <c r="G422">
        <f>ROUND((Table245[[#This Row],[XP]]*Table245[[#This Row],[entity_spawned (AVG)]])*(Table245[[#This Row],[activating_chance]]/100),0)</f>
        <v>83</v>
      </c>
      <c r="H422" s="73" t="s">
        <v>371</v>
      </c>
    </row>
    <row r="423" spans="2:8" x14ac:dyDescent="0.25">
      <c r="B423" s="74" t="s">
        <v>264</v>
      </c>
      <c r="C423">
        <v>1</v>
      </c>
      <c r="D423" s="76">
        <v>250</v>
      </c>
      <c r="E423" s="76">
        <v>80</v>
      </c>
      <c r="F423" s="76">
        <v>75</v>
      </c>
      <c r="G423">
        <f>ROUND((Table245[[#This Row],[XP]]*Table245[[#This Row],[entity_spawned (AVG)]])*(Table245[[#This Row],[activating_chance]]/100),0)</f>
        <v>60</v>
      </c>
      <c r="H423" s="73" t="s">
        <v>371</v>
      </c>
    </row>
    <row r="424" spans="2:8" x14ac:dyDescent="0.25">
      <c r="B424" s="74" t="s">
        <v>264</v>
      </c>
      <c r="C424">
        <v>1</v>
      </c>
      <c r="D424" s="76">
        <v>250</v>
      </c>
      <c r="E424" s="76">
        <v>100</v>
      </c>
      <c r="F424" s="76">
        <v>75</v>
      </c>
      <c r="G424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264</v>
      </c>
      <c r="C425">
        <v>1</v>
      </c>
      <c r="D425" s="76">
        <v>280</v>
      </c>
      <c r="E425" s="76">
        <v>100</v>
      </c>
      <c r="F425" s="76">
        <v>75</v>
      </c>
      <c r="G425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264</v>
      </c>
      <c r="C426">
        <v>1</v>
      </c>
      <c r="D426" s="76">
        <v>280</v>
      </c>
      <c r="E426" s="76">
        <v>80</v>
      </c>
      <c r="F426" s="76">
        <v>75</v>
      </c>
      <c r="G426">
        <f>ROUND((Table245[[#This Row],[XP]]*Table245[[#This Row],[entity_spawned (AVG)]])*(Table245[[#This Row],[activating_chance]]/100),0)</f>
        <v>60</v>
      </c>
      <c r="H426" s="73" t="s">
        <v>371</v>
      </c>
    </row>
    <row r="427" spans="2:8" x14ac:dyDescent="0.25">
      <c r="B427" s="74" t="s">
        <v>264</v>
      </c>
      <c r="C427">
        <v>1</v>
      </c>
      <c r="D427" s="76">
        <v>280</v>
      </c>
      <c r="E427" s="76">
        <v>100</v>
      </c>
      <c r="F427" s="76">
        <v>75</v>
      </c>
      <c r="G427">
        <f>ROUND((Table245[[#This Row],[XP]]*Table245[[#This Row],[entity_spawned (AVG)]])*(Table245[[#This Row],[activating_chance]]/100),0)</f>
        <v>75</v>
      </c>
      <c r="H427" s="73" t="s">
        <v>371</v>
      </c>
    </row>
    <row r="428" spans="2:8" x14ac:dyDescent="0.25">
      <c r="B428" s="74" t="s">
        <v>264</v>
      </c>
      <c r="C428">
        <v>1</v>
      </c>
      <c r="D428" s="76">
        <v>240</v>
      </c>
      <c r="E428" s="76">
        <v>100</v>
      </c>
      <c r="F428" s="76">
        <v>75</v>
      </c>
      <c r="G428">
        <f>ROUND((Table245[[#This Row],[XP]]*Table245[[#This Row],[entity_spawned (AVG)]])*(Table245[[#This Row],[activating_chance]]/100),0)</f>
        <v>75</v>
      </c>
      <c r="H428" s="73" t="s">
        <v>371</v>
      </c>
    </row>
    <row r="429" spans="2:8" x14ac:dyDescent="0.25">
      <c r="B429" s="74" t="s">
        <v>264</v>
      </c>
      <c r="C429">
        <v>1</v>
      </c>
      <c r="D429" s="76">
        <v>250</v>
      </c>
      <c r="E429" s="76">
        <v>100</v>
      </c>
      <c r="F429" s="76">
        <v>75</v>
      </c>
      <c r="G429">
        <f>ROUND((Table245[[#This Row],[XP]]*Table245[[#This Row],[entity_spawned (AVG)]])*(Table245[[#This Row],[activating_chance]]/100),0)</f>
        <v>75</v>
      </c>
      <c r="H429" s="73" t="s">
        <v>371</v>
      </c>
    </row>
    <row r="430" spans="2:8" x14ac:dyDescent="0.25">
      <c r="B430" s="74" t="s">
        <v>265</v>
      </c>
      <c r="C430">
        <v>1</v>
      </c>
      <c r="D430" s="76">
        <v>300</v>
      </c>
      <c r="E430" s="76">
        <v>100</v>
      </c>
      <c r="F430" s="76">
        <v>75</v>
      </c>
      <c r="G430">
        <f>ROUND((Table245[[#This Row],[XP]]*Table245[[#This Row],[entity_spawned (AVG)]])*(Table245[[#This Row],[activating_chance]]/100),0)</f>
        <v>75</v>
      </c>
      <c r="H430" s="73" t="s">
        <v>371</v>
      </c>
    </row>
    <row r="431" spans="2:8" x14ac:dyDescent="0.25">
      <c r="B431" s="74" t="s">
        <v>265</v>
      </c>
      <c r="C431">
        <v>1</v>
      </c>
      <c r="D431" s="76">
        <v>300</v>
      </c>
      <c r="E431" s="76">
        <v>100</v>
      </c>
      <c r="F431" s="76">
        <v>75</v>
      </c>
      <c r="G431">
        <f>ROUND((Table245[[#This Row],[XP]]*Table245[[#This Row],[entity_spawned (AVG)]])*(Table245[[#This Row],[activating_chance]]/100),0)</f>
        <v>75</v>
      </c>
      <c r="H431" s="73" t="s">
        <v>371</v>
      </c>
    </row>
    <row r="432" spans="2:8" x14ac:dyDescent="0.25">
      <c r="B432" s="74" t="s">
        <v>266</v>
      </c>
      <c r="C432">
        <v>1</v>
      </c>
      <c r="D432" s="76">
        <v>200</v>
      </c>
      <c r="E432" s="76">
        <v>80</v>
      </c>
      <c r="F432" s="76">
        <v>50</v>
      </c>
      <c r="G432">
        <f>ROUND((Table245[[#This Row],[XP]]*Table245[[#This Row],[entity_spawned (AVG)]])*(Table245[[#This Row],[activating_chance]]/100),0)</f>
        <v>40</v>
      </c>
      <c r="H432" s="73" t="s">
        <v>371</v>
      </c>
    </row>
    <row r="433" spans="2:8" x14ac:dyDescent="0.25">
      <c r="B433" s="74" t="s">
        <v>365</v>
      </c>
      <c r="C433">
        <v>1</v>
      </c>
      <c r="D433" s="76">
        <v>130</v>
      </c>
      <c r="E433" s="76">
        <v>100</v>
      </c>
      <c r="F433" s="76">
        <v>50</v>
      </c>
      <c r="G433">
        <f>ROUND((Table245[[#This Row],[XP]]*Table245[[#This Row],[entity_spawned (AVG)]])*(Table245[[#This Row],[activating_chance]]/100),0)</f>
        <v>50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250</v>
      </c>
      <c r="E434" s="76">
        <v>20</v>
      </c>
      <c r="F434" s="76">
        <v>55</v>
      </c>
      <c r="G434">
        <f>ROUND((Table245[[#This Row],[XP]]*Table245[[#This Row],[entity_spawned (AVG)]])*(Table245[[#This Row],[activating_chance]]/100),0)</f>
        <v>11</v>
      </c>
      <c r="H434" s="73" t="s">
        <v>370</v>
      </c>
    </row>
    <row r="435" spans="2:8" x14ac:dyDescent="0.25">
      <c r="B435" s="74" t="s">
        <v>267</v>
      </c>
      <c r="C435">
        <v>1</v>
      </c>
      <c r="D435" s="76">
        <v>250</v>
      </c>
      <c r="E435" s="76">
        <v>100</v>
      </c>
      <c r="F435" s="76">
        <v>55</v>
      </c>
      <c r="G435">
        <f>ROUND((Table245[[#This Row],[XP]]*Table245[[#This Row],[entity_spawned (AVG)]])*(Table245[[#This Row],[activating_chance]]/100),0)</f>
        <v>55</v>
      </c>
      <c r="H435" s="73" t="s">
        <v>370</v>
      </c>
    </row>
    <row r="436" spans="2:8" x14ac:dyDescent="0.25">
      <c r="B436" s="74" t="s">
        <v>267</v>
      </c>
      <c r="C436">
        <v>1</v>
      </c>
      <c r="D436" s="76">
        <v>210</v>
      </c>
      <c r="E436" s="76">
        <v>100</v>
      </c>
      <c r="F436" s="76">
        <v>55</v>
      </c>
      <c r="G436">
        <f>ROUND((Table245[[#This Row],[XP]]*Table245[[#This Row],[entity_spawned (AVG)]])*(Table245[[#This Row],[activating_chance]]/100),0)</f>
        <v>55</v>
      </c>
      <c r="H436" s="73" t="s">
        <v>370</v>
      </c>
    </row>
    <row r="437" spans="2:8" x14ac:dyDescent="0.25">
      <c r="B437" s="74" t="s">
        <v>267</v>
      </c>
      <c r="C437">
        <v>1</v>
      </c>
      <c r="D437" s="76">
        <v>210</v>
      </c>
      <c r="E437" s="76">
        <v>40</v>
      </c>
      <c r="F437" s="76">
        <v>55</v>
      </c>
      <c r="G437">
        <f>ROUND((Table245[[#This Row],[XP]]*Table245[[#This Row],[entity_spawned (AVG)]])*(Table245[[#This Row],[activating_chance]]/100),0)</f>
        <v>22</v>
      </c>
      <c r="H437" s="73" t="s">
        <v>370</v>
      </c>
    </row>
    <row r="438" spans="2:8" x14ac:dyDescent="0.25">
      <c r="B438" s="74" t="s">
        <v>267</v>
      </c>
      <c r="C438">
        <v>1</v>
      </c>
      <c r="D438" s="76">
        <v>210</v>
      </c>
      <c r="E438" s="76">
        <v>100</v>
      </c>
      <c r="F438" s="76">
        <v>55</v>
      </c>
      <c r="G438">
        <f>ROUND((Table245[[#This Row],[XP]]*Table245[[#This Row],[entity_spawned (AVG)]])*(Table245[[#This Row],[activating_chance]]/100),0)</f>
        <v>55</v>
      </c>
      <c r="H438" s="73" t="s">
        <v>370</v>
      </c>
    </row>
    <row r="439" spans="2:8" x14ac:dyDescent="0.25">
      <c r="B439" s="74" t="s">
        <v>267</v>
      </c>
      <c r="C439">
        <v>1</v>
      </c>
      <c r="D439" s="76">
        <v>210</v>
      </c>
      <c r="E439" s="76">
        <v>60</v>
      </c>
      <c r="F439" s="76">
        <v>55</v>
      </c>
      <c r="G439">
        <f>ROUND((Table245[[#This Row],[XP]]*Table245[[#This Row],[entity_spawned (AVG)]])*(Table245[[#This Row],[activating_chance]]/100),0)</f>
        <v>33</v>
      </c>
      <c r="H439" s="73" t="s">
        <v>370</v>
      </c>
    </row>
    <row r="440" spans="2:8" x14ac:dyDescent="0.25">
      <c r="B440" s="74" t="s">
        <v>366</v>
      </c>
      <c r="C440">
        <v>1</v>
      </c>
      <c r="D440" s="76">
        <v>210</v>
      </c>
      <c r="E440" s="76">
        <v>60</v>
      </c>
      <c r="F440" s="76">
        <v>55</v>
      </c>
      <c r="G440">
        <f>ROUND((Table245[[#This Row],[XP]]*Table245[[#This Row],[entity_spawned (AVG)]])*(Table245[[#This Row],[activating_chance]]/100),0)</f>
        <v>33</v>
      </c>
      <c r="H440" s="73" t="s">
        <v>370</v>
      </c>
    </row>
    <row r="441" spans="2:8" x14ac:dyDescent="0.25">
      <c r="B441" s="74" t="s">
        <v>268</v>
      </c>
      <c r="C441">
        <v>2</v>
      </c>
      <c r="D441" s="76">
        <v>240</v>
      </c>
      <c r="E441" s="76">
        <v>100</v>
      </c>
      <c r="F441" s="76">
        <v>75</v>
      </c>
      <c r="G441">
        <f>ROUND((Table245[[#This Row],[XP]]*Table245[[#This Row],[entity_spawned (AVG)]])*(Table245[[#This Row],[activating_chance]]/100),0)</f>
        <v>150</v>
      </c>
      <c r="H441" s="73" t="s">
        <v>370</v>
      </c>
    </row>
    <row r="442" spans="2:8" x14ac:dyDescent="0.25">
      <c r="B442" s="74" t="s">
        <v>268</v>
      </c>
      <c r="C442">
        <v>1</v>
      </c>
      <c r="D442" s="76">
        <v>240</v>
      </c>
      <c r="E442" s="76">
        <v>100</v>
      </c>
      <c r="F442" s="76">
        <v>75</v>
      </c>
      <c r="G442">
        <f>ROUND((Table245[[#This Row],[XP]]*Table245[[#This Row],[entity_spawned (AVG)]])*(Table245[[#This Row],[activating_chance]]/100),0)</f>
        <v>75</v>
      </c>
      <c r="H442" s="73" t="s">
        <v>370</v>
      </c>
    </row>
    <row r="443" spans="2:8" x14ac:dyDescent="0.25">
      <c r="B443" s="74" t="s">
        <v>269</v>
      </c>
      <c r="C443">
        <v>1</v>
      </c>
      <c r="D443" s="76">
        <v>220</v>
      </c>
      <c r="E443" s="76">
        <v>100</v>
      </c>
      <c r="F443" s="76">
        <v>83</v>
      </c>
      <c r="G443">
        <f>ROUND((Table245[[#This Row],[XP]]*Table245[[#This Row],[entity_spawned (AVG)]])*(Table245[[#This Row],[activating_chance]]/100),0)</f>
        <v>83</v>
      </c>
      <c r="H443" s="73" t="s">
        <v>370</v>
      </c>
    </row>
    <row r="444" spans="2:8" x14ac:dyDescent="0.25">
      <c r="B444" s="74" t="s">
        <v>269</v>
      </c>
      <c r="C444">
        <v>1</v>
      </c>
      <c r="D444" s="76">
        <v>250</v>
      </c>
      <c r="E444" s="76">
        <v>40</v>
      </c>
      <c r="F444" s="76">
        <v>83</v>
      </c>
      <c r="G444">
        <f>ROUND((Table245[[#This Row],[XP]]*Table245[[#This Row],[entity_spawned (AVG)]])*(Table245[[#This Row],[activating_chance]]/100),0)</f>
        <v>33</v>
      </c>
      <c r="H444" s="73" t="s">
        <v>370</v>
      </c>
    </row>
    <row r="445" spans="2:8" x14ac:dyDescent="0.25">
      <c r="B445" s="74" t="s">
        <v>269</v>
      </c>
      <c r="C445">
        <v>1</v>
      </c>
      <c r="D445" s="76">
        <v>220</v>
      </c>
      <c r="E445" s="76">
        <v>70</v>
      </c>
      <c r="F445" s="76">
        <v>83</v>
      </c>
      <c r="G445">
        <f>ROUND((Table245[[#This Row],[XP]]*Table245[[#This Row],[entity_spawned (AVG)]])*(Table245[[#This Row],[activating_chance]]/100),0)</f>
        <v>58</v>
      </c>
      <c r="H445" s="73" t="s">
        <v>370</v>
      </c>
    </row>
    <row r="446" spans="2:8" x14ac:dyDescent="0.25">
      <c r="B446" s="74" t="s">
        <v>269</v>
      </c>
      <c r="C446">
        <v>1</v>
      </c>
      <c r="D446" s="76">
        <v>260</v>
      </c>
      <c r="E446" s="76">
        <v>20</v>
      </c>
      <c r="F446" s="76">
        <v>83</v>
      </c>
      <c r="G446">
        <f>ROUND((Table245[[#This Row],[XP]]*Table245[[#This Row],[entity_spawned (AVG)]])*(Table245[[#This Row],[activating_chance]]/100),0)</f>
        <v>17</v>
      </c>
      <c r="H446" s="73" t="s">
        <v>370</v>
      </c>
    </row>
    <row r="447" spans="2:8" x14ac:dyDescent="0.25">
      <c r="B447" s="74" t="s">
        <v>375</v>
      </c>
      <c r="C447">
        <v>1</v>
      </c>
      <c r="D447" s="76">
        <v>130</v>
      </c>
      <c r="E447" s="76">
        <v>100</v>
      </c>
      <c r="F447" s="76">
        <v>50</v>
      </c>
      <c r="G447">
        <f>ROUND((Table245[[#This Row],[XP]]*Table245[[#This Row],[entity_spawned (AVG)]])*(Table245[[#This Row],[activating_chance]]/100),0)</f>
        <v>50</v>
      </c>
      <c r="H447" s="73" t="s">
        <v>370</v>
      </c>
    </row>
    <row r="448" spans="2:8" x14ac:dyDescent="0.25">
      <c r="B448" s="74" t="s">
        <v>375</v>
      </c>
      <c r="C448">
        <v>1</v>
      </c>
      <c r="D448" s="76">
        <v>130</v>
      </c>
      <c r="E448" s="76">
        <v>100</v>
      </c>
      <c r="F448" s="76">
        <v>50</v>
      </c>
      <c r="G448">
        <f>ROUND((Table245[[#This Row],[XP]]*Table245[[#This Row],[entity_spawned (AVG)]])*(Table245[[#This Row],[activating_chance]]/100),0)</f>
        <v>50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170</v>
      </c>
      <c r="E449" s="76">
        <v>60</v>
      </c>
      <c r="F449" s="76">
        <v>75</v>
      </c>
      <c r="G449">
        <f>ROUND((Table245[[#This Row],[XP]]*Table245[[#This Row],[entity_spawned (AVG)]])*(Table245[[#This Row],[activating_chance]]/100),0)</f>
        <v>45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140</v>
      </c>
      <c r="E451" s="76">
        <v>100</v>
      </c>
      <c r="F451" s="76">
        <v>75</v>
      </c>
      <c r="G451">
        <f>ROUND((Table245[[#This Row],[XP]]*Table245[[#This Row],[entity_spawned (AVG)]])*(Table245[[#This Row],[activating_chance]]/100),0)</f>
        <v>75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140</v>
      </c>
      <c r="E452" s="76">
        <v>100</v>
      </c>
      <c r="F452" s="76">
        <v>75</v>
      </c>
      <c r="G452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1</v>
      </c>
      <c r="D453" s="76">
        <v>140</v>
      </c>
      <c r="E453" s="76">
        <v>60</v>
      </c>
      <c r="F453" s="76">
        <v>75</v>
      </c>
      <c r="G453">
        <f>ROUND((Table245[[#This Row],[XP]]*Table245[[#This Row],[entity_spawned (AVG)]])*(Table245[[#This Row],[activating_chance]]/100),0)</f>
        <v>45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140</v>
      </c>
      <c r="E454" s="76">
        <v>100</v>
      </c>
      <c r="F454" s="76">
        <v>75</v>
      </c>
      <c r="G454">
        <f>ROUND((Table245[[#This Row],[XP]]*Table245[[#This Row],[entity_spawned (AVG)]])*(Table245[[#This Row],[activating_chance]]/100),0)</f>
        <v>75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170</v>
      </c>
      <c r="E455" s="76">
        <v>100</v>
      </c>
      <c r="F455" s="76">
        <v>75</v>
      </c>
      <c r="G455">
        <f>ROUND((Table245[[#This Row],[XP]]*Table245[[#This Row],[entity_spawned (AVG)]])*(Table245[[#This Row],[activating_chance]]/100),0)</f>
        <v>75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200</v>
      </c>
      <c r="E456" s="76">
        <v>75</v>
      </c>
      <c r="F456" s="76">
        <v>75</v>
      </c>
      <c r="G456">
        <f>ROUND((Table245[[#This Row],[XP]]*Table245[[#This Row],[entity_spawned (AVG)]])*(Table245[[#This Row],[activating_chance]]/100),0)</f>
        <v>56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150</v>
      </c>
      <c r="E457" s="76">
        <v>100</v>
      </c>
      <c r="F457" s="76">
        <v>75</v>
      </c>
      <c r="G457">
        <f>ROUND((Table245[[#This Row],[XP]]*Table245[[#This Row],[entity_spawned (AVG)]])*(Table245[[#This Row],[activating_chance]]/100),0)</f>
        <v>75</v>
      </c>
      <c r="H457" s="73" t="s">
        <v>370</v>
      </c>
    </row>
    <row r="458" spans="2:8" x14ac:dyDescent="0.25">
      <c r="B458" s="74" t="s">
        <v>270</v>
      </c>
      <c r="C458">
        <v>4</v>
      </c>
      <c r="D458" s="76">
        <v>200</v>
      </c>
      <c r="E458" s="76">
        <v>100</v>
      </c>
      <c r="F458" s="76">
        <v>75</v>
      </c>
      <c r="G458">
        <f>ROUND((Table245[[#This Row],[XP]]*Table245[[#This Row],[entity_spawned (AVG)]])*(Table245[[#This Row],[activating_chance]]/100),0)</f>
        <v>300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200</v>
      </c>
      <c r="E459" s="76">
        <v>75</v>
      </c>
      <c r="F459" s="76">
        <v>75</v>
      </c>
      <c r="G459">
        <f>ROUND((Table245[[#This Row],[XP]]*Table245[[#This Row],[entity_spawned (AVG)]])*(Table245[[#This Row],[activating_chance]]/100),0)</f>
        <v>56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170</v>
      </c>
      <c r="E460" s="76">
        <v>40</v>
      </c>
      <c r="F460" s="76">
        <v>75</v>
      </c>
      <c r="G460">
        <f>ROUND((Table245[[#This Row],[XP]]*Table245[[#This Row],[entity_spawned (AVG)]])*(Table245[[#This Row],[activating_chance]]/100),0)</f>
        <v>30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170</v>
      </c>
      <c r="E461" s="76">
        <v>100</v>
      </c>
      <c r="F461" s="76">
        <v>75</v>
      </c>
      <c r="G461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140</v>
      </c>
      <c r="E462" s="76">
        <v>60</v>
      </c>
      <c r="F462" s="76">
        <v>75</v>
      </c>
      <c r="G462">
        <f>ROUND((Table245[[#This Row],[XP]]*Table245[[#This Row],[entity_spawned (AVG)]])*(Table245[[#This Row],[activating_chance]]/100),0)</f>
        <v>45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150</v>
      </c>
      <c r="E463" s="76">
        <v>80</v>
      </c>
      <c r="F463" s="76">
        <v>75</v>
      </c>
      <c r="G463">
        <f>ROUND((Table245[[#This Row],[XP]]*Table245[[#This Row],[entity_spawned (AVG)]])*(Table245[[#This Row],[activating_chance]]/100),0)</f>
        <v>60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150</v>
      </c>
      <c r="E464" s="76">
        <v>80</v>
      </c>
      <c r="F464" s="76">
        <v>75</v>
      </c>
      <c r="G464">
        <f>ROUND((Table245[[#This Row],[XP]]*Table245[[#This Row],[entity_spawned (AVG)]])*(Table245[[#This Row],[activating_chance]]/100),0)</f>
        <v>60</v>
      </c>
      <c r="H464" s="73" t="s">
        <v>370</v>
      </c>
    </row>
    <row r="465" spans="2:8" x14ac:dyDescent="0.25">
      <c r="B465" s="74" t="s">
        <v>270</v>
      </c>
      <c r="C465">
        <v>1</v>
      </c>
      <c r="D465" s="76">
        <v>140</v>
      </c>
      <c r="E465" s="76">
        <v>100</v>
      </c>
      <c r="F465" s="76">
        <v>75</v>
      </c>
      <c r="G465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270</v>
      </c>
      <c r="C466">
        <v>1</v>
      </c>
      <c r="D466" s="76">
        <v>140</v>
      </c>
      <c r="E466" s="76">
        <v>100</v>
      </c>
      <c r="F466" s="76">
        <v>75</v>
      </c>
      <c r="G46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270</v>
      </c>
      <c r="C467">
        <v>1</v>
      </c>
      <c r="D467" s="76">
        <v>170</v>
      </c>
      <c r="E467" s="76">
        <v>80</v>
      </c>
      <c r="F467" s="76">
        <v>75</v>
      </c>
      <c r="G467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270</v>
      </c>
      <c r="C468">
        <v>1</v>
      </c>
      <c r="D468" s="76">
        <v>140</v>
      </c>
      <c r="E468" s="76">
        <v>60</v>
      </c>
      <c r="F468" s="76">
        <v>75</v>
      </c>
      <c r="G468">
        <f>ROUND((Table245[[#This Row],[XP]]*Table245[[#This Row],[entity_spawned (AVG)]])*(Table245[[#This Row],[activating_chance]]/100),0)</f>
        <v>45</v>
      </c>
      <c r="H468" s="73" t="s">
        <v>370</v>
      </c>
    </row>
    <row r="469" spans="2:8" x14ac:dyDescent="0.25">
      <c r="B469" s="74" t="s">
        <v>270</v>
      </c>
      <c r="C469">
        <v>1</v>
      </c>
      <c r="D469" s="76">
        <v>170</v>
      </c>
      <c r="E469" s="76">
        <v>100</v>
      </c>
      <c r="F469" s="76">
        <v>75</v>
      </c>
      <c r="G469">
        <f>ROUND((Table245[[#This Row],[XP]]*Table245[[#This Row],[entity_spawned (AVG)]])*(Table245[[#This Row],[activating_chance]]/100),0)</f>
        <v>75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140</v>
      </c>
      <c r="E470" s="76">
        <v>100</v>
      </c>
      <c r="F470" s="76">
        <v>75</v>
      </c>
      <c r="G470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361</v>
      </c>
      <c r="C471">
        <v>1</v>
      </c>
      <c r="D471" s="76">
        <v>150</v>
      </c>
      <c r="E471" s="76">
        <v>100</v>
      </c>
      <c r="F471" s="76">
        <v>75</v>
      </c>
      <c r="G471">
        <f>ROUND((Table245[[#This Row],[XP]]*Table245[[#This Row],[entity_spawned (AVG)]])*(Table245[[#This Row],[activating_chance]]/100),0)</f>
        <v>75</v>
      </c>
      <c r="H471" s="73" t="s">
        <v>370</v>
      </c>
    </row>
    <row r="472" spans="2:8" x14ac:dyDescent="0.25">
      <c r="B472" s="74" t="s">
        <v>361</v>
      </c>
      <c r="C472">
        <v>1</v>
      </c>
      <c r="D472" s="76">
        <v>140</v>
      </c>
      <c r="E472" s="76">
        <v>80</v>
      </c>
      <c r="F472" s="76">
        <v>75</v>
      </c>
      <c r="G472">
        <f>ROUND((Table245[[#This Row],[XP]]*Table245[[#This Row],[entity_spawned (AVG)]])*(Table245[[#This Row],[activating_chance]]/100),0)</f>
        <v>60</v>
      </c>
      <c r="H472" s="73" t="s">
        <v>370</v>
      </c>
    </row>
    <row r="473" spans="2:8" x14ac:dyDescent="0.25">
      <c r="B473" s="74" t="s">
        <v>361</v>
      </c>
      <c r="C473">
        <v>1</v>
      </c>
      <c r="D473" s="76">
        <v>170</v>
      </c>
      <c r="E473" s="76">
        <v>100</v>
      </c>
      <c r="F473" s="76">
        <v>75</v>
      </c>
      <c r="G473">
        <f>ROUND((Table245[[#This Row],[XP]]*Table245[[#This Row],[entity_spawned (AVG)]])*(Table245[[#This Row],[activating_chance]]/100),0)</f>
        <v>75</v>
      </c>
      <c r="H473" s="73" t="s">
        <v>370</v>
      </c>
    </row>
    <row r="474" spans="2:8" x14ac:dyDescent="0.25">
      <c r="B474" s="74" t="s">
        <v>361</v>
      </c>
      <c r="C474">
        <v>1</v>
      </c>
      <c r="D474" s="76">
        <v>170</v>
      </c>
      <c r="E474" s="76">
        <v>60</v>
      </c>
      <c r="F474" s="76">
        <v>75</v>
      </c>
      <c r="G474">
        <f>ROUND((Table245[[#This Row],[XP]]*Table245[[#This Row],[entity_spawned (AVG)]])*(Table245[[#This Row],[activating_chance]]/100),0)</f>
        <v>45</v>
      </c>
      <c r="H474" s="73" t="s">
        <v>370</v>
      </c>
    </row>
    <row r="475" spans="2:8" x14ac:dyDescent="0.25">
      <c r="B475" s="74" t="s">
        <v>361</v>
      </c>
      <c r="C475">
        <v>1</v>
      </c>
      <c r="D475" s="76">
        <v>170</v>
      </c>
      <c r="E475" s="76">
        <v>100</v>
      </c>
      <c r="F475" s="76">
        <v>75</v>
      </c>
      <c r="G475">
        <f>ROUND((Table245[[#This Row],[XP]]*Table245[[#This Row],[entity_spawned (AVG)]])*(Table245[[#This Row],[activating_chance]]/100),0)</f>
        <v>75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310</v>
      </c>
      <c r="E476" s="76">
        <v>100</v>
      </c>
      <c r="F476" s="76">
        <v>55</v>
      </c>
      <c r="G476">
        <f>ROUND((Table245[[#This Row],[XP]]*Table245[[#This Row],[entity_spawned (AVG)]])*(Table245[[#This Row],[activating_chance]]/100),0)</f>
        <v>55</v>
      </c>
      <c r="H476" s="73" t="s">
        <v>371</v>
      </c>
    </row>
    <row r="477" spans="2:8" x14ac:dyDescent="0.25">
      <c r="B477" s="74" t="s">
        <v>271</v>
      </c>
      <c r="C477">
        <v>1</v>
      </c>
      <c r="D477" s="76">
        <v>310</v>
      </c>
      <c r="E477" s="76">
        <v>100</v>
      </c>
      <c r="F477" s="76">
        <v>55</v>
      </c>
      <c r="G477">
        <f>ROUND((Table245[[#This Row],[XP]]*Table245[[#This Row],[entity_spawned (AVG)]])*(Table245[[#This Row],[activating_chance]]/100),0)</f>
        <v>55</v>
      </c>
      <c r="H477" s="73" t="s">
        <v>371</v>
      </c>
    </row>
    <row r="478" spans="2:8" x14ac:dyDescent="0.25">
      <c r="B478" s="74" t="s">
        <v>271</v>
      </c>
      <c r="C478">
        <v>1</v>
      </c>
      <c r="D478" s="76">
        <v>280</v>
      </c>
      <c r="E478" s="76">
        <v>50</v>
      </c>
      <c r="F478" s="76">
        <v>55</v>
      </c>
      <c r="G478">
        <f>ROUND((Table245[[#This Row],[XP]]*Table245[[#This Row],[entity_spawned (AVG)]])*(Table245[[#This Row],[activating_chance]]/100),0)</f>
        <v>28</v>
      </c>
      <c r="H478" s="73" t="s">
        <v>371</v>
      </c>
    </row>
    <row r="479" spans="2:8" x14ac:dyDescent="0.25">
      <c r="B479" s="74" t="s">
        <v>271</v>
      </c>
      <c r="C479">
        <v>1</v>
      </c>
      <c r="D479" s="76">
        <v>280</v>
      </c>
      <c r="E479" s="76">
        <v>100</v>
      </c>
      <c r="F479" s="76">
        <v>55</v>
      </c>
      <c r="G479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272</v>
      </c>
      <c r="C481">
        <v>1</v>
      </c>
      <c r="D481" s="76">
        <v>170</v>
      </c>
      <c r="E481" s="76">
        <v>100</v>
      </c>
      <c r="F481" s="76">
        <v>55</v>
      </c>
      <c r="G481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272</v>
      </c>
      <c r="C482">
        <v>1</v>
      </c>
      <c r="D482" s="76">
        <v>170</v>
      </c>
      <c r="E482" s="76">
        <v>100</v>
      </c>
      <c r="F482" s="76">
        <v>55</v>
      </c>
      <c r="G482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160</v>
      </c>
      <c r="E484" s="76">
        <v>100</v>
      </c>
      <c r="F484" s="76">
        <v>55</v>
      </c>
      <c r="G484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145</v>
      </c>
      <c r="E487" s="76">
        <v>100</v>
      </c>
      <c r="F487" s="76">
        <v>55</v>
      </c>
      <c r="G487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170</v>
      </c>
      <c r="E488" s="76">
        <v>100</v>
      </c>
      <c r="F488" s="76">
        <v>55</v>
      </c>
      <c r="G488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100</v>
      </c>
      <c r="F489" s="76">
        <v>55</v>
      </c>
      <c r="G489">
        <f>ROUND((Table245[[#This Row],[XP]]*Table245[[#This Row],[entity_spawned (AVG)]])*(Table245[[#This Row],[activating_chance]]/100),0)</f>
        <v>55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155</v>
      </c>
      <c r="E490" s="76">
        <v>100</v>
      </c>
      <c r="F490" s="76">
        <v>55</v>
      </c>
      <c r="G490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170</v>
      </c>
      <c r="E491" s="76">
        <v>80</v>
      </c>
      <c r="F491" s="76">
        <v>55</v>
      </c>
      <c r="G491">
        <f>ROUND((Table245[[#This Row],[XP]]*Table245[[#This Row],[entity_spawned (AVG)]])*(Table245[[#This Row],[activating_chance]]/100),0)</f>
        <v>44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170</v>
      </c>
      <c r="E497" s="76">
        <v>100</v>
      </c>
      <c r="F497" s="76">
        <v>55</v>
      </c>
      <c r="G497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170</v>
      </c>
      <c r="E498" s="76">
        <v>100</v>
      </c>
      <c r="F498" s="76">
        <v>55</v>
      </c>
      <c r="G498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40</v>
      </c>
      <c r="F500" s="76">
        <v>55</v>
      </c>
      <c r="G500">
        <f>ROUND((Table245[[#This Row],[XP]]*Table245[[#This Row],[entity_spawned (AVG)]])*(Table245[[#This Row],[activating_chance]]/100),0)</f>
        <v>22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145</v>
      </c>
      <c r="E501" s="76">
        <v>100</v>
      </c>
      <c r="F501" s="76">
        <v>55</v>
      </c>
      <c r="G501">
        <f>ROUND((Table245[[#This Row],[XP]]*Table245[[#This Row],[entity_spawned (AVG)]])*(Table245[[#This Row],[activating_chance]]/100),0)</f>
        <v>55</v>
      </c>
      <c r="H501" s="73" t="s">
        <v>371</v>
      </c>
    </row>
    <row r="502" spans="2:8" x14ac:dyDescent="0.25">
      <c r="B502" s="74" t="s">
        <v>274</v>
      </c>
      <c r="C502">
        <v>1</v>
      </c>
      <c r="D502" s="76">
        <v>100</v>
      </c>
      <c r="E502" s="76">
        <v>100</v>
      </c>
      <c r="F502" s="76">
        <v>25</v>
      </c>
      <c r="G502">
        <f>ROUND((Table245[[#This Row],[XP]]*Table245[[#This Row],[entity_spawned (AVG)]])*(Table245[[#This Row],[activating_chance]]/100),0)</f>
        <v>25</v>
      </c>
      <c r="H502" s="73" t="s">
        <v>370</v>
      </c>
    </row>
    <row r="503" spans="2:8" x14ac:dyDescent="0.25">
      <c r="B503" s="74" t="s">
        <v>274</v>
      </c>
      <c r="C503">
        <v>1</v>
      </c>
      <c r="D503" s="76">
        <v>170</v>
      </c>
      <c r="E503" s="76">
        <v>80</v>
      </c>
      <c r="F503" s="76">
        <v>25</v>
      </c>
      <c r="G503">
        <f>ROUND((Table245[[#This Row],[XP]]*Table245[[#This Row],[entity_spawned (AVG)]])*(Table245[[#This Row],[activating_chance]]/100),0)</f>
        <v>20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150</v>
      </c>
      <c r="E504" s="76">
        <v>100</v>
      </c>
      <c r="F504" s="76">
        <v>25</v>
      </c>
      <c r="G504">
        <f>ROUND((Table245[[#This Row],[XP]]*Table245[[#This Row],[entity_spawned (AVG)]])*(Table245[[#This Row],[activating_chance]]/100),0)</f>
        <v>25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170</v>
      </c>
      <c r="E505" s="76">
        <v>100</v>
      </c>
      <c r="F505" s="76">
        <v>25</v>
      </c>
      <c r="G505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100</v>
      </c>
      <c r="E506" s="76">
        <v>100</v>
      </c>
      <c r="F506" s="76">
        <v>25</v>
      </c>
      <c r="G50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150</v>
      </c>
      <c r="E507" s="76">
        <v>60</v>
      </c>
      <c r="F507" s="76">
        <v>25</v>
      </c>
      <c r="G507">
        <f>ROUND((Table245[[#This Row],[XP]]*Table245[[#This Row],[entity_spawned (AVG)]])*(Table245[[#This Row],[activating_chance]]/100),0)</f>
        <v>15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120</v>
      </c>
      <c r="E508" s="76">
        <v>100</v>
      </c>
      <c r="F508" s="76">
        <v>25</v>
      </c>
      <c r="G508">
        <f>ROUND((Table245[[#This Row],[XP]]*Table245[[#This Row],[entity_spawned (AVG)]])*(Table245[[#This Row],[activating_chance]]/100),0)</f>
        <v>25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170</v>
      </c>
      <c r="E509" s="76">
        <v>100</v>
      </c>
      <c r="F509" s="76">
        <v>25</v>
      </c>
      <c r="G509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120</v>
      </c>
      <c r="E510" s="76">
        <v>85</v>
      </c>
      <c r="F510" s="76">
        <v>25</v>
      </c>
      <c r="G510">
        <f>ROUND((Table245[[#This Row],[XP]]*Table245[[#This Row],[entity_spawned (AVG)]])*(Table245[[#This Row],[activating_chance]]/100),0)</f>
        <v>21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170</v>
      </c>
      <c r="E511" s="76">
        <v>100</v>
      </c>
      <c r="F511" s="76">
        <v>25</v>
      </c>
      <c r="G511">
        <f>ROUND((Table245[[#This Row],[XP]]*Table245[[#This Row],[entity_spawned (AVG)]])*(Table245[[#This Row],[activating_chance]]/100),0)</f>
        <v>25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100</v>
      </c>
      <c r="F515" s="76">
        <v>25</v>
      </c>
      <c r="G515">
        <f>ROUND((Table245[[#This Row],[XP]]*Table245[[#This Row],[entity_spawned (AVG)]])*(Table245[[#This Row],[activating_chance]]/100),0)</f>
        <v>25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120</v>
      </c>
      <c r="E521" s="76">
        <v>100</v>
      </c>
      <c r="F521" s="76">
        <v>25</v>
      </c>
      <c r="G521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170</v>
      </c>
      <c r="E524" s="76">
        <v>80</v>
      </c>
      <c r="F524" s="76">
        <v>25</v>
      </c>
      <c r="G524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150</v>
      </c>
      <c r="E535" s="76">
        <v>100</v>
      </c>
      <c r="F535" s="76">
        <v>25</v>
      </c>
      <c r="G535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2</v>
      </c>
      <c r="D536" s="76">
        <v>110</v>
      </c>
      <c r="E536" s="76">
        <v>60</v>
      </c>
      <c r="F536" s="76">
        <v>25</v>
      </c>
      <c r="G536">
        <f>ROUND((Table245[[#This Row],[XP]]*Table245[[#This Row],[entity_spawned (AVG)]])*(Table245[[#This Row],[activating_chance]]/100),0)</f>
        <v>30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170</v>
      </c>
      <c r="E537" s="76">
        <v>80</v>
      </c>
      <c r="F537" s="76">
        <v>25</v>
      </c>
      <c r="G537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1</v>
      </c>
      <c r="D538" s="76">
        <v>170</v>
      </c>
      <c r="E538" s="76">
        <v>80</v>
      </c>
      <c r="F538" s="76">
        <v>25</v>
      </c>
      <c r="G538">
        <f>ROUND((Table245[[#This Row],[XP]]*Table245[[#This Row],[entity_spawned (AVG)]])*(Table245[[#This Row],[activating_chance]]/100),0)</f>
        <v>20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150</v>
      </c>
      <c r="E539" s="76">
        <v>80</v>
      </c>
      <c r="F539" s="76">
        <v>25</v>
      </c>
      <c r="G539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2</v>
      </c>
      <c r="D540" s="76">
        <v>120</v>
      </c>
      <c r="E540" s="76">
        <v>100</v>
      </c>
      <c r="F540" s="76">
        <v>25</v>
      </c>
      <c r="G540">
        <f>ROUND((Table245[[#This Row],[XP]]*Table245[[#This Row],[entity_spawned (AVG)]])*(Table245[[#This Row],[activating_chance]]/100),0)</f>
        <v>50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100</v>
      </c>
      <c r="F541" s="76">
        <v>25</v>
      </c>
      <c r="G541">
        <f>ROUND((Table245[[#This Row],[XP]]*Table245[[#This Row],[entity_spawned (AVG)]])*(Table245[[#This Row],[activating_chance]]/100),0)</f>
        <v>25</v>
      </c>
      <c r="H541" s="73" t="s">
        <v>370</v>
      </c>
    </row>
    <row r="542" spans="2:8" x14ac:dyDescent="0.25">
      <c r="B542" s="74" t="s">
        <v>274</v>
      </c>
      <c r="C542">
        <v>1</v>
      </c>
      <c r="D542" s="76">
        <v>170</v>
      </c>
      <c r="E542" s="76">
        <v>100</v>
      </c>
      <c r="F542" s="76">
        <v>25</v>
      </c>
      <c r="G542">
        <f>ROUND((Table245[[#This Row],[XP]]*Table245[[#This Row],[entity_spawned (AVG)]])*(Table245[[#This Row],[activating_chance]]/100),0)</f>
        <v>25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170</v>
      </c>
      <c r="E543" s="76">
        <v>100</v>
      </c>
      <c r="F543" s="76">
        <v>25</v>
      </c>
      <c r="G543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120</v>
      </c>
      <c r="E544" s="76">
        <v>100</v>
      </c>
      <c r="F544" s="76">
        <v>25</v>
      </c>
      <c r="G544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3</v>
      </c>
      <c r="D545" s="76">
        <v>150</v>
      </c>
      <c r="E545" s="76">
        <v>80</v>
      </c>
      <c r="F545" s="76">
        <v>25</v>
      </c>
      <c r="G545">
        <f>ROUND((Table245[[#This Row],[XP]]*Table245[[#This Row],[entity_spawned (AVG)]])*(Table245[[#This Row],[activating_chance]]/100),0)</f>
        <v>60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100</v>
      </c>
      <c r="E546" s="76">
        <v>100</v>
      </c>
      <c r="F546" s="76">
        <v>25</v>
      </c>
      <c r="G54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1</v>
      </c>
      <c r="D547" s="76">
        <v>120</v>
      </c>
      <c r="E547" s="76">
        <v>90</v>
      </c>
      <c r="F547" s="76">
        <v>25</v>
      </c>
      <c r="G547">
        <f>ROUND((Table245[[#This Row],[XP]]*Table245[[#This Row],[entity_spawned (AVG)]])*(Table245[[#This Row],[activating_chance]]/100),0)</f>
        <v>23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150</v>
      </c>
      <c r="E548" s="76">
        <v>100</v>
      </c>
      <c r="F548" s="76">
        <v>25</v>
      </c>
      <c r="G548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1</v>
      </c>
      <c r="D549" s="76">
        <v>120</v>
      </c>
      <c r="E549" s="76">
        <v>100</v>
      </c>
      <c r="F549" s="76">
        <v>25</v>
      </c>
      <c r="G549">
        <f>ROUND((Table245[[#This Row],[XP]]*Table245[[#This Row],[entity_spawned (AVG)]])*(Table245[[#This Row],[activating_chance]]/100),0)</f>
        <v>25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150</v>
      </c>
      <c r="E550" s="76">
        <v>100</v>
      </c>
      <c r="F550" s="76">
        <v>25</v>
      </c>
      <c r="G550">
        <f>ROUND((Table245[[#This Row],[XP]]*Table245[[#This Row],[entity_spawned (AVG)]])*(Table245[[#This Row],[activating_chance]]/100),0)</f>
        <v>25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170</v>
      </c>
      <c r="E551" s="76">
        <v>80</v>
      </c>
      <c r="F551" s="76">
        <v>25</v>
      </c>
      <c r="G551">
        <f>ROUND((Table245[[#This Row],[XP]]*Table245[[#This Row],[entity_spawned (AVG)]])*(Table245[[#This Row],[activating_chance]]/100),0)</f>
        <v>20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150</v>
      </c>
      <c r="E552" s="76">
        <v>60</v>
      </c>
      <c r="F552" s="76">
        <v>25</v>
      </c>
      <c r="G552">
        <f>ROUND((Table245[[#This Row],[XP]]*Table245[[#This Row],[entity_spawned (AVG)]])*(Table245[[#This Row],[activating_chance]]/100),0)</f>
        <v>15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55</v>
      </c>
      <c r="F553" s="76">
        <v>25</v>
      </c>
      <c r="G553">
        <f>ROUND((Table245[[#This Row],[XP]]*Table245[[#This Row],[entity_spawned (AVG)]])*(Table245[[#This Row],[activating_chance]]/100),0)</f>
        <v>14</v>
      </c>
      <c r="H553" s="73" t="s">
        <v>370</v>
      </c>
    </row>
    <row r="554" spans="2:8" x14ac:dyDescent="0.25">
      <c r="B554" s="74" t="s">
        <v>274</v>
      </c>
      <c r="C554">
        <v>2</v>
      </c>
      <c r="D554" s="76">
        <v>150</v>
      </c>
      <c r="E554" s="76">
        <v>100</v>
      </c>
      <c r="F554" s="76">
        <v>25</v>
      </c>
      <c r="G554">
        <f>ROUND((Table245[[#This Row],[XP]]*Table245[[#This Row],[entity_spawned (AVG)]])*(Table245[[#This Row],[activating_chance]]/100),0)</f>
        <v>50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100</v>
      </c>
      <c r="F555" s="76">
        <v>25</v>
      </c>
      <c r="G555">
        <f>ROUND((Table245[[#This Row],[XP]]*Table245[[#This Row],[entity_spawned (AVG)]])*(Table245[[#This Row],[activating_chance]]/100),0)</f>
        <v>25</v>
      </c>
      <c r="H555" s="73" t="s">
        <v>370</v>
      </c>
    </row>
    <row r="556" spans="2:8" x14ac:dyDescent="0.25">
      <c r="B556" s="74" t="s">
        <v>274</v>
      </c>
      <c r="C556">
        <v>2</v>
      </c>
      <c r="D556" s="76">
        <v>120</v>
      </c>
      <c r="E556" s="76">
        <v>90</v>
      </c>
      <c r="F556" s="76">
        <v>25</v>
      </c>
      <c r="G556">
        <f>ROUND((Table245[[#This Row],[XP]]*Table245[[#This Row],[entity_spawned (AVG)]])*(Table245[[#This Row],[activating_chance]]/100),0)</f>
        <v>45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65</v>
      </c>
      <c r="F557" s="76">
        <v>25</v>
      </c>
      <c r="G557">
        <f>ROUND((Table245[[#This Row],[XP]]*Table245[[#This Row],[entity_spawned (AVG)]])*(Table245[[#This Row],[activating_chance]]/100),0)</f>
        <v>16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120</v>
      </c>
      <c r="E558" s="76">
        <v>100</v>
      </c>
      <c r="F558" s="76">
        <v>25</v>
      </c>
      <c r="G558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150</v>
      </c>
      <c r="E559" s="76">
        <v>60</v>
      </c>
      <c r="F559" s="76">
        <v>25</v>
      </c>
      <c r="G559">
        <f>ROUND((Table245[[#This Row],[XP]]*Table245[[#This Row],[entity_spawned (AVG)]])*(Table245[[#This Row],[activating_chance]]/100),0)</f>
        <v>15</v>
      </c>
      <c r="H559" s="73" t="s">
        <v>370</v>
      </c>
    </row>
    <row r="560" spans="2:8" x14ac:dyDescent="0.25">
      <c r="B560" s="74" t="s">
        <v>274</v>
      </c>
      <c r="C560">
        <v>1</v>
      </c>
      <c r="D560" s="76">
        <v>150</v>
      </c>
      <c r="E560" s="76">
        <v>80</v>
      </c>
      <c r="F560" s="76">
        <v>25</v>
      </c>
      <c r="G560">
        <f>ROUND((Table245[[#This Row],[XP]]*Table245[[#This Row],[entity_spawned (AVG)]])*(Table245[[#This Row],[activating_chance]]/100),0)</f>
        <v>20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85</v>
      </c>
      <c r="F561" s="76">
        <v>25</v>
      </c>
      <c r="G561">
        <f>ROUND((Table245[[#This Row],[XP]]*Table245[[#This Row],[entity_spawned (AVG)]])*(Table245[[#This Row],[activating_chance]]/100),0)</f>
        <v>21</v>
      </c>
      <c r="H561" s="73" t="s">
        <v>370</v>
      </c>
    </row>
    <row r="562" spans="2:8" x14ac:dyDescent="0.25">
      <c r="B562" s="74" t="s">
        <v>274</v>
      </c>
      <c r="C562">
        <v>1</v>
      </c>
      <c r="D562" s="76">
        <v>170</v>
      </c>
      <c r="E562" s="76">
        <v>100</v>
      </c>
      <c r="F562" s="76">
        <v>25</v>
      </c>
      <c r="G562">
        <f>ROUND((Table245[[#This Row],[XP]]*Table245[[#This Row],[entity_spawned (AVG)]])*(Table245[[#This Row],[activating_chance]]/100),0)</f>
        <v>25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170</v>
      </c>
      <c r="E563" s="76">
        <v>100</v>
      </c>
      <c r="F563" s="76">
        <v>25</v>
      </c>
      <c r="G563">
        <f>ROUND((Table245[[#This Row],[XP]]*Table245[[#This Row],[entity_spawned (AVG)]])*(Table245[[#This Row],[activating_chance]]/100),0)</f>
        <v>25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100</v>
      </c>
      <c r="F564" s="76">
        <v>25</v>
      </c>
      <c r="G564">
        <f>ROUND((Table245[[#This Row],[XP]]*Table245[[#This Row],[entity_spawned (AVG)]])*(Table245[[#This Row],[activating_chance]]/100),0)</f>
        <v>25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100</v>
      </c>
      <c r="F565" s="76">
        <v>25</v>
      </c>
      <c r="G565">
        <f>ROUND((Table245[[#This Row],[XP]]*Table245[[#This Row],[entity_spawned (AVG)]])*(Table245[[#This Row],[activating_chance]]/100),0)</f>
        <v>25</v>
      </c>
      <c r="H565" s="73" t="s">
        <v>370</v>
      </c>
    </row>
    <row r="566" spans="2:8" x14ac:dyDescent="0.25">
      <c r="B566" s="74" t="s">
        <v>274</v>
      </c>
      <c r="C566">
        <v>4</v>
      </c>
      <c r="D566" s="76">
        <v>150</v>
      </c>
      <c r="E566" s="76">
        <v>40</v>
      </c>
      <c r="F566" s="76">
        <v>25</v>
      </c>
      <c r="G566">
        <f>ROUND((Table245[[#This Row],[XP]]*Table245[[#This Row],[entity_spawned (AVG)]])*(Table245[[#This Row],[activating_chance]]/100),0)</f>
        <v>40</v>
      </c>
      <c r="H566" s="73" t="s">
        <v>370</v>
      </c>
    </row>
    <row r="567" spans="2:8" x14ac:dyDescent="0.25">
      <c r="B567" s="74" t="s">
        <v>274</v>
      </c>
      <c r="C567">
        <v>2</v>
      </c>
      <c r="D567" s="76">
        <v>150</v>
      </c>
      <c r="E567" s="76">
        <v>100</v>
      </c>
      <c r="F567" s="76">
        <v>25</v>
      </c>
      <c r="G567">
        <f>ROUND((Table245[[#This Row],[XP]]*Table245[[#This Row],[entity_spawned (AVG)]])*(Table245[[#This Row],[activating_chance]]/100),0)</f>
        <v>50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170</v>
      </c>
      <c r="E568" s="76">
        <v>80</v>
      </c>
      <c r="F568" s="76">
        <v>25</v>
      </c>
      <c r="G568">
        <f>ROUND((Table245[[#This Row],[XP]]*Table245[[#This Row],[entity_spawned (AVG)]])*(Table245[[#This Row],[activating_chance]]/100),0)</f>
        <v>20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170</v>
      </c>
      <c r="E569" s="76">
        <v>100</v>
      </c>
      <c r="F569" s="76">
        <v>25</v>
      </c>
      <c r="G569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1</v>
      </c>
      <c r="D570" s="76">
        <v>170</v>
      </c>
      <c r="E570" s="76">
        <v>100</v>
      </c>
      <c r="F570" s="76">
        <v>25</v>
      </c>
      <c r="G570">
        <f>ROUND((Table245[[#This Row],[XP]]*Table245[[#This Row],[entity_spawned (AVG)]])*(Table245[[#This Row],[activating_chance]]/100),0)</f>
        <v>25</v>
      </c>
      <c r="H570" s="73" t="s">
        <v>370</v>
      </c>
    </row>
    <row r="571" spans="2:8" x14ac:dyDescent="0.25">
      <c r="B571" s="74" t="s">
        <v>274</v>
      </c>
      <c r="C571">
        <v>1</v>
      </c>
      <c r="D571" s="76">
        <v>120</v>
      </c>
      <c r="E571" s="76">
        <v>90</v>
      </c>
      <c r="F571" s="76">
        <v>25</v>
      </c>
      <c r="G571">
        <f>ROUND((Table245[[#This Row],[XP]]*Table245[[#This Row],[entity_spawned (AVG)]])*(Table245[[#This Row],[activating_chance]]/100),0)</f>
        <v>23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150</v>
      </c>
      <c r="E572" s="76">
        <v>60</v>
      </c>
      <c r="F572" s="76">
        <v>25</v>
      </c>
      <c r="G572">
        <f>ROUND((Table245[[#This Row],[XP]]*Table245[[#This Row],[entity_spawned (AVG)]])*(Table245[[#This Row],[activating_chance]]/100),0)</f>
        <v>15</v>
      </c>
      <c r="H572" s="73" t="s">
        <v>370</v>
      </c>
    </row>
    <row r="573" spans="2:8" x14ac:dyDescent="0.25">
      <c r="B573" s="74" t="s">
        <v>274</v>
      </c>
      <c r="C573">
        <v>4</v>
      </c>
      <c r="D573" s="76">
        <v>150</v>
      </c>
      <c r="E573" s="76">
        <v>60</v>
      </c>
      <c r="F573" s="76">
        <v>25</v>
      </c>
      <c r="G573">
        <f>ROUND((Table245[[#This Row],[XP]]*Table245[[#This Row],[entity_spawned (AVG)]])*(Table245[[#This Row],[activating_chance]]/100),0)</f>
        <v>60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100</v>
      </c>
      <c r="E574" s="76">
        <v>85</v>
      </c>
      <c r="F574" s="76">
        <v>25</v>
      </c>
      <c r="G574">
        <f>ROUND((Table245[[#This Row],[XP]]*Table245[[#This Row],[entity_spawned (AVG)]])*(Table245[[#This Row],[activating_chance]]/100),0)</f>
        <v>21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80</v>
      </c>
      <c r="F575" s="76">
        <v>25</v>
      </c>
      <c r="G575">
        <f>ROUND((Table245[[#This Row],[XP]]*Table245[[#This Row],[entity_spawned (AVG)]])*(Table245[[#This Row],[activating_chance]]/100),0)</f>
        <v>20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150</v>
      </c>
      <c r="E576" s="76">
        <v>100</v>
      </c>
      <c r="F576" s="76">
        <v>25</v>
      </c>
      <c r="G576">
        <f>ROUND((Table245[[#This Row],[XP]]*Table245[[#This Row],[entity_spawned (AVG)]])*(Table245[[#This Row],[activating_chance]]/100),0)</f>
        <v>25</v>
      </c>
      <c r="H576" s="73" t="s">
        <v>370</v>
      </c>
    </row>
    <row r="577" spans="2:8" x14ac:dyDescent="0.25">
      <c r="B577" s="74" t="s">
        <v>274</v>
      </c>
      <c r="C577">
        <v>3</v>
      </c>
      <c r="D577" s="76">
        <v>130</v>
      </c>
      <c r="E577" s="76">
        <v>40</v>
      </c>
      <c r="F577" s="76">
        <v>25</v>
      </c>
      <c r="G577">
        <f>ROUND((Table245[[#This Row],[XP]]*Table245[[#This Row],[entity_spawned (AVG)]])*(Table245[[#This Row],[activating_chance]]/100),0)</f>
        <v>30</v>
      </c>
      <c r="H577" s="73" t="s">
        <v>370</v>
      </c>
    </row>
    <row r="578" spans="2:8" x14ac:dyDescent="0.25">
      <c r="B578" s="74" t="s">
        <v>274</v>
      </c>
      <c r="C578">
        <v>1</v>
      </c>
      <c r="D578" s="76">
        <v>120</v>
      </c>
      <c r="E578" s="76">
        <v>100</v>
      </c>
      <c r="F578" s="76">
        <v>25</v>
      </c>
      <c r="G578">
        <f>ROUND((Table245[[#This Row],[XP]]*Table245[[#This Row],[entity_spawned (AVG)]])*(Table245[[#This Row],[activating_chance]]/100),0)</f>
        <v>25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120</v>
      </c>
      <c r="E579" s="76">
        <v>60</v>
      </c>
      <c r="F579" s="76">
        <v>25</v>
      </c>
      <c r="G579">
        <f>ROUND((Table245[[#This Row],[XP]]*Table245[[#This Row],[entity_spawned (AVG)]])*(Table245[[#This Row],[activating_chance]]/100),0)</f>
        <v>15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120</v>
      </c>
      <c r="E580" s="76">
        <v>100</v>
      </c>
      <c r="F580" s="76">
        <v>25</v>
      </c>
      <c r="G580">
        <f>ROUND((Table245[[#This Row],[XP]]*Table245[[#This Row],[entity_spawned (AVG)]])*(Table245[[#This Row],[activating_chance]]/100),0)</f>
        <v>25</v>
      </c>
      <c r="H580" s="73" t="s">
        <v>370</v>
      </c>
    </row>
    <row r="581" spans="2:8" x14ac:dyDescent="0.25">
      <c r="B581" s="74" t="s">
        <v>274</v>
      </c>
      <c r="C581">
        <v>3</v>
      </c>
      <c r="D581" s="76">
        <v>150</v>
      </c>
      <c r="E581" s="76">
        <v>80</v>
      </c>
      <c r="F581" s="76">
        <v>25</v>
      </c>
      <c r="G581">
        <f>ROUND((Table245[[#This Row],[XP]]*Table245[[#This Row],[entity_spawned (AVG)]])*(Table245[[#This Row],[activating_chance]]/100),0)</f>
        <v>60</v>
      </c>
      <c r="H581" s="73" t="s">
        <v>370</v>
      </c>
    </row>
    <row r="582" spans="2:8" x14ac:dyDescent="0.25">
      <c r="B582" s="74" t="s">
        <v>274</v>
      </c>
      <c r="C582">
        <v>1</v>
      </c>
      <c r="D582" s="76">
        <v>120</v>
      </c>
      <c r="E582" s="76">
        <v>100</v>
      </c>
      <c r="F582" s="76">
        <v>25</v>
      </c>
      <c r="G582">
        <f>ROUND((Table245[[#This Row],[XP]]*Table245[[#This Row],[entity_spawned (AVG)]])*(Table245[[#This Row],[activating_chance]]/100),0)</f>
        <v>25</v>
      </c>
      <c r="H582" s="73" t="s">
        <v>370</v>
      </c>
    </row>
    <row r="583" spans="2:8" x14ac:dyDescent="0.25">
      <c r="B583" s="74" t="s">
        <v>275</v>
      </c>
      <c r="C583">
        <v>1</v>
      </c>
      <c r="D583" s="76">
        <v>140</v>
      </c>
      <c r="E583" s="76">
        <v>100</v>
      </c>
      <c r="F583" s="76">
        <v>25</v>
      </c>
      <c r="G583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275</v>
      </c>
      <c r="C584">
        <v>1</v>
      </c>
      <c r="D584" s="76">
        <v>150</v>
      </c>
      <c r="E584" s="76">
        <v>100</v>
      </c>
      <c r="F584" s="76">
        <v>25</v>
      </c>
      <c r="G584">
        <f>ROUND((Table245[[#This Row],[XP]]*Table245[[#This Row],[entity_spawned (AVG)]])*(Table245[[#This Row],[activating_chance]]/100),0)</f>
        <v>25</v>
      </c>
      <c r="H584" s="73" t="s">
        <v>370</v>
      </c>
    </row>
    <row r="585" spans="2:8" x14ac:dyDescent="0.25">
      <c r="B585" s="74" t="s">
        <v>276</v>
      </c>
      <c r="C585">
        <v>1</v>
      </c>
      <c r="D585" s="76">
        <v>250</v>
      </c>
      <c r="E585" s="76">
        <v>90</v>
      </c>
      <c r="F585" s="76">
        <v>50</v>
      </c>
      <c r="G585">
        <f>ROUND((Table245[[#This Row],[XP]]*Table245[[#This Row],[entity_spawned (AVG)]])*(Table245[[#This Row],[activating_chance]]/100),0)</f>
        <v>45</v>
      </c>
      <c r="H585" s="73" t="s">
        <v>370</v>
      </c>
    </row>
    <row r="586" spans="2:8" x14ac:dyDescent="0.25">
      <c r="B586" s="74" t="s">
        <v>276</v>
      </c>
      <c r="C586">
        <v>1</v>
      </c>
      <c r="D586" s="76">
        <v>220</v>
      </c>
      <c r="E586" s="76">
        <v>60</v>
      </c>
      <c r="F586" s="76">
        <v>50</v>
      </c>
      <c r="G586">
        <f>ROUND((Table245[[#This Row],[XP]]*Table245[[#This Row],[entity_spawned (AVG)]])*(Table245[[#This Row],[activating_chance]]/100),0)</f>
        <v>30</v>
      </c>
      <c r="H586" s="73" t="s">
        <v>370</v>
      </c>
    </row>
    <row r="587" spans="2:8" x14ac:dyDescent="0.25">
      <c r="B587" s="74" t="s">
        <v>276</v>
      </c>
      <c r="C587">
        <v>1</v>
      </c>
      <c r="D587" s="76">
        <v>220</v>
      </c>
      <c r="E587" s="76">
        <v>100</v>
      </c>
      <c r="F587" s="76">
        <v>50</v>
      </c>
      <c r="G587">
        <f>ROUND((Table245[[#This Row],[XP]]*Table245[[#This Row],[entity_spawned (AVG)]])*(Table245[[#This Row],[activating_chance]]/100),0)</f>
        <v>50</v>
      </c>
      <c r="H587" s="73" t="s">
        <v>370</v>
      </c>
    </row>
    <row r="588" spans="2:8" x14ac:dyDescent="0.25">
      <c r="B588" s="74" t="s">
        <v>276</v>
      </c>
      <c r="C588">
        <v>1</v>
      </c>
      <c r="D588" s="76">
        <v>210</v>
      </c>
      <c r="E588" s="76">
        <v>80</v>
      </c>
      <c r="F588" s="76">
        <v>50</v>
      </c>
      <c r="G588">
        <f>ROUND((Table245[[#This Row],[XP]]*Table245[[#This Row],[entity_spawned (AVG)]])*(Table245[[#This Row],[activating_chance]]/100),0)</f>
        <v>40</v>
      </c>
      <c r="H588" s="73" t="s">
        <v>370</v>
      </c>
    </row>
    <row r="589" spans="2:8" x14ac:dyDescent="0.25">
      <c r="B589" s="74" t="s">
        <v>276</v>
      </c>
      <c r="C589">
        <v>1</v>
      </c>
      <c r="D589" s="76">
        <v>220</v>
      </c>
      <c r="E589" s="76">
        <v>100</v>
      </c>
      <c r="F589" s="76">
        <v>50</v>
      </c>
      <c r="G589">
        <f>ROUND((Table245[[#This Row],[XP]]*Table245[[#This Row],[entity_spawned (AVG)]])*(Table245[[#This Row],[activating_chance]]/100),0)</f>
        <v>50</v>
      </c>
      <c r="H589" s="73" t="s">
        <v>370</v>
      </c>
    </row>
    <row r="590" spans="2:8" x14ac:dyDescent="0.25">
      <c r="B590" s="74" t="s">
        <v>276</v>
      </c>
      <c r="C590">
        <v>1</v>
      </c>
      <c r="D590" s="76">
        <v>230</v>
      </c>
      <c r="E590" s="76">
        <v>100</v>
      </c>
      <c r="F590" s="76">
        <v>50</v>
      </c>
      <c r="G590">
        <f>ROUND((Table245[[#This Row],[XP]]*Table245[[#This Row],[entity_spawned (AVG)]])*(Table245[[#This Row],[activating_chance]]/100),0)</f>
        <v>50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220</v>
      </c>
      <c r="E591" s="76">
        <v>100</v>
      </c>
      <c r="F591" s="76">
        <v>50</v>
      </c>
      <c r="G591">
        <f>ROUND((Table245[[#This Row],[XP]]*Table245[[#This Row],[entity_spawned (AVG)]])*(Table245[[#This Row],[activating_chance]]/100),0)</f>
        <v>50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100</v>
      </c>
      <c r="F592" s="76">
        <v>50</v>
      </c>
      <c r="G592">
        <f>ROUND((Table245[[#This Row],[XP]]*Table245[[#This Row],[entity_spawned (AVG)]])*(Table245[[#This Row],[activating_chance]]/100),0)</f>
        <v>50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210</v>
      </c>
      <c r="E593" s="76">
        <v>100</v>
      </c>
      <c r="F593" s="76">
        <v>50</v>
      </c>
      <c r="G593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210</v>
      </c>
      <c r="E594" s="76">
        <v>10</v>
      </c>
      <c r="F594" s="76">
        <v>50</v>
      </c>
      <c r="G594">
        <f>ROUND((Table245[[#This Row],[XP]]*Table245[[#This Row],[entity_spawned (AVG)]])*(Table245[[#This Row],[activating_chance]]/100),0)</f>
        <v>5</v>
      </c>
      <c r="H594" s="73" t="s">
        <v>370</v>
      </c>
    </row>
    <row r="595" spans="2:8" x14ac:dyDescent="0.25">
      <c r="B595" s="74" t="s">
        <v>364</v>
      </c>
      <c r="C595">
        <v>1</v>
      </c>
      <c r="D595" s="76">
        <v>230</v>
      </c>
      <c r="E595" s="76">
        <v>100</v>
      </c>
      <c r="F595" s="76">
        <v>50</v>
      </c>
      <c r="G595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364</v>
      </c>
      <c r="C596">
        <v>1</v>
      </c>
      <c r="D596" s="76">
        <v>220</v>
      </c>
      <c r="E596" s="76">
        <v>100</v>
      </c>
      <c r="F596" s="76">
        <v>50</v>
      </c>
      <c r="G59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2017-05-23T14:59:19Z</dcterms:modified>
</cp:coreProperties>
</file>