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entities!$A$109:$O$110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K32" i="44"/>
  <c r="L32" i="44"/>
  <c r="M32" i="44"/>
  <c r="I134" i="42"/>
  <c r="I135" i="42"/>
  <c r="I136" i="42"/>
  <c r="I137" i="42"/>
  <c r="I133" i="42"/>
  <c r="G133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4" i="42"/>
  <c r="G135" i="42"/>
  <c r="G136" i="42"/>
  <c r="G137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<sst xmlns="http://schemas.openxmlformats.org/spreadsheetml/2006/main" count="3712" uniqueCount="1591">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</sst>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1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11" dataDxfId="409" headerRowBorderDxfId="410" tableBorderDxfId="408" totalsRowBorderDxfId="407">
  <autoFilter ref="B15:BD25"/>
  <tableColumns count="55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  <tableColumn id="55" name="[trackingSku]" dataDxfId="35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Q64" totalsRowShown="0" headerRowDxfId="325" dataDxfId="323" headerRowBorderDxfId="324" tableBorderDxfId="322" totalsRowBorderDxfId="321">
  <autoFilter ref="B4:Q64"/>
  <sortState ref="B5:O64">
    <sortCondition ref="H4:H64"/>
  </sortState>
  <tableColumns count="16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16" name="[hidden]" dataDxfId="0"/>
    <tableColumn id="15" name="[seasonal]" dataDxfId="16"/>
    <tableColumn id="8" name="[gamePrefab]" dataDxfId="313"/>
    <tableColumn id="9" name="[menuPrefab]" dataDxfId="312"/>
    <tableColumn id="11" name="[icon]" dataDxfId="311"/>
    <tableColumn id="4" name="[powerup]" dataDxfId="310"/>
    <tableColumn id="5" name="[tidName]" dataDxfId="309"/>
    <tableColumn id="10" name="[tidDesc]" dataDxfId="308">
      <calculatedColumnFormula>CONCATENATE(LEFT(petDefinitions[[#This Row],['[tidName']]],10),"_DESC")</calculatedColumnFormula>
    </tableColumn>
    <tableColumn id="12" name="id" dataDxfId="30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6" tableBorderDxfId="305" totalsRowBorderDxfId="304">
  <autoFilter ref="B77:F84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5" totalsRowShown="0" headerRowDxfId="299" dataDxfId="297" headerRowBorderDxfId="298" tableBorderDxfId="296" totalsRowBorderDxfId="295">
  <autoFilter ref="A22:AE105"/>
  <sortState ref="A23:AE97">
    <sortCondition ref="B22:B97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9:O119" totalsRowShown="0">
  <autoFilter ref="A109:O119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200" tableBorderDxfId="199">
  <autoFilter ref="B35:K38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9" dataDxfId="187" headerRowBorderDxfId="188" tableBorderDxfId="186" totalsRowBorderDxfId="185">
  <autoFilter ref="B43:E53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80" dataDxfId="178" headerRowBorderDxfId="179" tableBorderDxfId="177" totalsRowBorderDxfId="176">
  <autoFilter ref="B57:D60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2" dataDxfId="170" headerRowBorderDxfId="171" tableBorderDxfId="169" totalsRowBorderDxfId="168">
  <autoFilter ref="B64:D65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4" dataDxfId="162" headerRowBorderDxfId="163" tableBorderDxfId="161" totalsRowBorderDxfId="160">
  <autoFilter ref="B23:H31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2" dataDxfId="150" headerRowBorderDxfId="151" tableBorderDxfId="149" totalsRowBorderDxfId="148">
  <autoFilter ref="B4:K19"/>
  <tableColumns count="10">
    <tableColumn id="1" name="{missionsDefinitions}" dataDxfId="147"/>
    <tableColumn id="2" name="[sku]" dataDxfId="146"/>
    <tableColumn id="7" name="[type]" dataDxfId="145"/>
    <tableColumn id="8" name="[weight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7" headerRowBorderDxfId="136" tableBorderDxfId="135" totalsRowBorderDxfId="134">
  <autoFilter ref="B4:I7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71" dataDxfId="69" headerRowBorderDxfId="70" tableBorderDxfId="68" totalsRowBorderDxfId="67">
  <autoFilter ref="D3:M46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6" dataDxfId="54" headerRowBorderDxfId="55" tableBorderDxfId="53" totalsRowBorderDxfId="52">
  <autoFilter ref="B5:P20"/>
  <tableColumns count="15">
    <tableColumn id="1" name="{shopPacksDefinitions}" dataDxfId="51"/>
    <tableColumn id="6" name="[sku]" dataDxfId="50"/>
    <tableColumn id="3" name="[type]" dataDxfId="49"/>
    <tableColumn id="11" name="[order]" dataDxfId="48"/>
    <tableColumn id="4" name="[price]" dataDxfId="47"/>
    <tableColumn id="5" name="[priceType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Row],['[priceType']]]</calculatedColumnFormula>
    </tableColumn>
    <tableColumn id="2" name="[bestValue]" dataDxfId="41"/>
    <tableColumn id="10" name="[icon]" dataDxfId="40"/>
    <tableColumn id="7" name="tidName" dataDxfId="39"/>
    <tableColumn id="15" name="[amazon]" dataDxfId="38"/>
    <tableColumn id="17" name="[trackingSku]" dataDxfId="37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6" headerRowBorderDxfId="35" tableBorderDxfId="34" totalsRowBorderDxfId="33">
  <autoFilter ref="B4:H29"/>
  <tableColumns count="7">
    <tableColumn id="1" name="{scoreMultiplierDefinitions}" dataDxfId="32"/>
    <tableColumn id="2" name="[sku]" dataDxfId="31"/>
    <tableColumn id="6" name="[order]" dataDxfId="30"/>
    <tableColumn id="3" name="[multiplier]" dataDxfId="29"/>
    <tableColumn id="4" name="[requiredKillStreak]" dataDxfId="28"/>
    <tableColumn id="5" name="[duration]" dataDxfId="27"/>
    <tableColumn id="7" name="[tidMessage]" dataDxfId="2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5" dataDxfId="23" headerRowBorderDxfId="24" tableBorderDxfId="22" totalsRowBorderDxfId="21">
  <autoFilter ref="B35:E45"/>
  <tableColumns count="4">
    <tableColumn id="1" name="{survivalBonusDefinitions}" dataDxfId="20"/>
    <tableColumn id="2" name="[sku]" dataDxfId="19"/>
    <tableColumn id="5" name="[survivedMinutes]" dataDxfId="18"/>
    <tableColumn id="6" name="[bonusPerMinute]" dataDxfId="17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1555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1556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1557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1558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1559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1560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1561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1562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1563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96"/>
      <c r="AO14" s="596"/>
      <c r="AP14" s="596"/>
      <c r="AQ14" s="596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1469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7" t="s">
        <v>514</v>
      </c>
      <c r="J26" s="598"/>
      <c r="K26" s="598"/>
      <c r="L26" s="599"/>
      <c r="M26" s="271"/>
      <c r="N26" s="603" t="s">
        <v>515</v>
      </c>
      <c r="O26" s="603"/>
      <c r="P26" s="603"/>
      <c r="Q26" s="603"/>
      <c r="R26" s="603"/>
      <c r="S26" s="604"/>
      <c r="T26" s="602" t="s">
        <v>516</v>
      </c>
      <c r="U26" s="602"/>
      <c r="V26" s="270" t="s">
        <v>521</v>
      </c>
      <c r="W26" s="600" t="s">
        <v>520</v>
      </c>
      <c r="X26" s="600"/>
      <c r="Y26" s="600"/>
      <c r="Z26" s="601"/>
      <c r="AA26" s="605" t="s">
        <v>517</v>
      </c>
      <c r="AB26" s="606"/>
      <c r="AC26" s="606"/>
      <c r="AD26" s="606"/>
      <c r="AE26" s="606"/>
      <c r="AF26" s="607"/>
      <c r="AG26" s="269" t="s">
        <v>518</v>
      </c>
      <c r="AH26" s="201"/>
      <c r="AI26" s="201"/>
      <c r="AX26" s="594" t="s">
        <v>522</v>
      </c>
      <c r="AY26" s="595"/>
      <c r="AZ26" s="595"/>
      <c r="BA26" s="595"/>
      <c r="BB26" s="595"/>
      <c r="BC26" s="59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abSelected="1" topLeftCell="C13" workbookViewId="0">
      <selection activeCell="J37" sqref="J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1589</v>
      </c>
      <c r="J4" s="278" t="s">
        <v>1590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1476</v>
      </c>
      <c r="L5" s="286" t="s">
        <v>1477</v>
      </c>
      <c r="M5" s="286" t="s">
        <v>1523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1486</v>
      </c>
      <c r="L6" s="286" t="s">
        <v>1487</v>
      </c>
      <c r="M6" s="286" t="s">
        <v>1524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1470</v>
      </c>
      <c r="L11" s="286" t="s">
        <v>1471</v>
      </c>
      <c r="M11" s="286" t="s">
        <v>1535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1488</v>
      </c>
      <c r="L14" s="292" t="s">
        <v>1495</v>
      </c>
      <c r="M14" s="286" t="s">
        <v>1540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1489</v>
      </c>
      <c r="L17" s="286" t="s">
        <v>1490</v>
      </c>
      <c r="M17" s="286" t="s">
        <v>1541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1478</v>
      </c>
      <c r="L20" s="286" t="s">
        <v>1479</v>
      </c>
      <c r="M20" s="286" t="s">
        <v>1537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1491</v>
      </c>
      <c r="L22" s="292" t="s">
        <v>1492</v>
      </c>
      <c r="M22" s="292" t="s">
        <v>1542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1474</v>
      </c>
      <c r="L25" s="292" t="s">
        <v>1475</v>
      </c>
      <c r="M25" s="292" t="s">
        <v>1536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1472</v>
      </c>
      <c r="L26" s="286" t="s">
        <v>1473</v>
      </c>
      <c r="M26" s="286" t="s">
        <v>1534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1493</v>
      </c>
      <c r="L27" s="286" t="s">
        <v>1494</v>
      </c>
      <c r="M27" s="286" t="s">
        <v>1543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379</v>
      </c>
      <c r="O30" s="282" t="s">
        <v>16</v>
      </c>
      <c r="P30" s="282" t="s">
        <v>16</v>
      </c>
      <c r="Q30" s="282">
        <v>25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1480</v>
      </c>
      <c r="L33" s="286" t="s">
        <v>1481</v>
      </c>
      <c r="M33" s="286" t="s">
        <v>1539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1482</v>
      </c>
      <c r="L34" s="286" t="s">
        <v>1483</v>
      </c>
      <c r="M34" s="286" t="s">
        <v>1533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1566</v>
      </c>
      <c r="L39" s="292" t="s">
        <v>1567</v>
      </c>
      <c r="M39" s="292" t="s">
        <v>1568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1496</v>
      </c>
      <c r="L41" s="286" t="s">
        <v>1497</v>
      </c>
      <c r="M41" s="286" t="s">
        <v>1538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1569</v>
      </c>
      <c r="L42" s="286" t="s">
        <v>1570</v>
      </c>
      <c r="M42" s="286" t="s">
        <v>1571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1500</v>
      </c>
      <c r="L44" s="286" t="s">
        <v>1501</v>
      </c>
      <c r="M44" s="286" t="s">
        <v>1502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</row>
    <row r="49" spans="2:17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780</v>
      </c>
      <c r="O49" s="282" t="s">
        <v>16</v>
      </c>
      <c r="P49" s="282" t="s">
        <v>16</v>
      </c>
      <c r="Q49" s="282">
        <v>44</v>
      </c>
    </row>
    <row r="50" spans="2:17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</row>
    <row r="51" spans="2:17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780</v>
      </c>
      <c r="O51" s="282" t="s">
        <v>16</v>
      </c>
      <c r="P51" s="282" t="s">
        <v>16</v>
      </c>
      <c r="Q51" s="282">
        <v>46</v>
      </c>
    </row>
    <row r="52" spans="2:17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</row>
    <row r="53" spans="2:17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</row>
    <row r="54" spans="2:17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</row>
    <row r="55" spans="2:17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780</v>
      </c>
      <c r="O55" s="282" t="s">
        <v>16</v>
      </c>
      <c r="P55" s="282" t="s">
        <v>16</v>
      </c>
      <c r="Q55" s="282">
        <v>50</v>
      </c>
    </row>
    <row r="56" spans="2:17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1565</v>
      </c>
      <c r="L56" s="286" t="s">
        <v>640</v>
      </c>
      <c r="M56" s="286" t="s">
        <v>933</v>
      </c>
      <c r="N56" s="287" t="s">
        <v>1564</v>
      </c>
      <c r="O56" s="282" t="s">
        <v>16</v>
      </c>
      <c r="P56" s="282" t="s">
        <v>16</v>
      </c>
      <c r="Q56" s="282">
        <v>51</v>
      </c>
    </row>
    <row r="57" spans="2:17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</row>
    <row r="58" spans="2:17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</row>
    <row r="59" spans="2:17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</row>
    <row r="60" spans="2:17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</row>
    <row r="61" spans="2:17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</row>
    <row r="62" spans="2:17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</row>
    <row r="63" spans="2:17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</row>
    <row r="64" spans="2:17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1547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1549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1551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1550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1548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1552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1553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1554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7"/>
  <sheetViews>
    <sheetView topLeftCell="A70" zoomScaleNormal="100" workbookViewId="0">
      <pane xSplit="2" topLeftCell="C1" activePane="topRight" state="frozen"/>
      <selection activeCell="A22" sqref="A22"/>
      <selection pane="topRight" activeCell="D106" sqref="D10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8"/>
      <c r="F3" s="60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8"/>
      <c r="F21" s="60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1508</v>
      </c>
      <c r="AB25" s="352" t="s">
        <v>1513</v>
      </c>
      <c r="AC25" s="352" t="s">
        <v>1516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1509</v>
      </c>
      <c r="AC26" s="368" t="s">
        <v>1514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1514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1515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1521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1503</v>
      </c>
      <c r="AB48" s="368" t="s">
        <v>1510</v>
      </c>
      <c r="AC48" s="368" t="s">
        <v>1515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1504</v>
      </c>
      <c r="AB49" s="368" t="s">
        <v>1510</v>
      </c>
      <c r="AC49" s="368" t="s">
        <v>1515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1507</v>
      </c>
      <c r="AB53" s="368" t="s">
        <v>1510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1510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1511</v>
      </c>
      <c r="AC59" s="352" t="s">
        <v>1516</v>
      </c>
      <c r="AD59" s="352" t="s">
        <v>1517</v>
      </c>
      <c r="AE59" s="372" t="s">
        <v>1519</v>
      </c>
    </row>
    <row r="60" spans="1:31" s="27" customFormat="1">
      <c r="A60" s="353" t="s">
        <v>4</v>
      </c>
      <c r="B60" s="342" t="s">
        <v>1520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1576</v>
      </c>
      <c r="AB60" s="370" t="s">
        <v>1511</v>
      </c>
      <c r="AC60" s="370" t="s">
        <v>1516</v>
      </c>
      <c r="AD60" s="370" t="s">
        <v>1517</v>
      </c>
      <c r="AE60" s="558" t="s">
        <v>1519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1522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1505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1506</v>
      </c>
      <c r="AB79" s="368" t="s">
        <v>1512</v>
      </c>
      <c r="AC79" s="368" t="s">
        <v>719</v>
      </c>
      <c r="AD79" s="368" t="s">
        <v>1518</v>
      </c>
      <c r="AE79" s="368" t="s">
        <v>1518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1512</v>
      </c>
      <c r="AC81" s="368" t="s">
        <v>1516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1545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1578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1544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1577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67" t="s">
        <v>4</v>
      </c>
      <c r="B97" s="573" t="s">
        <v>1579</v>
      </c>
      <c r="C97" s="574" t="s">
        <v>777</v>
      </c>
      <c r="D97" s="575">
        <v>150</v>
      </c>
      <c r="E97" s="575">
        <v>20</v>
      </c>
      <c r="F97" s="575">
        <v>0</v>
      </c>
      <c r="G97" s="575">
        <v>50</v>
      </c>
      <c r="H97" s="575">
        <v>0</v>
      </c>
      <c r="I97" s="575">
        <v>110</v>
      </c>
      <c r="J97" s="358">
        <v>0.1</v>
      </c>
      <c r="K97" s="575">
        <v>0</v>
      </c>
      <c r="L97" s="578" t="b">
        <v>1</v>
      </c>
      <c r="M97" s="579">
        <v>3</v>
      </c>
      <c r="N97" s="579">
        <v>5</v>
      </c>
      <c r="O97" s="580">
        <v>4</v>
      </c>
      <c r="P97" s="579">
        <v>3</v>
      </c>
      <c r="Q97" s="347" t="b">
        <v>1</v>
      </c>
      <c r="R97" s="581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2">
        <v>0</v>
      </c>
      <c r="Z97" s="570">
        <v>0</v>
      </c>
      <c r="AA97" s="577" t="s">
        <v>504</v>
      </c>
      <c r="AB97" s="543" t="s">
        <v>678</v>
      </c>
      <c r="AC97" s="397" t="s">
        <v>704</v>
      </c>
      <c r="AD97" s="397"/>
      <c r="AE97" s="572"/>
    </row>
    <row r="98" spans="1:31" s="27" customFormat="1">
      <c r="A98" s="567" t="s">
        <v>4</v>
      </c>
      <c r="B98" s="573" t="s">
        <v>1580</v>
      </c>
      <c r="C98" s="574" t="s">
        <v>777</v>
      </c>
      <c r="D98" s="575">
        <v>250</v>
      </c>
      <c r="E98" s="575">
        <v>30</v>
      </c>
      <c r="F98" s="575">
        <v>0</v>
      </c>
      <c r="G98" s="575">
        <v>80</v>
      </c>
      <c r="H98" s="575">
        <v>0</v>
      </c>
      <c r="I98" s="575">
        <v>150</v>
      </c>
      <c r="J98" s="358">
        <v>0.1</v>
      </c>
      <c r="K98" s="575">
        <v>0</v>
      </c>
      <c r="L98" s="578" t="b">
        <v>1</v>
      </c>
      <c r="M98" s="579">
        <v>4</v>
      </c>
      <c r="N98" s="579">
        <v>5</v>
      </c>
      <c r="O98" s="580">
        <v>5</v>
      </c>
      <c r="P98" s="579">
        <v>4</v>
      </c>
      <c r="Q98" s="347" t="b">
        <v>1</v>
      </c>
      <c r="R98" s="581" t="b">
        <v>0</v>
      </c>
      <c r="S98" s="347" t="b">
        <v>1</v>
      </c>
      <c r="T98" s="347">
        <v>1000</v>
      </c>
      <c r="U98" s="568">
        <v>17</v>
      </c>
      <c r="V98" s="392">
        <v>0</v>
      </c>
      <c r="W98" s="361">
        <v>0.25</v>
      </c>
      <c r="X98" s="569">
        <v>0.25</v>
      </c>
      <c r="Y98" s="569">
        <v>0</v>
      </c>
      <c r="Z98" s="570">
        <v>0</v>
      </c>
      <c r="AA98" s="571" t="s">
        <v>504</v>
      </c>
      <c r="AB98" s="543" t="s">
        <v>678</v>
      </c>
      <c r="AC98" s="397" t="s">
        <v>704</v>
      </c>
      <c r="AD98" s="397"/>
      <c r="AE98" s="572"/>
    </row>
    <row r="99" spans="1:31" s="27" customFormat="1">
      <c r="A99" s="583" t="s">
        <v>4</v>
      </c>
      <c r="B99" s="573" t="s">
        <v>1581</v>
      </c>
      <c r="C99" s="574" t="s">
        <v>777</v>
      </c>
      <c r="D99" s="575">
        <v>30</v>
      </c>
      <c r="E99" s="575">
        <v>2</v>
      </c>
      <c r="F99" s="575">
        <v>0</v>
      </c>
      <c r="G99" s="575">
        <v>5</v>
      </c>
      <c r="H99" s="575">
        <v>0</v>
      </c>
      <c r="I99" s="575">
        <v>30</v>
      </c>
      <c r="J99" s="358">
        <v>7.4999999999999997E-2</v>
      </c>
      <c r="K99" s="575">
        <v>0</v>
      </c>
      <c r="L99" s="578" t="b">
        <v>1</v>
      </c>
      <c r="M99" s="579">
        <v>5</v>
      </c>
      <c r="N99" s="579">
        <v>5</v>
      </c>
      <c r="O99" s="580">
        <v>0</v>
      </c>
      <c r="P99" s="579">
        <f>entityDefinitions[[#This Row],['[edibleFromTier']]]</f>
        <v>0</v>
      </c>
      <c r="Q99" s="347" t="b">
        <v>1</v>
      </c>
      <c r="R99" s="581" t="b">
        <v>0</v>
      </c>
      <c r="S99" s="347" t="b">
        <v>0</v>
      </c>
      <c r="T99" s="347">
        <v>1</v>
      </c>
      <c r="U99" s="568">
        <v>2</v>
      </c>
      <c r="V99" s="392">
        <v>0</v>
      </c>
      <c r="W99" s="361">
        <v>0.1</v>
      </c>
      <c r="X99" s="576">
        <v>0.1</v>
      </c>
      <c r="Y99" s="576">
        <v>0</v>
      </c>
      <c r="Z99" s="570">
        <v>0</v>
      </c>
      <c r="AA99" s="577" t="s">
        <v>1231</v>
      </c>
      <c r="AB99" s="543" t="s">
        <v>1245</v>
      </c>
      <c r="AC99" s="397" t="s">
        <v>1255</v>
      </c>
      <c r="AD99" s="397"/>
      <c r="AE99" s="572"/>
    </row>
    <row r="100" spans="1:31">
      <c r="A100" s="567" t="s">
        <v>4</v>
      </c>
      <c r="B100" s="573" t="s">
        <v>1582</v>
      </c>
      <c r="C100" s="574" t="s">
        <v>777</v>
      </c>
      <c r="D100" s="575">
        <v>80</v>
      </c>
      <c r="E100" s="575">
        <v>2</v>
      </c>
      <c r="F100" s="575">
        <v>0</v>
      </c>
      <c r="G100" s="575">
        <v>15</v>
      </c>
      <c r="H100" s="575">
        <v>0</v>
      </c>
      <c r="I100" s="575">
        <v>50</v>
      </c>
      <c r="J100" s="358">
        <v>0.15</v>
      </c>
      <c r="K100" s="575">
        <v>0</v>
      </c>
      <c r="L100" s="542" t="b">
        <v>1</v>
      </c>
      <c r="M100" s="579">
        <v>5</v>
      </c>
      <c r="N100" s="579">
        <v>5</v>
      </c>
      <c r="O100" s="584">
        <v>0</v>
      </c>
      <c r="P100" s="579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8">
        <v>7</v>
      </c>
      <c r="V100" s="392">
        <v>0</v>
      </c>
      <c r="W100" s="361">
        <v>0.25</v>
      </c>
      <c r="X100" s="569">
        <v>0.25</v>
      </c>
      <c r="Y100" s="569">
        <v>0</v>
      </c>
      <c r="Z100" s="570">
        <v>0</v>
      </c>
      <c r="AA100" s="571" t="s">
        <v>511</v>
      </c>
      <c r="AB100" s="543" t="s">
        <v>694</v>
      </c>
      <c r="AC100" s="397" t="s">
        <v>757</v>
      </c>
      <c r="AD100" s="397" t="s">
        <v>737</v>
      </c>
      <c r="AE100" s="572" t="s">
        <v>738</v>
      </c>
    </row>
    <row r="101" spans="1:31">
      <c r="A101" s="567" t="s">
        <v>4</v>
      </c>
      <c r="B101" s="573" t="s">
        <v>1583</v>
      </c>
      <c r="C101" s="574" t="s">
        <v>777</v>
      </c>
      <c r="D101" s="575">
        <v>120</v>
      </c>
      <c r="E101" s="575">
        <v>9</v>
      </c>
      <c r="F101" s="575">
        <v>0</v>
      </c>
      <c r="G101" s="575">
        <v>20</v>
      </c>
      <c r="H101" s="575">
        <v>0</v>
      </c>
      <c r="I101" s="575">
        <v>70</v>
      </c>
      <c r="J101" s="358">
        <v>0.15</v>
      </c>
      <c r="K101" s="575">
        <v>0</v>
      </c>
      <c r="L101" s="578" t="b">
        <v>1</v>
      </c>
      <c r="M101" s="579">
        <v>5</v>
      </c>
      <c r="N101" s="579">
        <v>5</v>
      </c>
      <c r="O101" s="580">
        <v>4</v>
      </c>
      <c r="P101" s="579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8">
        <v>4</v>
      </c>
      <c r="V101" s="392">
        <v>0</v>
      </c>
      <c r="W101" s="361">
        <v>0</v>
      </c>
      <c r="X101" s="576">
        <v>0</v>
      </c>
      <c r="Y101" s="576">
        <v>1</v>
      </c>
      <c r="Z101" s="570">
        <v>0</v>
      </c>
      <c r="AA101" s="577" t="s">
        <v>558</v>
      </c>
      <c r="AB101" s="543" t="s">
        <v>682</v>
      </c>
      <c r="AC101" s="397" t="s">
        <v>749</v>
      </c>
      <c r="AD101" s="397" t="s">
        <v>736</v>
      </c>
      <c r="AE101" s="572" t="s">
        <v>718</v>
      </c>
    </row>
    <row r="102" spans="1:31">
      <c r="A102" s="567" t="s">
        <v>4</v>
      </c>
      <c r="B102" s="573" t="s">
        <v>1584</v>
      </c>
      <c r="C102" s="574" t="s">
        <v>777</v>
      </c>
      <c r="D102" s="575">
        <v>180</v>
      </c>
      <c r="E102" s="575">
        <v>9</v>
      </c>
      <c r="F102" s="575">
        <v>0</v>
      </c>
      <c r="G102" s="575">
        <v>30</v>
      </c>
      <c r="H102" s="575">
        <v>0</v>
      </c>
      <c r="I102" s="575">
        <v>105</v>
      </c>
      <c r="J102" s="358">
        <v>0.1</v>
      </c>
      <c r="K102" s="575">
        <v>0</v>
      </c>
      <c r="L102" s="578" t="b">
        <v>1</v>
      </c>
      <c r="M102" s="579">
        <v>5</v>
      </c>
      <c r="N102" s="579">
        <v>5</v>
      </c>
      <c r="O102" s="580">
        <v>0</v>
      </c>
      <c r="P102" s="579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5">
        <v>9</v>
      </c>
      <c r="V102" s="586">
        <v>0</v>
      </c>
      <c r="W102" s="361">
        <v>0.25</v>
      </c>
      <c r="X102" s="569">
        <v>0.25</v>
      </c>
      <c r="Y102" s="569">
        <v>0.75</v>
      </c>
      <c r="Z102" s="570">
        <v>0</v>
      </c>
      <c r="AA102" s="577" t="s">
        <v>1178</v>
      </c>
      <c r="AB102" s="543" t="s">
        <v>1243</v>
      </c>
      <c r="AC102" s="397" t="s">
        <v>1253</v>
      </c>
      <c r="AD102" s="397"/>
      <c r="AE102" s="572"/>
    </row>
    <row r="103" spans="1:31" s="27" customFormat="1">
      <c r="A103" s="567" t="s">
        <v>4</v>
      </c>
      <c r="B103" s="573" t="s">
        <v>1585</v>
      </c>
      <c r="C103" s="574" t="s">
        <v>777</v>
      </c>
      <c r="D103" s="575">
        <v>150</v>
      </c>
      <c r="E103" s="575">
        <v>20</v>
      </c>
      <c r="F103" s="575">
        <v>0</v>
      </c>
      <c r="G103" s="575">
        <v>50</v>
      </c>
      <c r="H103" s="575">
        <v>0</v>
      </c>
      <c r="I103" s="575">
        <v>110</v>
      </c>
      <c r="J103" s="358">
        <v>0.1</v>
      </c>
      <c r="K103" s="575">
        <v>0</v>
      </c>
      <c r="L103" s="578" t="b">
        <v>1</v>
      </c>
      <c r="M103" s="579">
        <v>3</v>
      </c>
      <c r="N103" s="579">
        <v>5</v>
      </c>
      <c r="O103" s="580">
        <v>4</v>
      </c>
      <c r="P103" s="579">
        <v>3</v>
      </c>
      <c r="Q103" s="347" t="b">
        <v>1</v>
      </c>
      <c r="R103" s="347" t="b">
        <v>0</v>
      </c>
      <c r="S103" s="581" t="b">
        <v>1</v>
      </c>
      <c r="T103" s="347">
        <v>700</v>
      </c>
      <c r="U103" s="585">
        <v>12</v>
      </c>
      <c r="V103" s="586">
        <v>0</v>
      </c>
      <c r="W103" s="361">
        <v>0.1</v>
      </c>
      <c r="X103" s="576">
        <v>0.25</v>
      </c>
      <c r="Y103" s="576">
        <v>0</v>
      </c>
      <c r="Z103" s="570">
        <v>0</v>
      </c>
      <c r="AA103" s="577" t="s">
        <v>504</v>
      </c>
      <c r="AB103" s="543" t="s">
        <v>678</v>
      </c>
      <c r="AC103" s="397" t="s">
        <v>704</v>
      </c>
      <c r="AD103" s="397"/>
      <c r="AE103" s="572"/>
    </row>
    <row r="104" spans="1:31" s="27" customFormat="1">
      <c r="A104" s="567" t="s">
        <v>4</v>
      </c>
      <c r="B104" s="573" t="s">
        <v>1586</v>
      </c>
      <c r="C104" s="574" t="s">
        <v>777</v>
      </c>
      <c r="D104" s="575">
        <v>100</v>
      </c>
      <c r="E104" s="575">
        <v>10</v>
      </c>
      <c r="F104" s="575">
        <v>0</v>
      </c>
      <c r="G104" s="575">
        <v>25</v>
      </c>
      <c r="H104" s="575">
        <v>0</v>
      </c>
      <c r="I104" s="575">
        <v>70</v>
      </c>
      <c r="J104" s="358">
        <v>0.1</v>
      </c>
      <c r="K104" s="575">
        <v>0</v>
      </c>
      <c r="L104" s="578" t="b">
        <v>1</v>
      </c>
      <c r="M104" s="579">
        <v>5</v>
      </c>
      <c r="N104" s="579">
        <v>5</v>
      </c>
      <c r="O104" s="580">
        <v>3</v>
      </c>
      <c r="P104" s="579">
        <v>3</v>
      </c>
      <c r="Q104" s="347" t="b">
        <v>1</v>
      </c>
      <c r="R104" s="347" t="b">
        <v>0</v>
      </c>
      <c r="S104" s="581" t="b">
        <v>0</v>
      </c>
      <c r="T104" s="347">
        <v>1</v>
      </c>
      <c r="U104" s="568">
        <v>9</v>
      </c>
      <c r="V104" s="392">
        <v>0</v>
      </c>
      <c r="W104" s="361">
        <v>0.25</v>
      </c>
      <c r="X104" s="569">
        <v>0.25</v>
      </c>
      <c r="Y104" s="569">
        <v>0</v>
      </c>
      <c r="Z104" s="570">
        <v>0</v>
      </c>
      <c r="AA104" s="571" t="s">
        <v>504</v>
      </c>
      <c r="AB104" s="543" t="s">
        <v>678</v>
      </c>
      <c r="AC104" s="397" t="s">
        <v>704</v>
      </c>
      <c r="AD104" s="397"/>
      <c r="AE104" s="572"/>
    </row>
    <row r="105" spans="1:31" s="27" customFormat="1">
      <c r="A105" s="567" t="s">
        <v>4</v>
      </c>
      <c r="B105" s="573" t="s">
        <v>1587</v>
      </c>
      <c r="C105" s="574" t="s">
        <v>777</v>
      </c>
      <c r="D105" s="575">
        <v>30</v>
      </c>
      <c r="E105" s="575">
        <v>2</v>
      </c>
      <c r="F105" s="575">
        <v>0</v>
      </c>
      <c r="G105" s="575">
        <v>5</v>
      </c>
      <c r="H105" s="575">
        <v>0</v>
      </c>
      <c r="I105" s="575">
        <v>30</v>
      </c>
      <c r="J105" s="358">
        <v>7.4999999999999997E-2</v>
      </c>
      <c r="K105" s="575">
        <v>0</v>
      </c>
      <c r="L105" s="578" t="b">
        <v>1</v>
      </c>
      <c r="M105" s="579">
        <v>5</v>
      </c>
      <c r="N105" s="579">
        <v>5</v>
      </c>
      <c r="O105" s="580">
        <v>3</v>
      </c>
      <c r="P105" s="579">
        <f>entityDefinitions[[#This Row],['[edibleFromTier']]]</f>
        <v>3</v>
      </c>
      <c r="Q105" s="347" t="b">
        <v>1</v>
      </c>
      <c r="R105" s="347" t="b">
        <v>0</v>
      </c>
      <c r="S105" s="581" t="b">
        <v>0</v>
      </c>
      <c r="T105" s="347">
        <v>1</v>
      </c>
      <c r="U105" s="568">
        <v>12</v>
      </c>
      <c r="V105" s="392">
        <v>0</v>
      </c>
      <c r="W105" s="361">
        <v>0.1</v>
      </c>
      <c r="X105" s="569">
        <v>0.1</v>
      </c>
      <c r="Y105" s="569">
        <v>0</v>
      </c>
      <c r="Z105" s="570">
        <v>0</v>
      </c>
      <c r="AA105" s="571" t="s">
        <v>1231</v>
      </c>
      <c r="AB105" s="543" t="s">
        <v>1245</v>
      </c>
      <c r="AC105" s="397" t="s">
        <v>1255</v>
      </c>
      <c r="AD105" s="397"/>
      <c r="AE105" s="572"/>
    </row>
    <row r="106" spans="1:31" customFormat="1" ht="15.75" thickBot="1"/>
    <row r="107" spans="1:31" ht="23.25">
      <c r="A107" s="12" t="s">
        <v>548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31">
      <c r="A108" s="203"/>
      <c r="B108" s="203"/>
      <c r="C108" s="205"/>
      <c r="D108" s="203"/>
      <c r="E108" s="203"/>
      <c r="F108" s="608"/>
      <c r="G108" s="608"/>
      <c r="H108" s="161" t="s">
        <v>366</v>
      </c>
      <c r="I108" s="161"/>
      <c r="J108" s="203"/>
      <c r="K108" s="5"/>
      <c r="L108" s="5"/>
      <c r="M108" s="5" t="s">
        <v>398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61"/>
      <c r="AB108" s="161"/>
      <c r="AC108" s="161"/>
      <c r="AD108" s="161"/>
      <c r="AE108" s="5"/>
    </row>
    <row r="109" spans="1:31" ht="145.5">
      <c r="A109" s="141" t="s">
        <v>552</v>
      </c>
      <c r="B109" s="141" t="s">
        <v>5</v>
      </c>
      <c r="C109" s="141" t="s">
        <v>353</v>
      </c>
      <c r="D109" s="152" t="s">
        <v>1197</v>
      </c>
      <c r="E109" s="152" t="s">
        <v>1184</v>
      </c>
      <c r="F109" s="152" t="s">
        <v>549</v>
      </c>
      <c r="G109" s="152" t="s">
        <v>480</v>
      </c>
      <c r="H109" s="152" t="s">
        <v>367</v>
      </c>
      <c r="I109" s="152" t="s">
        <v>370</v>
      </c>
      <c r="J109" s="152" t="s">
        <v>629</v>
      </c>
      <c r="K109" s="152" t="s">
        <v>628</v>
      </c>
      <c r="L109" s="152" t="s">
        <v>354</v>
      </c>
      <c r="M109" s="147" t="s">
        <v>38</v>
      </c>
      <c r="N109" s="147" t="s">
        <v>395</v>
      </c>
      <c r="O109" s="147" t="s">
        <v>397</v>
      </c>
    </row>
    <row r="110" spans="1:31">
      <c r="A110" s="245" t="s">
        <v>4</v>
      </c>
      <c r="B110" s="178" t="s">
        <v>1185</v>
      </c>
      <c r="C110" s="178" t="s">
        <v>346</v>
      </c>
      <c r="D110" s="246" t="s">
        <v>1198</v>
      </c>
      <c r="E110" s="246">
        <v>3</v>
      </c>
      <c r="F110" s="314">
        <v>0</v>
      </c>
      <c r="G110" s="314">
        <v>0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45" t="s">
        <v>4</v>
      </c>
      <c r="B111" s="178" t="s">
        <v>1186</v>
      </c>
      <c r="C111" s="178" t="s">
        <v>346</v>
      </c>
      <c r="D111" s="246" t="s">
        <v>302</v>
      </c>
      <c r="E111" s="246">
        <v>3</v>
      </c>
      <c r="F111" s="314">
        <v>0</v>
      </c>
      <c r="G111" s="314">
        <v>1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1187</v>
      </c>
      <c r="C112" s="178" t="s">
        <v>352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1188</v>
      </c>
      <c r="C113" s="178" t="s">
        <v>352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1189</v>
      </c>
      <c r="C114" s="178" t="s">
        <v>349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1190</v>
      </c>
      <c r="C115" s="178" t="s">
        <v>349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1191</v>
      </c>
      <c r="C116" s="178" t="s">
        <v>349</v>
      </c>
      <c r="D116" s="246" t="s">
        <v>1199</v>
      </c>
      <c r="E116" s="246">
        <v>3</v>
      </c>
      <c r="F116" s="314">
        <v>0</v>
      </c>
      <c r="G116" s="314">
        <v>2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 s="204" customFormat="1">
      <c r="A117" s="245" t="s">
        <v>4</v>
      </c>
      <c r="B117" s="178" t="s">
        <v>1192</v>
      </c>
      <c r="C117" s="178" t="s">
        <v>351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</row>
    <row r="118" spans="1:31">
      <c r="A118" s="245" t="s">
        <v>4</v>
      </c>
      <c r="B118" s="178" t="s">
        <v>1193</v>
      </c>
      <c r="C118" s="178" t="s">
        <v>351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1194</v>
      </c>
      <c r="C119" s="178" t="s">
        <v>351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23"/>
      <c r="B120" s="223"/>
      <c r="C120" s="223"/>
      <c r="D120" s="224"/>
      <c r="E120" s="225"/>
      <c r="F120" s="225"/>
      <c r="G120" s="225"/>
      <c r="H120" s="225"/>
      <c r="I120" s="225"/>
      <c r="J120" s="226"/>
      <c r="K120" s="226"/>
      <c r="L120" s="226"/>
      <c r="M120" s="225"/>
    </row>
    <row r="121" spans="1:31"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</row>
    <row r="122" spans="1:31" ht="15.75" thickBot="1"/>
    <row r="123" spans="1:31" ht="23.25">
      <c r="A123" s="12" t="s">
        <v>435</v>
      </c>
      <c r="B123" s="12"/>
      <c r="C123" s="12"/>
      <c r="D123" s="12"/>
      <c r="E123" s="204"/>
      <c r="F123" s="204"/>
      <c r="G123" s="204"/>
      <c r="H123" s="204"/>
      <c r="I123" s="204"/>
      <c r="J123" s="204"/>
      <c r="K123" s="204"/>
      <c r="L123" s="204"/>
    </row>
    <row r="125" spans="1:31" ht="159.75">
      <c r="A125" s="141" t="s">
        <v>436</v>
      </c>
      <c r="B125" s="142" t="s">
        <v>5</v>
      </c>
      <c r="C125" s="142" t="s">
        <v>190</v>
      </c>
      <c r="D125" s="145" t="s">
        <v>25</v>
      </c>
      <c r="E125" s="145" t="s">
        <v>220</v>
      </c>
      <c r="F125" s="145" t="s">
        <v>327</v>
      </c>
      <c r="G125" s="145" t="s">
        <v>391</v>
      </c>
      <c r="H125" s="145" t="s">
        <v>441</v>
      </c>
    </row>
    <row r="126" spans="1:31">
      <c r="A126" s="208" t="s">
        <v>4</v>
      </c>
      <c r="B126" s="183" t="s">
        <v>437</v>
      </c>
      <c r="C126" s="183" t="s">
        <v>187</v>
      </c>
      <c r="D126" s="190">
        <v>42</v>
      </c>
      <c r="E126" s="190">
        <v>8</v>
      </c>
      <c r="F126" s="190">
        <v>1.3</v>
      </c>
      <c r="G126" s="190">
        <v>2</v>
      </c>
      <c r="H126" s="190">
        <v>0.25</v>
      </c>
    </row>
    <row r="127" spans="1:31">
      <c r="A127" s="208" t="s">
        <v>4</v>
      </c>
      <c r="B127" s="183" t="s">
        <v>438</v>
      </c>
      <c r="C127" s="183" t="s">
        <v>188</v>
      </c>
      <c r="D127" s="190">
        <v>92</v>
      </c>
      <c r="E127" s="190">
        <v>10</v>
      </c>
      <c r="F127" s="190">
        <v>1.1000000000000001</v>
      </c>
      <c r="G127" s="190">
        <v>2</v>
      </c>
      <c r="H127" s="190">
        <v>0.3</v>
      </c>
    </row>
    <row r="128" spans="1:31">
      <c r="A128" s="208" t="s">
        <v>4</v>
      </c>
      <c r="B128" s="183" t="s">
        <v>439</v>
      </c>
      <c r="C128" s="183" t="s">
        <v>189</v>
      </c>
      <c r="D128" s="190">
        <v>235</v>
      </c>
      <c r="E128" s="190">
        <v>12</v>
      </c>
      <c r="F128" s="190">
        <v>0.9</v>
      </c>
      <c r="G128" s="190">
        <v>2</v>
      </c>
      <c r="H128" s="190">
        <v>0.32500000000000001</v>
      </c>
    </row>
    <row r="129" spans="1:9">
      <c r="A129" s="208" t="s">
        <v>4</v>
      </c>
      <c r="B129" s="183" t="s">
        <v>440</v>
      </c>
      <c r="C129" s="183" t="s">
        <v>210</v>
      </c>
      <c r="D129" s="190">
        <v>686</v>
      </c>
      <c r="E129" s="190">
        <v>14</v>
      </c>
      <c r="F129" s="190">
        <v>0.7</v>
      </c>
      <c r="G129" s="190">
        <v>2</v>
      </c>
      <c r="H129" s="190">
        <v>0.35</v>
      </c>
    </row>
    <row r="130" spans="1:9">
      <c r="A130" s="208" t="s">
        <v>4</v>
      </c>
      <c r="B130" s="183" t="s">
        <v>460</v>
      </c>
      <c r="C130" s="183" t="s">
        <v>211</v>
      </c>
      <c r="D130" s="190">
        <v>1040</v>
      </c>
      <c r="E130" s="190">
        <v>14</v>
      </c>
      <c r="F130" s="190">
        <v>0.5</v>
      </c>
      <c r="G130" s="190">
        <v>2</v>
      </c>
      <c r="H130" s="190">
        <v>0.35</v>
      </c>
    </row>
    <row r="133" spans="1:9">
      <c r="D133" s="275">
        <v>42</v>
      </c>
      <c r="F133" s="275">
        <v>1.3</v>
      </c>
      <c r="G133" s="67">
        <f>D126*F126</f>
        <v>54.6</v>
      </c>
      <c r="I133" s="67">
        <f>D133*F133</f>
        <v>54.6</v>
      </c>
    </row>
    <row r="134" spans="1:9">
      <c r="D134" s="275">
        <v>92</v>
      </c>
      <c r="F134" s="275">
        <v>1.1000000000000001</v>
      </c>
      <c r="G134" s="67">
        <f>D127*F127</f>
        <v>101.2</v>
      </c>
      <c r="I134" s="67">
        <f t="shared" ref="I134:I137" si="0">D134*F134</f>
        <v>101.2</v>
      </c>
    </row>
    <row r="135" spans="1:9">
      <c r="D135" s="275">
        <v>235</v>
      </c>
      <c r="F135" s="275">
        <v>0.9</v>
      </c>
      <c r="G135" s="67">
        <f>D128*F128</f>
        <v>211.5</v>
      </c>
      <c r="I135" s="67">
        <f t="shared" si="0"/>
        <v>211.5</v>
      </c>
    </row>
    <row r="136" spans="1:9">
      <c r="D136" s="275">
        <v>686</v>
      </c>
      <c r="F136" s="275">
        <v>0.7</v>
      </c>
      <c r="G136" s="67">
        <f>D129*F129</f>
        <v>480.2</v>
      </c>
      <c r="I136" s="67">
        <f t="shared" si="0"/>
        <v>480.2</v>
      </c>
    </row>
    <row r="137" spans="1:9">
      <c r="D137" s="275">
        <v>1040</v>
      </c>
      <c r="F137" s="275">
        <v>0.5</v>
      </c>
      <c r="G137" s="67">
        <f>D130*F130</f>
        <v>520</v>
      </c>
      <c r="I137" s="67">
        <f t="shared" si="0"/>
        <v>520</v>
      </c>
    </row>
  </sheetData>
  <mergeCells count="3">
    <mergeCell ref="E21:F21"/>
    <mergeCell ref="E3:F3"/>
    <mergeCell ref="F108:G108"/>
  </mergeCells>
  <conditionalFormatting sqref="M96:P9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0:O119 J120:L120 AA23:AE105"/>
    <dataValidation type="list" allowBlank="1" showInputMessage="1" showErrorMessage="1" sqref="C110:C120 C23:C105">
      <formula1>INDIRECT("entityCategoryDefinitions['[sku']]")</formula1>
    </dataValidation>
    <dataValidation type="decimal" allowBlank="1" showInputMessage="1" prompt="probability [0..1]" sqref="M120 H120:I120 H110:L119 W23:Z105">
      <formula1>0</formula1>
      <formula2>1</formula2>
    </dataValidation>
    <dataValidation type="decimal" allowBlank="1" sqref="D110:G120 M23:N105 P23:V105">
      <formula1>1</formula1>
      <formula2>10</formula2>
    </dataValidation>
    <dataValidation type="decimal" operator="greaterThanOrEqual" showInputMessage="1" showErrorMessage="1" sqref="H41:I42 G41 G23:I40 G43:I105">
      <formula1>0</formula1>
    </dataValidation>
    <dataValidation operator="greaterThanOrEqual" showInputMessage="1" showErrorMessage="1" sqref="G42"/>
    <dataValidation type="list" sqref="L23:L105">
      <formula1>"true,false"</formula1>
    </dataValidation>
    <dataValidation type="whole" operator="greaterThanOrEqual" showInputMessage="1" showErrorMessage="1" sqref="D23:F105">
      <formula1>0</formula1>
    </dataValidation>
    <dataValidation type="decimal" showInputMessage="1" showErrorMessage="1" prompt="probability [0..1]" sqref="J23:K105">
      <formula1>0</formula1>
      <formula2>1</formula2>
    </dataValidation>
    <dataValidation type="list" sqref="O23:O10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A4" sqref="A4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1485</v>
      </c>
      <c r="J5" s="15" t="s">
        <v>1588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08" t="s">
        <v>297</v>
      </c>
      <c r="K3" s="608"/>
      <c r="M3" s="608"/>
      <c r="N3" s="608"/>
      <c r="O3" s="608"/>
      <c r="P3" s="60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1469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9"/>
      <c r="G22" s="609"/>
      <c r="H22" s="60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10" t="s">
        <v>304</v>
      </c>
      <c r="H34" s="61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1469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8"/>
      <c r="G3" s="60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1469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1468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1461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1499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1498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1572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/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1564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1463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1440</v>
      </c>
      <c r="F34" s="487" t="s">
        <v>1328</v>
      </c>
      <c r="G34" s="327" t="s">
        <v>1325</v>
      </c>
      <c r="H34" s="327">
        <v>10</v>
      </c>
      <c r="I34" s="488" t="s">
        <v>1442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1442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1442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1442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1462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1464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1432</v>
      </c>
      <c r="F41" s="465" t="s">
        <v>1432</v>
      </c>
      <c r="G41" s="466">
        <v>100</v>
      </c>
      <c r="H41" s="466"/>
      <c r="I41" s="473" t="s">
        <v>1433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1434</v>
      </c>
      <c r="F42" s="465" t="s">
        <v>1434</v>
      </c>
      <c r="G42" s="466"/>
      <c r="H42" s="466"/>
      <c r="I42" s="473" t="s">
        <v>1433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1438</v>
      </c>
      <c r="F43" s="465" t="s">
        <v>1436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1437</v>
      </c>
      <c r="F44" s="465" t="s">
        <v>1436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1439</v>
      </c>
      <c r="F45" s="465" t="s">
        <v>1436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1441</v>
      </c>
      <c r="F46" s="475" t="s">
        <v>1525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1574</v>
      </c>
      <c r="G5" s="145" t="s">
        <v>1573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1469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1575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1575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1575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1575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1575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1575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1527</v>
      </c>
      <c r="D18" s="548" t="s">
        <v>1526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1530</v>
      </c>
      <c r="N18" s="556"/>
      <c r="O18" s="556"/>
      <c r="P18" s="559" t="s">
        <v>917</v>
      </c>
    </row>
    <row r="19" spans="2:16">
      <c r="B19" s="415"/>
      <c r="C19" s="588" t="s">
        <v>1528</v>
      </c>
      <c r="D19" s="588" t="s">
        <v>1526</v>
      </c>
      <c r="E19" s="589">
        <v>1</v>
      </c>
      <c r="F19" s="590">
        <v>20</v>
      </c>
      <c r="G19" s="591" t="s">
        <v>939</v>
      </c>
      <c r="H19" s="587">
        <f>shopPacksDefinitions[[#This Row],['[amount']]]-(shopPacksDefinitions[[#This Row],['[amount']]]*shopPacksDefinitions[[#This Row],['[bonusAmount']]])</f>
        <v>4.5</v>
      </c>
      <c r="I19" s="587">
        <v>0.1</v>
      </c>
      <c r="J19" s="587">
        <v>5</v>
      </c>
      <c r="K19" s="587">
        <f>shopPacksDefinitions[[#This Row],['[amount']]]/shopPacksDefinitions[[#This Row],['[price']]]</f>
        <v>0.25</v>
      </c>
      <c r="L19" s="590" t="b">
        <v>0</v>
      </c>
      <c r="M19" s="590" t="s">
        <v>1531</v>
      </c>
      <c r="N19" s="591"/>
      <c r="O19" s="591"/>
      <c r="P19" s="592" t="s">
        <v>917</v>
      </c>
    </row>
    <row r="20" spans="2:16">
      <c r="B20" s="415"/>
      <c r="C20" s="593" t="s">
        <v>1529</v>
      </c>
      <c r="D20" s="588" t="s">
        <v>1526</v>
      </c>
      <c r="E20" s="589">
        <v>2</v>
      </c>
      <c r="F20" s="590">
        <v>50</v>
      </c>
      <c r="G20" s="591" t="s">
        <v>939</v>
      </c>
      <c r="H20" s="587">
        <f>shopPacksDefinitions[[#This Row],['[amount']]]-(shopPacksDefinitions[[#This Row],['[amount']]]*shopPacksDefinitions[[#This Row],['[bonusAmount']]])</f>
        <v>8</v>
      </c>
      <c r="I20" s="587">
        <v>0.2</v>
      </c>
      <c r="J20" s="587">
        <v>10</v>
      </c>
      <c r="K20" s="587">
        <f>shopPacksDefinitions[[#This Row],['[amount']]]/shopPacksDefinitions[[#This Row],['[price']]]</f>
        <v>0.2</v>
      </c>
      <c r="L20" s="590" t="b">
        <v>1</v>
      </c>
      <c r="M20" s="590" t="s">
        <v>1532</v>
      </c>
      <c r="N20" s="591"/>
      <c r="O20" s="591"/>
      <c r="P20" s="592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8"/>
      <c r="G3" s="60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2017-08-31T15:06:51Z</dcterms:modified>
</cp:coreProperties>
</file>