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entities!$A$111:$O$112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" i="47" l="1"/>
  <c r="L48" i="44" l="1"/>
  <c r="M48" i="44" s="1"/>
  <c r="K48" i="44"/>
  <c r="I48" i="44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6" i="42"/>
  <c r="I137" i="42"/>
  <c r="I138" i="42"/>
  <c r="I139" i="42"/>
  <c r="I135" i="42"/>
  <c r="G135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6" i="42"/>
  <c r="G137" i="42"/>
  <c r="G138" i="42"/>
  <c r="G139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4" i="33" s="1"/>
  <c r="K12" i="33"/>
  <c r="L13" i="33"/>
  <c r="L12" i="33"/>
  <c r="M13" i="33"/>
  <c r="N13" i="33"/>
  <c r="O13" i="33"/>
  <c r="O14" i="33" s="1"/>
  <c r="O12" i="33"/>
  <c r="P13" i="33"/>
  <c r="P12" i="33"/>
  <c r="Q13" i="33"/>
  <c r="R13" i="33"/>
  <c r="S13" i="33"/>
  <c r="S12" i="33"/>
  <c r="S14" i="33" s="1"/>
  <c r="T13" i="33"/>
  <c r="U13" i="33"/>
  <c r="U12" i="33"/>
  <c r="V13" i="33"/>
  <c r="V12" i="33"/>
  <c r="W13" i="33"/>
  <c r="W12" i="33"/>
  <c r="W14" i="33" s="1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H14" i="33" s="1"/>
  <c r="AI13" i="33"/>
  <c r="AJ13" i="33"/>
  <c r="AK13" i="33"/>
  <c r="AK12" i="33"/>
  <c r="AL13" i="33"/>
  <c r="AL12" i="33"/>
  <c r="AL14" i="33" s="1"/>
  <c r="AM13" i="33"/>
  <c r="AM12" i="33"/>
  <c r="AN13" i="33"/>
  <c r="AN12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C14" i="33" s="1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K14" i="33" s="1"/>
  <c r="BL13" i="33"/>
  <c r="BM13" i="33"/>
  <c r="BM12" i="33"/>
  <c r="BN13" i="33"/>
  <c r="BN12" i="33"/>
  <c r="BN14" i="33" s="1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M14" i="33" s="1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I14" i="33" s="1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/>
  <c r="X14" i="33"/>
  <c r="CB14" i="33"/>
  <c r="AA14" i="33" l="1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<sst xmlns="http://schemas.openxmlformats.org/spreadsheetml/2006/main" count="3758" uniqueCount="1643">
  <si>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</si>
  <si>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</si>
  <si>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</si>
  <si>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</si>
  <si>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</si>
  <si>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</si>
  <si>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</si>
  <si>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</si>
  <si>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</si>
  <si>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</si>
  <si>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</si>
  <si>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</si>
  <si>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</si>
  <si>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</si>
  <si>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</si>
  <si>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</si>
  <si>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</si>
  <si>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</si>
  <si>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</si>
  <si>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</si>
  <si>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</si>
  <si>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</si>
  <si>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</si>
  <si>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</si>
  <si>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</si>
  <si>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</si>
  <si>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</si>
  <si>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</si>
  <si>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</si>
  <si>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</si>
  <si>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</si>
  <si>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</si>
  <si>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</si>
  <si>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</si>
  <si>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</si>
  <si>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</si>
  <si>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</si>
  <si>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</si>
  <si>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</si>
  <si>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</si>
  <si>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</si>
  <si>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</si>
  <si>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</si>
  <si>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</si>
  <si>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</si>
  <si>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</si>
  <si>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</si>
  <si>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</si>
  <si>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</si>
  <si>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</si>
  <si>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</si>
  <si>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</si>
  <si>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</si>
  <si>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</si>
  <si>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</si>
  <si>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</si>
  <si>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</si>
  <si>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</si>
  <si>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</si>
  <si>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</si>
  <si>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</si>
  <si>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</si>
  <si>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</si>
  <si>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</si>
  <si>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</si>
  <si>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</si>
  <si>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</si>
  <si>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</si>
  <si>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</si>
  <si>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</si>
  <si>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</si>
  <si>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</si>
  <si>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</si>
  <si>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</si>
  <si>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</si>
  <si>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</si>
  <si>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</si>
  <si>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</si>
  <si>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</si>
  <si>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</si>
  <si>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</si>
  <si>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</si>
  <si>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</si>
  <si>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</si>
  <si>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</si>
  <si>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</si>
  <si>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</si>
  <si>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</si>
  <si>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</si>
  <si>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</si>
  <si>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</si>
  <si>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</si>
  <si>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</si>
  <si>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</si>
  <si>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</si>
  <si>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</si>
  <si>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</si>
  <si>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</si>
  <si>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</si>
  <si>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</si>
  <si>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</si>
  <si>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</si>
  <si>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</si>
  <si>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</si>
  <si>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</si>
  <si>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</si>
  <si>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</si>
  <si>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</si>
  <si>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</si>
  <si>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</si>
  <si>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</si>
  <si>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</si>
  <si>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</si>
  <si>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</si>
  <si>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</si>
  <si>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</si>
  <si>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</si>
  <si>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</si>
  <si>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</si>
  <si>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</si>
  <si>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</si>
  <si>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</si>
  <si>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</si>
  <si>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</si>
  <si>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</si>
  <si>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</si>
  <si>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</si>
  <si>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</si>
  <si>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</si>
  <si>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</si>
  <si>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</si>
  <si>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</si>
  <si>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</si>
  <si>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</si>
  <si>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</si>
  <si>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</si>
  <si>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</si>
  <si>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</si>
  <si>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</si>
  <si>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</si>
  <si>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</si>
  <si>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</si>
  <si>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</si>
  <si>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</si>
  <si>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</si>
  <si>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</si>
  <si>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</si>
  <si>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</si>
  <si>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</si>
  <si>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</si>
  <si>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</si>
  <si>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</si>
  <si>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</si>
  <si>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</si>
  <si>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</si>
  <si>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</si>
  <si>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</si>
  <si>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</si>
  <si>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</si>
  <si>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</si>
  <si>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</si>
  <si>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</si>
  <si>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</si>
  <si>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</si>
  <si>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</si>
  <si>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</si>
  <si>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</si>
  <si>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</si>
  <si>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</si>
  <si>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</si>
  <si>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</si>
  <si>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</si>
  <si>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</si>
  <si>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</si>
  <si>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</si>
  <si>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</si>
  <si>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</si>
  <si>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</si>
  <si>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</si>
  <si>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</si>
  <si>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</si>
  <si>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</si>
  <si>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</si>
  <si>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</si>
  <si>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</si>
  <si>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</si>
  <si>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</si>
  <si>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</si>
  <si>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</si>
  <si>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</si>
  <si>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</si>
  <si>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</si>
  <si>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</si>
  <si>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</si>
  <si>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</si>
  <si>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</si>
  <si>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</si>
  <si>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</si>
  <si>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</si>
  <si>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</si>
  <si>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</si>
  <si>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</si>
  <si>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</si>
  <si>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</si>
  <si>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</si>
  <si>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</si>
  <si>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</si>
  <si>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</si>
  <si>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</si>
  <si>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</si>
  <si>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</si>
  <si>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</si>
  <si>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</si>
  <si>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</si>
  <si>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</si>
  <si>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</si>
  <si>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</si>
  <si>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</si>
  <si>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</si>
  <si>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</si>
  <si>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</si>
  <si>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</si>
  <si>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</si>
  <si>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</si>
  <si>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</si>
  <si>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</si>
  <si>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</si>
  <si>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</si>
  <si>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</si>
  <si>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</si>
  <si>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</si>
  <si>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</si>
  <si>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</si>
  <si>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</si>
  <si>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</si>
  <si>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</si>
  <si>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</si>
  <si>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</si>
  <si>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</si>
  <si>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</si>
  <si>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</si>
  <si>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</si>
  <si>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</si>
  <si>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</si>
  <si>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</si>
  <si>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</si>
  <si>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</si>
  <si>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</si>
  <si>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</si>
  <si>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</si>
  <si>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</si>
  <si>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</si>
  <si>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</si>
  <si>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</si>
  <si>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</si>
  <si>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</si>
  <si>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</si>
  <si>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</si>
  <si>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</si>
  <si>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</si>
  <si>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</si>
  <si>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</si>
  <si>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</si>
  <si>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</si>
  <si>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</si>
  <si>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</si>
  <si>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</si>
  <si>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</si>
  <si>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</si>
  <si>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</si>
  <si>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</si>
  <si>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</si>
  <si>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</si>
  <si>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</si>
  <si>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</si>
  <si>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</si>
  <si>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</si>
  <si>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</si>
  <si>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</si>
  <si>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</si>
  <si>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</si>
  <si>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</si>
  <si>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</si>
  <si>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</si>
  <si>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</si>
  <si>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</si>
  <si>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</si>
  <si>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</si>
  <si>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</si>
  <si>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</si>
  <si>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</si>
  <si>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</si>
  <si>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</si>
  <si>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</si>
  <si>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</si>
  <si>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</si>
  <si>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</si>
  <si>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</si>
  <si>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</si>
  <si>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</si>
  <si>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</si>
  <si>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</si>
  <si>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</si>
  <si>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</si>
  <si>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</si>
  <si>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</si>
  <si>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</si>
  <si>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</si>
  <si>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</si>
  <si>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</si>
  <si>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</si>
  <si>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</si>
  <si>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</si>
  <si>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</si>
  <si>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</si>
  <si>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</si>
  <si>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</si>
  <si>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</si>
  <si>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</si>
  <si>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</si>
  <si>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</si>
  <si>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</si>
  <si>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</si>
  <si>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</si>
  <si>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</si>
  <si>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</si>
  <si>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</si>
  <si>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</si>
  <si>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</si>
  <si>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</si>
  <si>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</si>
  <si>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</si>
  <si>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</si>
  <si>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</si>
  <si>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</si>
  <si>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</si>
  <si>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</si>
  <si>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</si>
  <si>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</si>
  <si>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</si>
  <si>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</si>
  <si>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</si>
  <si>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</si>
  <si>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</si>
  <si>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</si>
  <si>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</si>
  <si>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</si>
  <si>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</si>
  <si>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</si>
  <si>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</si>
  <si>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</si>
  <si>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</si>
  <si>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</si>
  <si>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</si>
  <si>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</si>
  <si>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</si>
  <si>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</si>
  <si>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</si>
  <si>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</si>
  <si>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</si>
  <si>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</si>
  <si>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</si>
  <si>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</si>
  <si>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</si>
  <si>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</si>
  <si>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</si>
  <si>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</si>
  <si>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</si>
  <si>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</si>
  <si>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</si>
  <si>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</si>
  <si>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</si>
  <si>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</si>
  <si>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</si>
  <si>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</si>
  <si>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</si>
  <si>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</si>
  <si>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</si>
  <si>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</si>
  <si>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</si>
  <si>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</si>
  <si>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</si>
  <si>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</si>
  <si>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</si>
  <si>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</si>
  <si>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</si>
  <si>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</si>
  <si>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</si>
  <si>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</si>
  <si>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</si>
  <si>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</si>
  <si>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</si>
  <si>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</si>
  <si>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</si>
  <si>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</si>
  <si>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</si>
  <si>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</si>
  <si>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</si>
  <si>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</si>
  <si>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</si>
  <si>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</si>
  <si>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</si>
  <si>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</si>
  <si>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</si>
  <si>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</si>
  <si>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</si>
  <si>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</si>
  <si>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</si>
  <si>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</si>
  <si>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</si>
  <si>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</si>
  <si>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</si>
  <si>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</si>
  <si>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</si>
  <si>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</si>
  <si>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</si>
  <si>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</si>
  <si>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</si>
  <si>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</si>
  <si>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</si>
  <si>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</si>
  <si>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</si>
  <si>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</si>
  <si>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</si>
  <si>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</si>
  <si>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</si>
  <si>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</si>
  <si>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</si>
  <si>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</si>
  <si>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</si>
  <si>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</si>
  <si>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</si>
  <si>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</si>
  <si>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</si>
  <si>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</si>
  <si>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</si>
  <si>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</si>
  <si>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</si>
  <si>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</si>
  <si>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</si>
  <si>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</si>
  <si>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</si>
  <si>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</si>
  <si>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</si>
  <si>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</si>
  <si>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</si>
  <si>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</si>
  <si>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</si>
  <si>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</si>
  <si>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</si>
  <si>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</si>
  <si>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</si>
  <si>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</si>
  <si>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</si>
  <si>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</si>
  <si>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</si>
  <si>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</si>
  <si>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</si>
  <si>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</si>
  <si>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</si>
  <si>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</si>
  <si>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</si>
  <si>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</si>
  <si>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</si>
  <si>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</si>
  <si>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</si>
  <si>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</si>
  <si>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</si>
  <si>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</si>
  <si>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</si>
  <si>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</si>
  <si>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</si>
  <si>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</si>
  <si>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</si>
  <si>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</si>
  <si>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</si>
  <si>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</si>
  <si>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</si>
  <si>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</si>
  <si>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</si>
  <si>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</si>
  <si>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</si>
  <si>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</si>
  <si>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</si>
  <si>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</si>
  <si>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</si>
  <si>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</si>
  <si>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</si>
  <si>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</si>
  <si>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</si>
  <si>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</si>
  <si>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</si>
  <si>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</si>
  <si>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</si>
  <si>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</si>
  <si>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</si>
  <si>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</si>
  <si>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</si>
  <si>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</si>
  <si>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</si>
  <si>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</si>
  <si>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</si>
  <si>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</si>
  <si>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</si>
  <si>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</si>
  <si>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</si>
  <si>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</si>
  <si>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</si>
  <si>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</si>
  <si>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</si>
  <si>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</si>
  <si>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</si>
  <si>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</si>
  <si>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</si>
  <si>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</si>
  <si>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</si>
  <si>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</si>
  <si>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</si>
  <si>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</si>
  <si>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</si>
  <si>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</si>
  <si>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</si>
  <si>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</si>
  <si>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</si>
  <si>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</si>
  <si>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</si>
  <si>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</si>
  <si>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</si>
  <si>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</si>
  <si>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</si>
  <si>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</si>
  <si>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</si>
  <si>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</si>
  <si>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</si>
  <si>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</si>
  <si>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</si>
  <si>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</si>
  <si>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</si>
  <si>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</si>
  <si>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</si>
  <si>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</si>
  <si>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</si>
  <si>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</si>
  <si>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</si>
  <si>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</si>
  <si>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</si>
  <si>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</si>
  <si>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</si>
  <si>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</si>
  <si>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</si>
  <si>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</si>
  <si>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</si>
  <si>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</si>
  <si>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</si>
  <si>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</si>
  <si>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</si>
  <si>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</si>
  <si>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</si>
  <si>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</si>
  <si>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</si>
  <si>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</si>
  <si>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</si>
  <si>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</si>
  <si>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</si>
  <si>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</si>
  <si>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</si>
  <si>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</si>
  <si>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</si>
  <si>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</si>
  <si>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</si>
  <si>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</si>
  <si>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</si>
  <si>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</si>
  <si>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</si>
  <si>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</si>
  <si>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</si>
  <si>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</si>
  <si>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</si>
  <si>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</si>
  <si>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</si>
  <si>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</si>
  <si>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</si>
  <si>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</si>
  <si>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</si>
  <si>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</si>
  <si>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</si>
  <si>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</si>
  <si>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</si>
  <si>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</si>
  <si>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</si>
  <si>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</si>
  <si>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</si>
  <si>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</si>
  <si>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</si>
  <si>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</si>
  <si>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</si>
  <si>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</si>
  <si>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</si>
  <si>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</si>
  <si>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</si>
  <si>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</si>
  <si>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</si>
  <si>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</si>
  <si>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</si>
  <si>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</si>
  <si>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</si>
  <si>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</si>
  <si>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</si>
  <si>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</si>
  <si>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</si>
  <si>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</si>
  <si>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</si>
  <si>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</si>
  <si>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</si>
  <si>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</si>
  <si>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</si>
  <si>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</si>
  <si>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</si>
  <si>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</si>
  <si>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</si>
  <si>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</si>
  <si>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</si>
  <si>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</si>
  <si>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</si>
  <si>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</si>
  <si>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</si>
  <si>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</si>
  <si>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</si>
  <si>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</si>
  <si>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</si>
  <si>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</si>
  <si>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</si>
  <si>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</si>
  <si>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</si>
  <si>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</si>
  <si>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</si>
  <si>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</si>
  <si>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</si>
  <si>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</si>
  <si>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</si>
  <si>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</si>
  <si>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</si>
  <si>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</si>
  <si>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</si>
  <si>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</si>
  <si>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</si>
  <si>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</si>
  <si>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</si>
  <si>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</si>
  <si>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</si>
  <si>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</si>
  <si>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</si>
  <si>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</si>
  <si>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</si>
  <si>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</si>
  <si>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</si>
  <si>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</si>
  <si>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</si>
  <si>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</si>
  <si>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</si>
  <si>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</si>
  <si>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</si>
  <si>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</si>
  <si>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</si>
  <si>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</si>
  <si>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</si>
  <si>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</si>
  <si>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</si>
  <si>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</si>
  <si>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</si>
  <si>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</si>
  <si>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</si>
  <si>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</si>
  <si>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</si>
  <si>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</si>
  <si>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</si>
  <si>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</si>
  <si>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</si>
  <si>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</si>
  <si>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</si>
  <si>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</si>
  <si>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</si>
  <si>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</si>
  <si>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</si>
  <si>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</si>
  <si>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</si>
  <si>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</si>
  <si>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</si>
  <si>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</si>
  <si>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</si>
  <si>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</si>
  <si>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</si>
  <si>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</si>
  <si>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</si>
  <si>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</si>
  <si>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</si>
  <si>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</si>
  <si>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</si>
  <si>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</si>
  <si>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</si>
  <si>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</si>
  <si>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</si>
  <si>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</si>
  <si>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</si>
  <si>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</si>
  <si>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</si>
  <si>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</si>
  <si>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</si>
  <si>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</si>
  <si>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</si>
  <si>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</si>
  <si>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</si>
  <si>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</si>
  <si>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</si>
  <si>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</si>
  <si>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</si>
  <si>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</si>
  <si>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</si>
  <si>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</si>
  <si>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</si>
  <si>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</si>
  <si>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</si>
  <si>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</si>
  <si>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</si>
  <si>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</si>
  <si>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</si>
  <si>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</si>
  <si>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</si>
  <si>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</si>
  <si>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</si>
  <si>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</si>
  <si>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</si>
  <si>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</si>
  <si>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</si>
  <si>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</si>
  <si>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</si>
  <si>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</si>
  <si>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</si>
  <si>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</si>
  <si>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</si>
  <si>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</si>
  <si>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</si>
  <si>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</si>
  <si>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</si>
  <si>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</si>
  <si>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</si>
  <si>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</si>
  <si>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</si>
  <si>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</si>
  <si>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</si>
  <si>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</si>
  <si>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</si>
  <si>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</si>
  <si>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</si>
  <si>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</si>
  <si>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</si>
  <si>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</si>
  <si>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</si>
  <si>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</si>
  <si>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</si>
  <si>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</si>
  <si>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</si>
  <si>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</si>
  <si>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</si>
  <si>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</si>
  <si>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</si>
  <si>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</si>
  <si>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</si>
  <si>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</si>
  <si>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</si>
  <si>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</si>
  <si>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</si>
  <si>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</si>
  <si>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</si>
  <si>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</si>
  <si>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</si>
  <si>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</si>
  <si>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</si>
  <si>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</si>
  <si>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</si>
  <si>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</si>
  <si>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</si>
  <si>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</si>
  <si>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</si>
  <si>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</si>
  <si>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</si>
  <si>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</si>
  <si>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</si>
  <si>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</si>
  <si>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</si>
  <si>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</si>
  <si>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</si>
  <si>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</si>
  <si>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</si>
  <si>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</si>
  <si>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</si>
  <si>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</si>
  <si>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</si>
  <si>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</si>
  <si>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</si>
  <si>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</si>
  <si>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</si>
  <si>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</si>
  <si>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</si>
  <si>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</si>
  <si>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</si>
  <si>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</si>
  <si>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</si>
  <si>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</si>
  <si>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</si>
  <si>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</si>
  <si>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</si>
  <si>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</si>
  <si>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</si>
  <si>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</si>
  <si>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</si>
  <si>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</si>
  <si>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</si>
  <si>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</si>
  <si>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</si>
  <si>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</si>
  <si>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</si>
  <si>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</si>
  <si>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</si>
  <si>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</si>
  <si>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</si>
  <si>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</si>
  <si>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</si>
  <si>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</si>
  <si>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</si>
  <si>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</si>
  <si>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</si>
  <si>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</si>
  <si>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</si>
  <si>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</si>
  <si>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</si>
  <si>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</si>
  <si>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</si>
  <si>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</si>
  <si>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</si>
  <si>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</si>
  <si>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</si>
  <si>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</si>
  <si>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</si>
  <si>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</si>
  <si>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</si>
  <si>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</si>
  <si>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</si>
  <si>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</si>
  <si>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</si>
  <si>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</si>
  <si>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</si>
  <si>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</si>
  <si>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</si>
  <si>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</si>
  <si>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</si>
  <si>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</si>
  <si>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</si>
  <si>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</si>
  <si>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</si>
  <si>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</si>
  <si>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</si>
  <si>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</si>
  <si>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</si>
  <si>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</si>
  <si>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</si>
  <si>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</si>
  <si>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</si>
  <si>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</si>
  <si>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</si>
  <si>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</si>
  <si>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</si>
  <si>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</si>
  <si>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</si>
  <si>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</si>
  <si>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</si>
  <si>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</si>
  <si>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</si>
  <si>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</si>
  <si>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</si>
  <si>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</si>
  <si>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</si>
  <si>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</si>
  <si>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</si>
  <si>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</si>
  <si>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</si>
  <si>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</si>
  <si>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</si>
  <si>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</si>
  <si>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</si>
  <si>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</si>
  <si>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</si>
  <si>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</si>
  <si>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</si>
  <si>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</si>
  <si>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</si>
  <si>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</si>
  <si>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</si>
  <si>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</si>
  <si>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</si>
  <si>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</si>
  <si>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</si>
  <si>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</si>
  <si>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</si>
  <si>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</si>
  <si>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</si>
  <si>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</si>
  <si>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</si>
  <si>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</si>
  <si>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</si>
  <si>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</si>
  <si>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</si>
  <si>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</si>
  <si>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</si>
  <si>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</si>
  <si>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</si>
  <si>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</si>
  <si>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</si>
  <si>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</si>
  <si>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</si>
  <si>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</si>
  <si>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</si>
  <si>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</si>
  <si>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</si>
  <si>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</si>
  <si>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</si>
  <si>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</si>
  <si>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</si>
  <si>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</si>
  <si>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</si>
  <si>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</si>
  <si>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</si>
  <si>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</si>
  <si>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</si>
  <si>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</si>
  <si>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</si>
  <si>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</si>
  <si>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</si>
  <si>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</si>
  <si>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</si>
  <si>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</si>
  <si>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</si>
  <si>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</si>
  <si>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</si>
  <si>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</si>
  <si>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</si>
  <si>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</si>
  <si>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</si>
  <si>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</si>
  <si>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</si>
  <si>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</si>
  <si>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</si>
  <si>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</si>
  <si>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</si>
  <si>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</si>
  <si>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</si>
  <si>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</si>
  <si>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</si>
  <si>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</si>
  <si>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</si>
  <si>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</si>
  <si>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</si>
  <si>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</si>
  <si>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</si>
  <si>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</si>
  <si>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</si>
  <si>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</si>
  <si>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</si>
  <si>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</si>
  <si>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</si>
  <si>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</si>
  <si>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</si>
  <si>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</si>
  <si>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</si>
  <si>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</si>
  <si>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</si>
  <si>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</si>
  <si>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</si>
  <si>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</si>
  <si>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</si>
  <si>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</si>
  <si>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</si>
  <si>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</si>
  <si>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</si>
  <si>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</si>
  <si>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</si>
  <si>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</si>
  <si>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</si>
  <si>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</si>
  <si>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</si>
  <si>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</si>
  <si>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</si>
  <si>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</si>
  <si>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</si>
  <si>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</si>
  <si>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</si>
  <si>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</si>
  <si>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</si>
  <si>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</si>
  <si>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</si>
  <si>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</si>
  <si>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</si>
  <si>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</si>
  <si>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</si>
  <si>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</si>
  <si>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</si>
  <si>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</si>
  <si>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</si>
  <si>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</si>
  <si>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</si>
  <si>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</si>
  <si>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</si>
  <si>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</si>
  <si>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</si>
  <si>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</si>
  <si>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</si>
  <si>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</si>
  <si>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</si>
  <si>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</si>
  <si>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</si>
  <si>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</si>
  <si>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</si>
  <si>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</si>
  <si>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</si>
  <si>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</si>
  <si>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</si>
  <si>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</si>
  <si>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</si>
  <si>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</si>
  <si>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</si>
  <si>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</si>
  <si>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</si>
  <si>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</si>
  <si>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</si>
  <si>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</si>
  <si>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</si>
  <si>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</si>
  <si>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</si>
  <si>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</si>
  <si>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</si>
  <si>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</si>
  <si>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</si>
  <si>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</si>
  <si>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</si>
  <si>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</si>
  <si>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</si>
  <si>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</si>
  <si>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</si>
  <si>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</si>
  <si>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</si>
  <si>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</si>
  <si>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</si>
  <si>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</si>
  <si>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</si>
  <si>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</si>
  <si>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</si>
  <si>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</si>
  <si>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</si>
  <si>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</si>
  <si>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</si>
  <si>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</si>
  <si>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</si>
  <si>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</si>
  <si>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</si>
  <si>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</si>
  <si>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</si>
  <si>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</si>
  <si>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</si>
  <si>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</si>
  <si>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</si>
  <si>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</si>
  <si>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</si>
  <si>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</si>
  <si>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</si>
  <si>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</si>
  <si>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</si>
  <si>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</si>
  <si>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</si>
  <si>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</si>
  <si>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</si>
  <si>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</si>
  <si>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</si>
  <si>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</si>
  <si>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</si>
  <si>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</si>
  <si>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</si>
  <si>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</si>
  <si>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</si>
  <si>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</si>
  <si>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</si>
  <si>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</si>
  <si>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</si>
  <si>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</si>
  <si>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</si>
  <si>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</si>
  <si>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</si>
  <si>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</si>
  <si>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</si>
  <si>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</si>
  <si>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</si>
  <si>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</si>
  <si>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</si>
  <si>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</si>
  <si>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</si>
  <si>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</si>
  <si>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</si>
  <si>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</si>
  <si>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</si>
  <si>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</si>
  <si>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</si>
  <si>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</si>
  <si>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</si>
  <si>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</si>
  <si>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</si>
  <si>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</si>
  <si>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</si>
  <si>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</si>
  <si>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</si>
  <si>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</si>
  <si>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</si>
  <si>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</si>
  <si>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</si>
  <si>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</si>
  <si>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</si>
  <si>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</si>
  <si>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</si>
  <si>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</si>
  <si>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</si>
  <si>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</si>
  <si>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</si>
  <si>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</si>
  <si>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</si>
  <si>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</si>
  <si>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</si>
  <si>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</si>
  <si>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</si>
  <si>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</si>
  <si>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</si>
  <si>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</si>
  <si>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</si>
  <si>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</si>
  <si>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</si>
  <si>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</si>
  <si>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</si>
  <si>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</si>
  <si>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</si>
  <si>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</si>
  <si>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</si>
  <si>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</si>
  <si>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</si>
  <si>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</si>
  <si>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</si>
  <si>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</si>
  <si>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</si>
  <si>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</si>
  <si>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</si>
  <si>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</si>
  <si>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</si>
  <si>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</si>
  <si>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</si>
  <si>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</si>
  <si>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</si>
  <si>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</si>
  <si>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</si>
  <si>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</si>
  <si>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</si>
  <si>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</si>
  <si>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</si>
  <si>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</si>
  <si>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</si>
  <si>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</si>
  <si>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</si>
  <si>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</si>
  <si>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</si>
  <si>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</si>
  <si>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</si>
  <si>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</si>
  <si>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</si>
  <si>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</si>
  <si>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</si>
  <si>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</si>
  <si>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</si>
  <si>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</si>
  <si>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</si>
  <si>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</si>
  <si>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</si>
  <si>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</si>
  <si>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</si>
  <si>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</si>
  <si>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</si>
  <si>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</si>
  <si>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</si>
  <si>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</si>
  <si>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</si>
  <si>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</si>
  <si>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</si>
  <si>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</si>
  <si>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</si>
  <si>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</si>
  <si>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</si>
  <si>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</si>
  <si>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</si>
  <si>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</si>
  <si>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</si>
  <si>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</si>
  <si>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</si>
  <si>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</si>
  <si>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</si>
  <si>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</si>
  <si>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</si>
  <si>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</si>
  <si>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</si>
  <si>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</si>
  <si>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</si>
  <si>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</si>
  <si>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</si>
  <si>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</si>
  <si>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</si>
  <si>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</si>
  <si>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</si>
  <si>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</si>
  <si>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</si>
  <si>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</si>
  <si>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</si>
  <si>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</si>
  <si>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</si>
  <si>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</si>
  <si>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</si>
  <si>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</si>
  <si>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</si>
  <si>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</si>
  <si>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</si>
  <si>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</si>
  <si>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</si>
  <si>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</si>
  <si>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</si>
  <si>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</si>
  <si>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</si>
  <si>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</si>
  <si>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</si>
  <si>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</si>
  <si>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</si>
  <si>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</si>
  <si>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</si>
  <si>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</si>
  <si>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</si>
  <si>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</si>
  <si>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</si>
  <si>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</si>
  <si>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</si>
  <si>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</si>
  <si>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</si>
  <si>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</si>
  <si>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</si>
  <si>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</si>
  <si>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</si>
  <si>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</si>
  <si>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</si>
  <si>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</si>
  <si>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</si>
  <si>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</si>
  <si>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</si>
  <si>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</si>
  <si>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</si>
  <si>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</si>
  <si>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</si>
  <si>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</si>
  <si>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</si>
  <si>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</si>
  <si>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</si>
  <si>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</si>
  <si>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</si>
  <si>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</si>
  <si>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</si>
  <si>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</si>
  <si>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</si>
  <si>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</si>
  <si>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</si>
  <si>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</si>
  <si>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</si>
  <si>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</si>
  <si>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</si>
  <si>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</si>
  <si>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</si>
  <si>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</si>
  <si>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</si>
  <si>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</si>
  <si>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</si>
  <si>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</si>
  <si>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</si>
  <si>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</si>
  <si>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</si>
  <si>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</si>
  <si>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</si>
  <si>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</si>
  <si>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</si>
  <si>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</si>
  <si>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</si>
  <si>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</si>
  <si>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</si>
  <si>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</si>
  <si>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</si>
  <si>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</si>
  <si>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</si>
  <si>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</si>
  <si>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</si>
  <si>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</si>
  <si>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</si>
  <si>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</si>
  <si>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</si>
  <si>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</si>
  <si>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</si>
  <si>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</si>
  <si>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</si>
  <si>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</si>
  <si>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</si>
  <si>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</si>
  <si>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</si>
  <si>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</si>
  <si>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</si>
  <si>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</si>
  <si>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</si>
  <si>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</si>
  <si>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</si>
  <si>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</si>
  <si>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</si>
  <si>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</si>
  <si>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</si>
  <si>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</si>
  <si>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</si>
  <si>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</si>
  <si>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</si>
  <si>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</si>
  <si>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</si>
  <si>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</si>
  <si>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</si>
  <si>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</si>
  <si>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</si>
  <si>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</si>
  <si>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</si>
  <si>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</si>
  <si>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</si>
  <si>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</si>
  <si>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</si>
  <si>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</si>
  <si>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</si>
  <si>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</si>
  <si>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</si>
  <si>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</si>
  <si>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</si>
  <si>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</si>
  <si>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</si>
  <si>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</si>
  <si>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</si>
  <si>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</si>
  <si>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</si>
  <si>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</si>
  <si>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</si>
  <si>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</si>
  <si>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</si>
  <si>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</si>
  <si>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</si>
  <si>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</si>
  <si>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</si>
  <si>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</si>
  <si>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</si>
  <si>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</si>
  <si>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</si>
  <si>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</si>
  <si>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</si>
  <si>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</si>
  <si>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</si>
  <si>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</si>
  <si>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</si>
  <si>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</si>
  <si>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</si>
  <si>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</si>
  <si>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</si>
  <si>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</si>
  <si>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</si>
  <si>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</si>
  <si>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</si>
  <si>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</si>
  <si>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</si>
  <si>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</si>
  <si>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</si>
  <si>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</si>
  <si>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</si>
  <si>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</si>
  <si>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</si>
  <si>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</si>
  <si>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</si>
  <si>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</si>
  <si>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</si>
  <si>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</si>
  <si>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</si>
  <si>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</si>
  <si>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</si>
  <si>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</si>
  <si>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</si>
  <si>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</si>
  <si>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</si>
  <si>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</si>
  <si>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</si>
  <si>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</si>
  <si>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</si>
  <si>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</si>
  <si>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</si>
  <si>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</si>
  <si>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</si>
  <si>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</si>
  <si>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</si>
  <si>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</si>
  <si>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</si>
  <si>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</si>
  <si>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</si>
  <si>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</si>
  <si>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</si>
  <si>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</si>
  <si>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</si>
  <si>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</si>
  <si>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</si>
  <si>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</si>
  <si>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</si>
  <si>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</si>
  <si>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</si>
  <si>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</si>
  <si>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</si>
  <si>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</si>
  <si>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</si>
  <si>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</si>
  <si>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</si>
  <si>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</si>
  <si>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</si>
  <si>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</si>
  <si>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</si>
  <si>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</si>
  <si>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</si>
  <si>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</si>
  <si>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</si>
  <si>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</si>
  <si>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</si>
  <si>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</si>
  <si>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</si>
  <si>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</si>
  <si>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</si>
  <si>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</si>
  <si>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</si>
  <si>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</si>
  <si>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</si>
  <si>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</si>
  <si>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</si>
  <si>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</si>
  <si>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</si>
  <si>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</si>
  <si>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</si>
  <si>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</si>
  <si>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</si>
  <si>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</si>
  <si>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</si>
  <si>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</si>
  <si>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</si>
  <si>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</si>
  <si>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</si>
  <si>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</si>
  <si>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</si>
  <si>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</si>
  <si>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</si>
  <si>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</si>
  <si>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</si>
  <si>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</si>
  <si>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</si>
  <si>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</si>
  <si>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</si>
  <si>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</si>
  <si>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</si>
  <si>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</si>
  <si>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</si>
  <si>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</si>
  <si>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</si>
  <si>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</si>
  <si>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</si>
  <si>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</si>
  <si>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</si>
  <si>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</si>
  <si>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</si>
  <si>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</si>
  <si>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</si>
  <si>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</si>
  <si>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</si>
  <si>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</si>
  <si>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</si>
  <si>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</si>
  <si>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</si>
  <si>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</si>
  <si>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</si>
  <si>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</si>
  <si>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</si>
  <si>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</si>
  <si>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</si>
  <si>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</si>
  <si>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</si>
  <si>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</si>
  <si>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</si>
  <si>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</si>
  <si>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</si>
  <si>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</si>
  <si>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</si>
  <si>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</si>
  <si>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</si>
  <si>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</si>
  <si>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</si>
  <si>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</si>
  <si>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</si>
  <si>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</si>
  <si>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</si>
  <si>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</si>
  <si>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</si>
  <si>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</si>
  <si>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</si>
  <si>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</si>
  <si>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</si>
  <si>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</si>
  <si>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</si>
  <si>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</si>
  <si>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</si>
  <si>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</si>
  <si>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</si>
  <si>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</si>
  <si>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</si>
  <si>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</si>
  <si>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</si>
  <si>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</si>
  <si>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</si>
  <si>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</si>
  <si>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</si>
  <si>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</si>
  <si>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</si>
  <si>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</si>
  <si>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</si>
  <si>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</si>
  <si>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</si>
  <si>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</si>
  <si>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</si>
  <si>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</si>
  <si>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</si>
  <si>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</si>
  <si>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</si>
  <si>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</si>
  <si>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</si>
  <si>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</si>
  <si>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</si>
  <si>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</si>
  <si>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</si>
  <si>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</si>
  <si>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</si>
  <si>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</si>
  <si>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</si>
  <si>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</si>
  <si>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</si>
  <si>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</si>
  <si>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</si>
  <si>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</si>
  <si>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</si>
  <si>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</si>
  <si>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</si>
  <si>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</si>
  <si>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</si>
  <si>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</si>
  <si>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</si>
  <si>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</si>
  <si>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</si>
  <si>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</si>
  <si>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</si>
  <si>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</si>
  <si>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</si>
  <si>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</si>
  <si>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</si>
  <si>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</si>
  <si>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</si>
  <si>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</si>
  <si>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</si>
  <si>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</si>
  <si>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</si>
  <si>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</si>
  <si>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</si>
  <si>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[seasonal]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</si>
  <si>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</si>
  <si>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</si>
  <si>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</si>
  <si>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PF_Chain_Hip;PF_Chain_Neck;PF_Chain_Tail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</si>
  <si>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</si>
  <si>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</si>
  <si>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</si>
  <si>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</si>
  <si>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</si>
  <si>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</si>
  <si>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</si>
  <si>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</si>
  <si>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</si>
  <si>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</si>
  <si>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PF_Vampire_L_Hand;PF_Vampire_R_Hand;PF_Vampire_R_Leg;PF_Vampire_L_Leg;PF_Vampire_L_Shoulder;PF_Vampire_R_Shoulder;PF_Vampire_Neck;PF_Vampire_Tusks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</si>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</sst>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2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seasonal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7" totalsRowShown="0" headerRowDxfId="293" dataDxfId="291" headerRowBorderDxfId="292" tableBorderDxfId="290" totalsRowBorderDxfId="289">
  <autoFilter ref="A22:AE107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1:O121" totalsRowShown="0">
  <autoFilter ref="A111:O121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G13" workbookViewId="0">
      <selection activeCell="X25" sqref="X25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08"/>
      <c r="AO14" s="608"/>
      <c r="AP14" s="608"/>
      <c r="AQ14" s="60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1640</v>
      </c>
      <c r="AM15" s="408" t="s">
        <v>1641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2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340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2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380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2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500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-5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1.8</v>
      </c>
      <c r="U24" s="434">
        <v>1.9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620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-5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2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750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09" t="s">
        <v>514</v>
      </c>
      <c r="J26" s="610"/>
      <c r="K26" s="610"/>
      <c r="L26" s="611"/>
      <c r="M26" s="271"/>
      <c r="N26" s="615" t="s">
        <v>515</v>
      </c>
      <c r="O26" s="615"/>
      <c r="P26" s="615"/>
      <c r="Q26" s="615"/>
      <c r="R26" s="615"/>
      <c r="S26" s="616"/>
      <c r="T26" s="614" t="s">
        <v>516</v>
      </c>
      <c r="U26" s="614"/>
      <c r="V26" s="270" t="s">
        <v>521</v>
      </c>
      <c r="W26" s="612" t="s">
        <v>520</v>
      </c>
      <c r="X26" s="612"/>
      <c r="Y26" s="612"/>
      <c r="Z26" s="613"/>
      <c r="AA26" s="617" t="s">
        <v>517</v>
      </c>
      <c r="AB26" s="618"/>
      <c r="AC26" s="618"/>
      <c r="AD26" s="618"/>
      <c r="AE26" s="618"/>
      <c r="AF26" s="619"/>
      <c r="AG26" s="269" t="s">
        <v>518</v>
      </c>
      <c r="AH26" s="201"/>
      <c r="AI26" s="201"/>
      <c r="AX26" s="606" t="s">
        <v>522</v>
      </c>
      <c r="AY26" s="607"/>
      <c r="AZ26" s="607"/>
      <c r="BA26" s="607"/>
      <c r="BB26" s="607"/>
      <c r="BC26" s="60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workbookViewId="0">
      <selection activeCell="F73" sqref="F7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1586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1598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1596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1596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1596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1602</v>
      </c>
      <c r="L53" s="286" t="s">
        <v>1607</v>
      </c>
      <c r="M53" s="286" t="s">
        <v>1612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1603</v>
      </c>
      <c r="L54" s="286" t="s">
        <v>1608</v>
      </c>
      <c r="M54" s="286" t="s">
        <v>1613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1604</v>
      </c>
      <c r="L55" s="286" t="s">
        <v>1609</v>
      </c>
      <c r="M55" s="286" t="s">
        <v>1614</v>
      </c>
      <c r="N55" s="287" t="s">
        <v>1596</v>
      </c>
      <c r="O55" s="282" t="s">
        <v>16</v>
      </c>
      <c r="P55" s="282" t="s">
        <v>16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1606</v>
      </c>
      <c r="L56" s="286" t="s">
        <v>1610</v>
      </c>
      <c r="M56" s="286" t="s">
        <v>1615</v>
      </c>
      <c r="N56" s="287" t="s">
        <v>1617</v>
      </c>
      <c r="O56" s="282" t="s">
        <v>16</v>
      </c>
      <c r="P56" s="282" t="s">
        <v>16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1605</v>
      </c>
      <c r="L57" s="286" t="s">
        <v>1611</v>
      </c>
      <c r="M57" s="286" t="s">
        <v>1616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1617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1618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39"/>
  <sheetViews>
    <sheetView tabSelected="1" topLeftCell="A25" zoomScaleNormal="100" workbookViewId="0">
      <pane xSplit="2" topLeftCell="G1" activePane="topRight" state="frozen"/>
      <selection activeCell="A22" sqref="A22"/>
      <selection pane="topRight" activeCell="J61" sqref="J6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0"/>
      <c r="F3" s="62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0"/>
      <c r="F21" s="62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40</v>
      </c>
      <c r="E31" s="345">
        <v>2</v>
      </c>
      <c r="F31" s="345">
        <v>0</v>
      </c>
      <c r="G31" s="345">
        <v>15</v>
      </c>
      <c r="H31" s="345">
        <v>0</v>
      </c>
      <c r="I31" s="345">
        <v>50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60</v>
      </c>
      <c r="E32" s="345">
        <v>2</v>
      </c>
      <c r="F32" s="345">
        <v>0</v>
      </c>
      <c r="G32" s="345">
        <v>10</v>
      </c>
      <c r="H32" s="345">
        <v>0</v>
      </c>
      <c r="I32" s="345">
        <v>75</v>
      </c>
      <c r="J32" s="346">
        <v>0.22499999999999998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20</v>
      </c>
      <c r="E33" s="357">
        <v>2</v>
      </c>
      <c r="F33" s="357">
        <v>0</v>
      </c>
      <c r="G33" s="357">
        <v>2</v>
      </c>
      <c r="H33" s="357">
        <v>0</v>
      </c>
      <c r="I33" s="357">
        <v>25</v>
      </c>
      <c r="J33" s="358">
        <v>7.4999999999999997E-2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60</v>
      </c>
      <c r="E37" s="345">
        <v>2</v>
      </c>
      <c r="F37" s="345">
        <v>0</v>
      </c>
      <c r="G37" s="345">
        <v>15</v>
      </c>
      <c r="H37" s="345">
        <v>0</v>
      </c>
      <c r="I37" s="345">
        <v>75</v>
      </c>
      <c r="J37" s="346">
        <v>0.22499999999999998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4</v>
      </c>
      <c r="F38" s="357">
        <v>0</v>
      </c>
      <c r="G38" s="357">
        <v>15</v>
      </c>
      <c r="H38" s="357">
        <v>0</v>
      </c>
      <c r="I38" s="357">
        <v>55</v>
      </c>
      <c r="J38" s="358">
        <v>0.15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90</v>
      </c>
      <c r="E39" s="357">
        <v>4</v>
      </c>
      <c r="F39" s="357">
        <v>0</v>
      </c>
      <c r="G39" s="357">
        <v>30</v>
      </c>
      <c r="H39" s="357">
        <v>0</v>
      </c>
      <c r="I39" s="357">
        <v>83</v>
      </c>
      <c r="J39" s="358">
        <v>0.22499999999999998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40</v>
      </c>
      <c r="E40" s="287">
        <v>2</v>
      </c>
      <c r="F40" s="287">
        <v>0</v>
      </c>
      <c r="G40" s="287">
        <v>3</v>
      </c>
      <c r="H40" s="287">
        <v>0</v>
      </c>
      <c r="I40" s="287">
        <v>50</v>
      </c>
      <c r="J40" s="377">
        <v>0.15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180</v>
      </c>
      <c r="E41" s="560">
        <v>9</v>
      </c>
      <c r="F41" s="560">
        <v>0</v>
      </c>
      <c r="G41" s="560">
        <v>20</v>
      </c>
      <c r="H41" s="560">
        <v>0</v>
      </c>
      <c r="I41" s="560">
        <v>105</v>
      </c>
      <c r="J41" s="561">
        <v>0.22499999999999998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1591</v>
      </c>
      <c r="AB41" s="352" t="s">
        <v>1625</v>
      </c>
      <c r="AC41" s="352" t="s">
        <v>1511</v>
      </c>
      <c r="AD41" s="352" t="s">
        <v>736</v>
      </c>
      <c r="AE41" s="372" t="s">
        <v>1638</v>
      </c>
    </row>
    <row r="42" spans="1:31">
      <c r="A42" s="341" t="s">
        <v>4</v>
      </c>
      <c r="B42" s="342" t="s">
        <v>1002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165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25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60</v>
      </c>
      <c r="E54" s="345">
        <v>0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90</v>
      </c>
      <c r="E60" s="287">
        <v>4</v>
      </c>
      <c r="F60" s="287">
        <v>0</v>
      </c>
      <c r="G60" s="287">
        <v>60</v>
      </c>
      <c r="H60" s="287">
        <v>10</v>
      </c>
      <c r="I60" s="287">
        <v>83</v>
      </c>
      <c r="J60" s="377">
        <v>0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1626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20</v>
      </c>
      <c r="E62" s="345">
        <v>2</v>
      </c>
      <c r="F62" s="345">
        <v>0</v>
      </c>
      <c r="G62" s="345">
        <v>0</v>
      </c>
      <c r="H62" s="345">
        <v>0</v>
      </c>
      <c r="I62" s="345">
        <v>25</v>
      </c>
      <c r="J62" s="346">
        <v>7.4999999999999997E-2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40</v>
      </c>
      <c r="E63" s="345">
        <v>2</v>
      </c>
      <c r="F63" s="345">
        <v>0</v>
      </c>
      <c r="G63" s="345">
        <v>20</v>
      </c>
      <c r="H63" s="345">
        <v>0</v>
      </c>
      <c r="I63" s="345">
        <v>50</v>
      </c>
      <c r="J63" s="346">
        <v>0.15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90</v>
      </c>
      <c r="E64" s="287">
        <v>4</v>
      </c>
      <c r="F64" s="287">
        <v>0</v>
      </c>
      <c r="G64" s="287">
        <v>150</v>
      </c>
      <c r="H64" s="287">
        <v>0</v>
      </c>
      <c r="I64" s="287">
        <v>83</v>
      </c>
      <c r="J64" s="377">
        <v>0.22499999999999998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1592</v>
      </c>
      <c r="AB64" s="368" t="s">
        <v>1509</v>
      </c>
      <c r="AC64" s="368" t="s">
        <v>1633</v>
      </c>
      <c r="AD64" s="368" t="s">
        <v>736</v>
      </c>
      <c r="AE64" s="381" t="s">
        <v>1639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20</v>
      </c>
      <c r="E65" s="357">
        <v>2</v>
      </c>
      <c r="F65" s="357">
        <v>0</v>
      </c>
      <c r="G65" s="357">
        <v>20</v>
      </c>
      <c r="H65" s="357">
        <v>0</v>
      </c>
      <c r="I65" s="357">
        <v>25</v>
      </c>
      <c r="J65" s="358">
        <v>7.4999999999999997E-2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90</v>
      </c>
      <c r="E66" s="357">
        <v>4</v>
      </c>
      <c r="F66" s="357">
        <v>0</v>
      </c>
      <c r="G66" s="357">
        <v>25</v>
      </c>
      <c r="H66" s="357">
        <v>0</v>
      </c>
      <c r="I66" s="357">
        <v>83</v>
      </c>
      <c r="J66" s="358">
        <v>0.22499999999999998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120</v>
      </c>
      <c r="E68" s="357">
        <v>9</v>
      </c>
      <c r="F68" s="357">
        <v>0</v>
      </c>
      <c r="G68" s="357">
        <v>10</v>
      </c>
      <c r="H68" s="357">
        <v>0</v>
      </c>
      <c r="I68" s="357">
        <v>70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1627</v>
      </c>
      <c r="AC68" s="368" t="s">
        <v>1634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60</v>
      </c>
      <c r="E69" s="345">
        <v>2</v>
      </c>
      <c r="F69" s="345">
        <v>0</v>
      </c>
      <c r="G69" s="345">
        <v>20</v>
      </c>
      <c r="H69" s="345">
        <v>0</v>
      </c>
      <c r="I69" s="345">
        <v>75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810</v>
      </c>
      <c r="E70" s="357">
        <v>121</v>
      </c>
      <c r="F70" s="357">
        <v>0</v>
      </c>
      <c r="G70" s="357">
        <v>0</v>
      </c>
      <c r="H70" s="357">
        <v>0</v>
      </c>
      <c r="I70" s="357">
        <v>263</v>
      </c>
      <c r="J70" s="358">
        <v>0.22499999999999998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540</v>
      </c>
      <c r="E71" s="357">
        <v>121</v>
      </c>
      <c r="F71" s="357">
        <v>0</v>
      </c>
      <c r="G71" s="357">
        <v>0</v>
      </c>
      <c r="H71" s="357">
        <v>0</v>
      </c>
      <c r="I71" s="357">
        <v>175</v>
      </c>
      <c r="J71" s="358">
        <v>0.15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360</v>
      </c>
      <c r="E72" s="357">
        <v>49</v>
      </c>
      <c r="F72" s="357">
        <v>0</v>
      </c>
      <c r="G72" s="357">
        <v>2</v>
      </c>
      <c r="H72" s="357">
        <v>0</v>
      </c>
      <c r="I72" s="357">
        <v>130</v>
      </c>
      <c r="J72" s="358">
        <v>0.15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60</v>
      </c>
      <c r="E73" s="287">
        <v>4</v>
      </c>
      <c r="F73" s="287">
        <v>0</v>
      </c>
      <c r="G73" s="287">
        <v>10</v>
      </c>
      <c r="H73" s="287">
        <v>0</v>
      </c>
      <c r="I73" s="287">
        <v>55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20</v>
      </c>
      <c r="E74" s="287">
        <v>2</v>
      </c>
      <c r="F74" s="287">
        <v>0</v>
      </c>
      <c r="G74" s="287">
        <v>6</v>
      </c>
      <c r="H74" s="287">
        <v>0</v>
      </c>
      <c r="I74" s="287">
        <v>25</v>
      </c>
      <c r="J74" s="377">
        <v>7.4999999999999997E-2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1622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1628</v>
      </c>
      <c r="AC75" s="352" t="s">
        <v>1635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1629</v>
      </c>
      <c r="AC77" s="368" t="s">
        <v>1636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20</v>
      </c>
      <c r="E78" s="357">
        <v>2</v>
      </c>
      <c r="F78" s="357">
        <v>0</v>
      </c>
      <c r="G78" s="357">
        <v>2</v>
      </c>
      <c r="H78" s="357">
        <v>0</v>
      </c>
      <c r="I78" s="357">
        <v>25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120</v>
      </c>
      <c r="E79" s="357">
        <v>9</v>
      </c>
      <c r="F79" s="357">
        <v>0</v>
      </c>
      <c r="G79" s="357">
        <v>20</v>
      </c>
      <c r="H79" s="357">
        <v>0</v>
      </c>
      <c r="I79" s="357">
        <v>70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120</v>
      </c>
      <c r="E84" s="345">
        <v>9</v>
      </c>
      <c r="F84" s="345">
        <v>0</v>
      </c>
      <c r="G84" s="345">
        <v>50</v>
      </c>
      <c r="H84" s="345">
        <v>0</v>
      </c>
      <c r="I84" s="345">
        <v>70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60</v>
      </c>
      <c r="E85" s="345">
        <v>2</v>
      </c>
      <c r="F85" s="345">
        <v>0</v>
      </c>
      <c r="G85" s="345">
        <v>10</v>
      </c>
      <c r="H85" s="345">
        <v>0</v>
      </c>
      <c r="I85" s="345">
        <v>75</v>
      </c>
      <c r="J85" s="346">
        <v>0.22499999999999998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20</v>
      </c>
      <c r="E88" s="357">
        <v>2</v>
      </c>
      <c r="F88" s="357">
        <v>0</v>
      </c>
      <c r="G88" s="357">
        <v>4</v>
      </c>
      <c r="H88" s="357">
        <v>0</v>
      </c>
      <c r="I88" s="357">
        <v>25</v>
      </c>
      <c r="J88" s="358">
        <v>7.4999999999999997E-2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20</v>
      </c>
      <c r="E89" s="357">
        <v>2</v>
      </c>
      <c r="F89" s="357">
        <v>0</v>
      </c>
      <c r="G89" s="357">
        <v>3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220</v>
      </c>
      <c r="E90" s="287">
        <v>21</v>
      </c>
      <c r="F90" s="287">
        <v>0</v>
      </c>
      <c r="G90" s="287">
        <v>25</v>
      </c>
      <c r="H90" s="287">
        <v>0</v>
      </c>
      <c r="I90" s="287">
        <v>95</v>
      </c>
      <c r="J90" s="377">
        <v>0.15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1626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10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1637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90</v>
      </c>
      <c r="E92" s="357">
        <v>4</v>
      </c>
      <c r="F92" s="357">
        <v>0</v>
      </c>
      <c r="G92" s="357">
        <v>150</v>
      </c>
      <c r="H92" s="357">
        <v>0</v>
      </c>
      <c r="I92" s="357">
        <v>83</v>
      </c>
      <c r="J92" s="358">
        <v>0.22499999999999998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60</v>
      </c>
      <c r="E96" s="344">
        <v>2</v>
      </c>
      <c r="F96" s="389">
        <v>0</v>
      </c>
      <c r="G96" s="389">
        <v>8</v>
      </c>
      <c r="H96" s="389">
        <v>0</v>
      </c>
      <c r="I96" s="389">
        <v>75</v>
      </c>
      <c r="J96" s="346">
        <v>0.22499999999999998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150</v>
      </c>
      <c r="E97" s="570">
        <v>20</v>
      </c>
      <c r="F97" s="570">
        <v>0</v>
      </c>
      <c r="G97" s="570">
        <v>50</v>
      </c>
      <c r="H97" s="570">
        <v>0</v>
      </c>
      <c r="I97" s="570">
        <v>110</v>
      </c>
      <c r="J97" s="358">
        <v>0.1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250</v>
      </c>
      <c r="E98" s="570">
        <v>30</v>
      </c>
      <c r="F98" s="570">
        <v>0</v>
      </c>
      <c r="G98" s="570">
        <v>80</v>
      </c>
      <c r="H98" s="570">
        <v>0</v>
      </c>
      <c r="I98" s="570">
        <v>150</v>
      </c>
      <c r="J98" s="358">
        <v>0.1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30</v>
      </c>
      <c r="E99" s="570">
        <v>2</v>
      </c>
      <c r="F99" s="570">
        <v>0</v>
      </c>
      <c r="G99" s="570">
        <v>5</v>
      </c>
      <c r="H99" s="570">
        <v>0</v>
      </c>
      <c r="I99" s="570">
        <v>30</v>
      </c>
      <c r="J99" s="358">
        <v>7.4999999999999997E-2</v>
      </c>
      <c r="K99" s="570">
        <v>0</v>
      </c>
      <c r="L99" s="573" t="b">
        <v>1</v>
      </c>
      <c r="M99" s="574">
        <v>5</v>
      </c>
      <c r="N99" s="574">
        <v>5</v>
      </c>
      <c r="O99" s="575">
        <v>0</v>
      </c>
      <c r="P99" s="574">
        <f>entityDefinitions[[#This Row],['[edibleFromTier']]]</f>
        <v>0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1619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80</v>
      </c>
      <c r="E100" s="570">
        <v>2</v>
      </c>
      <c r="F100" s="570">
        <v>0</v>
      </c>
      <c r="G100" s="570">
        <v>15</v>
      </c>
      <c r="H100" s="570">
        <v>0</v>
      </c>
      <c r="I100" s="570">
        <v>50</v>
      </c>
      <c r="J100" s="358">
        <v>0.15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0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1621</v>
      </c>
      <c r="AB100" s="542" t="s">
        <v>1630</v>
      </c>
      <c r="AC100" s="394" t="s">
        <v>1636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120</v>
      </c>
      <c r="E101" s="570">
        <v>9</v>
      </c>
      <c r="F101" s="570">
        <v>0</v>
      </c>
      <c r="G101" s="570">
        <v>20</v>
      </c>
      <c r="H101" s="570">
        <v>0</v>
      </c>
      <c r="I101" s="570">
        <v>70</v>
      </c>
      <c r="J101" s="358">
        <v>0.15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1620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180</v>
      </c>
      <c r="E102" s="570">
        <v>9</v>
      </c>
      <c r="F102" s="570">
        <v>0</v>
      </c>
      <c r="G102" s="570">
        <v>30</v>
      </c>
      <c r="H102" s="570">
        <v>0</v>
      </c>
      <c r="I102" s="570">
        <v>105</v>
      </c>
      <c r="J102" s="358">
        <v>0.1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150</v>
      </c>
      <c r="E103" s="570">
        <v>20</v>
      </c>
      <c r="F103" s="570">
        <v>0</v>
      </c>
      <c r="G103" s="570">
        <v>50</v>
      </c>
      <c r="H103" s="570">
        <v>0</v>
      </c>
      <c r="I103" s="570">
        <v>110</v>
      </c>
      <c r="J103" s="358">
        <v>0.1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100</v>
      </c>
      <c r="E104" s="570">
        <v>10</v>
      </c>
      <c r="F104" s="570">
        <v>0</v>
      </c>
      <c r="G104" s="570">
        <v>25</v>
      </c>
      <c r="H104" s="570">
        <v>0</v>
      </c>
      <c r="I104" s="570">
        <v>70</v>
      </c>
      <c r="J104" s="358">
        <v>0.1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30</v>
      </c>
      <c r="E105" s="570">
        <v>2</v>
      </c>
      <c r="F105" s="570">
        <v>0</v>
      </c>
      <c r="G105" s="570">
        <v>5</v>
      </c>
      <c r="H105" s="570">
        <v>0</v>
      </c>
      <c r="I105" s="570">
        <v>30</v>
      </c>
      <c r="J105" s="358">
        <v>7.4999999999999997E-2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1623</v>
      </c>
      <c r="AB105" s="542" t="s">
        <v>1631</v>
      </c>
      <c r="AC105" s="394" t="s">
        <v>1635</v>
      </c>
      <c r="AD105" s="395"/>
      <c r="AE105" s="567"/>
    </row>
    <row r="106" spans="1:31">
      <c r="A106" s="578" t="s">
        <v>4</v>
      </c>
      <c r="B106" s="604" t="s">
        <v>1593</v>
      </c>
      <c r="C106" s="589" t="s">
        <v>763</v>
      </c>
      <c r="D106" s="440">
        <v>60</v>
      </c>
      <c r="E106" s="440">
        <v>2</v>
      </c>
      <c r="F106" s="440">
        <v>0</v>
      </c>
      <c r="G106" s="440">
        <v>16</v>
      </c>
      <c r="H106" s="440">
        <v>0</v>
      </c>
      <c r="I106" s="440">
        <v>75</v>
      </c>
      <c r="J106" s="358">
        <v>0.22499999999999998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1595</v>
      </c>
      <c r="C107" s="569" t="s">
        <v>469</v>
      </c>
      <c r="D107" s="596">
        <v>20</v>
      </c>
      <c r="E107" s="570">
        <v>2</v>
      </c>
      <c r="F107" s="570">
        <v>0</v>
      </c>
      <c r="G107" s="570">
        <v>0</v>
      </c>
      <c r="H107" s="570">
        <v>0</v>
      </c>
      <c r="I107" s="570">
        <v>25</v>
      </c>
      <c r="J107" s="358">
        <v>0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1624</v>
      </c>
      <c r="AB107" s="542" t="s">
        <v>1632</v>
      </c>
      <c r="AC107" s="394" t="s">
        <v>1513</v>
      </c>
      <c r="AD107" s="395"/>
      <c r="AE107" s="567"/>
    </row>
    <row r="108" spans="1:31" customFormat="1" ht="15.75" thickBot="1"/>
    <row r="109" spans="1:31" ht="23.25">
      <c r="A109" s="12" t="s">
        <v>548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31">
      <c r="A110" s="203"/>
      <c r="B110" s="203"/>
      <c r="C110" s="205"/>
      <c r="D110" s="203"/>
      <c r="E110" s="203"/>
      <c r="F110" s="620"/>
      <c r="G110" s="620"/>
      <c r="H110" s="161" t="s">
        <v>366</v>
      </c>
      <c r="I110" s="161"/>
      <c r="J110" s="203"/>
      <c r="K110" s="5"/>
      <c r="L110" s="5"/>
      <c r="M110" s="5" t="s">
        <v>398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61"/>
      <c r="AB110" s="161"/>
      <c r="AC110" s="161"/>
      <c r="AD110" s="161"/>
      <c r="AE110" s="5"/>
    </row>
    <row r="111" spans="1:31" ht="145.5">
      <c r="A111" s="141" t="s">
        <v>552</v>
      </c>
      <c r="B111" s="141" t="s">
        <v>5</v>
      </c>
      <c r="C111" s="141" t="s">
        <v>353</v>
      </c>
      <c r="D111" s="152" t="s">
        <v>1197</v>
      </c>
      <c r="E111" s="152" t="s">
        <v>1184</v>
      </c>
      <c r="F111" s="152" t="s">
        <v>549</v>
      </c>
      <c r="G111" s="152" t="s">
        <v>480</v>
      </c>
      <c r="H111" s="152" t="s">
        <v>367</v>
      </c>
      <c r="I111" s="152" t="s">
        <v>370</v>
      </c>
      <c r="J111" s="152" t="s">
        <v>629</v>
      </c>
      <c r="K111" s="152" t="s">
        <v>628</v>
      </c>
      <c r="L111" s="152" t="s">
        <v>354</v>
      </c>
      <c r="M111" s="147" t="s">
        <v>38</v>
      </c>
      <c r="N111" s="147" t="s">
        <v>395</v>
      </c>
      <c r="O111" s="147" t="s">
        <v>397</v>
      </c>
    </row>
    <row r="112" spans="1:31">
      <c r="A112" s="245" t="s">
        <v>4</v>
      </c>
      <c r="B112" s="178" t="s">
        <v>1185</v>
      </c>
      <c r="C112" s="178" t="s">
        <v>346</v>
      </c>
      <c r="D112" s="246" t="s">
        <v>1198</v>
      </c>
      <c r="E112" s="246">
        <v>3</v>
      </c>
      <c r="F112" s="314">
        <v>0</v>
      </c>
      <c r="G112" s="314">
        <v>0</v>
      </c>
      <c r="H112" s="314">
        <v>0</v>
      </c>
      <c r="I112" s="314">
        <v>0</v>
      </c>
      <c r="J112" s="247">
        <v>2</v>
      </c>
      <c r="K112" s="247">
        <v>0</v>
      </c>
      <c r="L112" s="247">
        <v>0</v>
      </c>
      <c r="M112" s="209" t="s">
        <v>618</v>
      </c>
      <c r="N112" s="209" t="s">
        <v>719</v>
      </c>
      <c r="O112" s="206" t="s">
        <v>687</v>
      </c>
      <c r="P112" s="5"/>
      <c r="Q112" s="5"/>
    </row>
    <row r="113" spans="1:31">
      <c r="A113" s="245" t="s">
        <v>4</v>
      </c>
      <c r="B113" s="178" t="s">
        <v>1186</v>
      </c>
      <c r="C113" s="178" t="s">
        <v>346</v>
      </c>
      <c r="D113" s="246" t="s">
        <v>302</v>
      </c>
      <c r="E113" s="246">
        <v>3</v>
      </c>
      <c r="F113" s="314">
        <v>0</v>
      </c>
      <c r="G113" s="314">
        <v>1</v>
      </c>
      <c r="H113" s="314">
        <v>0</v>
      </c>
      <c r="I113" s="314">
        <v>0</v>
      </c>
      <c r="J113" s="247">
        <v>2</v>
      </c>
      <c r="K113" s="247">
        <v>0</v>
      </c>
      <c r="L113" s="247">
        <v>0</v>
      </c>
      <c r="M113" s="209" t="s">
        <v>618</v>
      </c>
      <c r="N113" s="209" t="s">
        <v>719</v>
      </c>
      <c r="O113" s="206" t="s">
        <v>687</v>
      </c>
      <c r="P113" s="5"/>
      <c r="Q113" s="5"/>
    </row>
    <row r="114" spans="1:31">
      <c r="A114" s="245" t="s">
        <v>4</v>
      </c>
      <c r="B114" s="178" t="s">
        <v>1187</v>
      </c>
      <c r="C114" s="178" t="s">
        <v>352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1188</v>
      </c>
      <c r="C115" s="178" t="s">
        <v>352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1189</v>
      </c>
      <c r="C116" s="178" t="s">
        <v>349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1190</v>
      </c>
      <c r="C117" s="178" t="s">
        <v>349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1191</v>
      </c>
      <c r="C118" s="178" t="s">
        <v>349</v>
      </c>
      <c r="D118" s="246" t="s">
        <v>1199</v>
      </c>
      <c r="E118" s="246">
        <v>3</v>
      </c>
      <c r="F118" s="314">
        <v>0</v>
      </c>
      <c r="G118" s="314">
        <v>2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 s="204" customFormat="1">
      <c r="A119" s="245" t="s">
        <v>4</v>
      </c>
      <c r="B119" s="178" t="s">
        <v>1192</v>
      </c>
      <c r="C119" s="178" t="s">
        <v>351</v>
      </c>
      <c r="D119" s="246" t="s">
        <v>1198</v>
      </c>
      <c r="E119" s="246">
        <v>3</v>
      </c>
      <c r="F119" s="314">
        <v>0</v>
      </c>
      <c r="G119" s="314">
        <v>0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</row>
    <row r="120" spans="1:31">
      <c r="A120" s="245" t="s">
        <v>4</v>
      </c>
      <c r="B120" s="178" t="s">
        <v>1193</v>
      </c>
      <c r="C120" s="178" t="s">
        <v>351</v>
      </c>
      <c r="D120" s="246" t="s">
        <v>302</v>
      </c>
      <c r="E120" s="246">
        <v>3</v>
      </c>
      <c r="F120" s="314">
        <v>0</v>
      </c>
      <c r="G120" s="314">
        <v>1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>
      <c r="A121" s="245" t="s">
        <v>4</v>
      </c>
      <c r="B121" s="178" t="s">
        <v>1194</v>
      </c>
      <c r="C121" s="178" t="s">
        <v>351</v>
      </c>
      <c r="D121" s="246" t="s">
        <v>1199</v>
      </c>
      <c r="E121" s="246">
        <v>3</v>
      </c>
      <c r="F121" s="314">
        <v>0</v>
      </c>
      <c r="G121" s="314">
        <v>2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23"/>
      <c r="B122" s="223"/>
      <c r="C122" s="223"/>
      <c r="D122" s="224"/>
      <c r="E122" s="225"/>
      <c r="F122" s="225"/>
      <c r="G122" s="225"/>
      <c r="H122" s="225"/>
      <c r="I122" s="225"/>
      <c r="J122" s="226"/>
      <c r="K122" s="226"/>
      <c r="L122" s="226"/>
      <c r="M122" s="225"/>
    </row>
    <row r="123" spans="1:31"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  <c r="X123" s="204"/>
      <c r="Y123" s="204"/>
      <c r="Z123" s="204"/>
      <c r="AA123" s="204"/>
      <c r="AB123" s="204"/>
      <c r="AC123" s="204"/>
      <c r="AD123" s="204"/>
      <c r="AE123" s="204"/>
    </row>
    <row r="124" spans="1:31" ht="15.75" thickBot="1"/>
    <row r="125" spans="1:31" ht="23.25">
      <c r="A125" s="12" t="s">
        <v>435</v>
      </c>
      <c r="B125" s="12"/>
      <c r="C125" s="12"/>
      <c r="D125" s="12"/>
      <c r="E125" s="204"/>
      <c r="F125" s="204"/>
      <c r="G125" s="204"/>
      <c r="H125" s="204"/>
      <c r="I125" s="204"/>
      <c r="J125" s="204"/>
      <c r="K125" s="204"/>
      <c r="L125" s="204"/>
    </row>
    <row r="127" spans="1:31" ht="159.75">
      <c r="A127" s="141" t="s">
        <v>436</v>
      </c>
      <c r="B127" s="142" t="s">
        <v>5</v>
      </c>
      <c r="C127" s="142" t="s">
        <v>190</v>
      </c>
      <c r="D127" s="145" t="s">
        <v>25</v>
      </c>
      <c r="E127" s="145" t="s">
        <v>220</v>
      </c>
      <c r="F127" s="145" t="s">
        <v>327</v>
      </c>
      <c r="G127" s="145" t="s">
        <v>391</v>
      </c>
      <c r="H127" s="145" t="s">
        <v>441</v>
      </c>
    </row>
    <row r="128" spans="1:31">
      <c r="A128" s="208" t="s">
        <v>4</v>
      </c>
      <c r="B128" s="183" t="s">
        <v>437</v>
      </c>
      <c r="C128" s="183" t="s">
        <v>187</v>
      </c>
      <c r="D128" s="190">
        <v>42</v>
      </c>
      <c r="E128" s="190">
        <v>8</v>
      </c>
      <c r="F128" s="190">
        <v>1.3</v>
      </c>
      <c r="G128" s="190">
        <v>2</v>
      </c>
      <c r="H128" s="190">
        <v>0.25</v>
      </c>
    </row>
    <row r="129" spans="1:9">
      <c r="A129" s="208" t="s">
        <v>4</v>
      </c>
      <c r="B129" s="183" t="s">
        <v>438</v>
      </c>
      <c r="C129" s="183" t="s">
        <v>188</v>
      </c>
      <c r="D129" s="190">
        <v>92</v>
      </c>
      <c r="E129" s="190">
        <v>10</v>
      </c>
      <c r="F129" s="190">
        <v>1.1000000000000001</v>
      </c>
      <c r="G129" s="190">
        <v>2</v>
      </c>
      <c r="H129" s="190">
        <v>0.3</v>
      </c>
    </row>
    <row r="130" spans="1:9">
      <c r="A130" s="208" t="s">
        <v>4</v>
      </c>
      <c r="B130" s="183" t="s">
        <v>439</v>
      </c>
      <c r="C130" s="183" t="s">
        <v>189</v>
      </c>
      <c r="D130" s="190">
        <v>235</v>
      </c>
      <c r="E130" s="190">
        <v>12</v>
      </c>
      <c r="F130" s="190">
        <v>0.9</v>
      </c>
      <c r="G130" s="190">
        <v>2</v>
      </c>
      <c r="H130" s="190">
        <v>0.32500000000000001</v>
      </c>
    </row>
    <row r="131" spans="1:9">
      <c r="A131" s="208" t="s">
        <v>4</v>
      </c>
      <c r="B131" s="183" t="s">
        <v>440</v>
      </c>
      <c r="C131" s="183" t="s">
        <v>210</v>
      </c>
      <c r="D131" s="190">
        <v>686</v>
      </c>
      <c r="E131" s="190">
        <v>14</v>
      </c>
      <c r="F131" s="190">
        <v>0.7</v>
      </c>
      <c r="G131" s="190">
        <v>2</v>
      </c>
      <c r="H131" s="190">
        <v>0.35</v>
      </c>
    </row>
    <row r="132" spans="1:9">
      <c r="A132" s="208" t="s">
        <v>4</v>
      </c>
      <c r="B132" s="183" t="s">
        <v>460</v>
      </c>
      <c r="C132" s="183" t="s">
        <v>211</v>
      </c>
      <c r="D132" s="190">
        <v>1040</v>
      </c>
      <c r="E132" s="190">
        <v>14</v>
      </c>
      <c r="F132" s="190">
        <v>0.5</v>
      </c>
      <c r="G132" s="190">
        <v>2</v>
      </c>
      <c r="H132" s="190">
        <v>0.35</v>
      </c>
    </row>
    <row r="135" spans="1:9">
      <c r="D135" s="275">
        <v>42</v>
      </c>
      <c r="F135" s="275">
        <v>1.3</v>
      </c>
      <c r="G135" s="67">
        <f>D128*F128</f>
        <v>54.6</v>
      </c>
      <c r="I135" s="67">
        <f>D135*F135</f>
        <v>54.6</v>
      </c>
    </row>
    <row r="136" spans="1:9">
      <c r="D136" s="275">
        <v>92</v>
      </c>
      <c r="F136" s="275">
        <v>1.1000000000000001</v>
      </c>
      <c r="G136" s="67">
        <f>D129*F129</f>
        <v>101.2</v>
      </c>
      <c r="I136" s="67">
        <f t="shared" ref="I136:I139" si="0">D136*F136</f>
        <v>101.2</v>
      </c>
    </row>
    <row r="137" spans="1:9">
      <c r="D137" s="275">
        <v>235</v>
      </c>
      <c r="F137" s="275">
        <v>0.9</v>
      </c>
      <c r="G137" s="67">
        <f>D130*F130</f>
        <v>211.5</v>
      </c>
      <c r="I137" s="67">
        <f t="shared" si="0"/>
        <v>211.5</v>
      </c>
    </row>
    <row r="138" spans="1:9">
      <c r="D138" s="275">
        <v>686</v>
      </c>
      <c r="F138" s="275">
        <v>0.7</v>
      </c>
      <c r="G138" s="67">
        <f>D131*F131</f>
        <v>480.2</v>
      </c>
      <c r="I138" s="67">
        <f t="shared" si="0"/>
        <v>480.2</v>
      </c>
    </row>
    <row r="139" spans="1:9">
      <c r="D139" s="275">
        <v>1040</v>
      </c>
      <c r="F139" s="275">
        <v>0.5</v>
      </c>
      <c r="G139" s="67">
        <f>D132*F132</f>
        <v>520</v>
      </c>
      <c r="I139" s="67">
        <f t="shared" si="0"/>
        <v>520</v>
      </c>
    </row>
  </sheetData>
  <mergeCells count="3">
    <mergeCell ref="E21:F21"/>
    <mergeCell ref="E3:F3"/>
    <mergeCell ref="F110:G110"/>
  </mergeCells>
  <conditionalFormatting sqref="M96:P9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2:O121 J122:L122 AB23:AE107 AA23:AA98 AA100:AA107"/>
    <dataValidation type="list" allowBlank="1" showInputMessage="1" showErrorMessage="1" sqref="C112:C122 C23:C107">
      <formula1>INDIRECT("entityCategoryDefinitions['[sku']]")</formula1>
    </dataValidation>
    <dataValidation type="decimal" allowBlank="1" showInputMessage="1" prompt="probability [0..1]" sqref="M122 H122:I122 H112:L121 W23:Z107">
      <formula1>0</formula1>
      <formula2>1</formula2>
    </dataValidation>
    <dataValidation type="decimal" allowBlank="1" sqref="D112:G122 M23:N107 P23:V107">
      <formula1>1</formula1>
      <formula2>10</formula2>
    </dataValidation>
    <dataValidation type="decimal" operator="greaterThanOrEqual" showInputMessage="1" showErrorMessage="1" sqref="H41:I42 G41 G23:I40 G43:I107">
      <formula1>0</formula1>
    </dataValidation>
    <dataValidation operator="greaterThanOrEqual" showInputMessage="1" showErrorMessage="1" sqref="G42"/>
    <dataValidation type="list" sqref="L23:L107">
      <formula1>"true,false"</formula1>
    </dataValidation>
    <dataValidation type="whole" operator="greaterThanOrEqual" showInputMessage="1" showErrorMessage="1" sqref="D23:F107">
      <formula1>0</formula1>
    </dataValidation>
    <dataValidation type="decimal" showInputMessage="1" showErrorMessage="1" prompt="probability [0..1]" sqref="J23:K107">
      <formula1>0</formula1>
      <formula2>1</formula2>
    </dataValidation>
    <dataValidation type="list" sqref="O23:O10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1587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0" t="s">
        <v>297</v>
      </c>
      <c r="K3" s="620"/>
      <c r="M3" s="620"/>
      <c r="N3" s="620"/>
      <c r="O3" s="620"/>
      <c r="P3" s="620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1"/>
      <c r="G22" s="621"/>
      <c r="H22" s="62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22" t="s">
        <v>304</v>
      </c>
      <c r="H34" s="62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0"/>
      <c r="G3" s="62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8" sqref="N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1642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8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569</v>
      </c>
      <c r="K18" s="522" t="s">
        <v>528</v>
      </c>
      <c r="L18" s="522"/>
      <c r="M18" s="522"/>
      <c r="N18" s="515" t="s">
        <v>1568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571</v>
      </c>
      <c r="K19" s="522" t="s">
        <v>529</v>
      </c>
      <c r="L19" s="522"/>
      <c r="M19" s="522"/>
      <c r="N19" s="515" t="s">
        <v>1589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/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1594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1588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571</v>
      </c>
      <c r="K32" s="522" t="s">
        <v>538</v>
      </c>
      <c r="L32" s="522"/>
      <c r="M32" s="522"/>
      <c r="N32" s="515" t="s">
        <v>1600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573</v>
      </c>
      <c r="K33" s="515" t="s">
        <v>539</v>
      </c>
      <c r="L33" s="515"/>
      <c r="M33" s="515"/>
      <c r="N33" s="515"/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/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569</v>
      </c>
      <c r="K41" s="522" t="s">
        <v>543</v>
      </c>
      <c r="L41" s="522"/>
      <c r="M41" s="522"/>
      <c r="N41" s="515" t="s">
        <v>1590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571</v>
      </c>
      <c r="K42" s="522" t="s">
        <v>544</v>
      </c>
      <c r="L42" s="522"/>
      <c r="M42" s="522"/>
      <c r="N42" s="515" t="s">
        <v>1601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/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/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37" workbookViewId="0">
      <selection activeCell="E48" sqref="E4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10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10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10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10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1596</v>
      </c>
      <c r="F47" s="473" t="s">
        <v>1596</v>
      </c>
      <c r="G47" s="474"/>
      <c r="H47" s="474"/>
      <c r="I47" s="601" t="s">
        <v>1599</v>
      </c>
      <c r="J47" s="601" t="s">
        <v>1599</v>
      </c>
      <c r="K47" s="493" t="s">
        <v>1597</v>
      </c>
      <c r="L47" s="494" t="s">
        <v>1597</v>
      </c>
      <c r="M47" s="495" t="s">
        <v>1597</v>
      </c>
    </row>
    <row r="48" spans="4:13" s="67" customFormat="1">
      <c r="D48" s="491" t="s">
        <v>4</v>
      </c>
      <c r="E48" s="472" t="s">
        <v>1617</v>
      </c>
      <c r="F48" s="473" t="s">
        <v>1617</v>
      </c>
      <c r="G48" s="474">
        <v>1</v>
      </c>
      <c r="H48" s="474">
        <v>1</v>
      </c>
      <c r="I48" s="492" t="str">
        <f>CONCATENATE("icon_",powerUpsDefinitions[[#This Row],['[sku']]])</f>
        <v>icon_trash_eater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0"/>
      <c r="G3" s="62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2017-09-14T13:55:18Z</dcterms:modified>
</cp:coreProperties>
</file>