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semroud\Documents\Dragon\Docs\Content\"/>
    </mc:Choice>
  </mc:AlternateContent>
  <bookViews>
    <workbookView xWindow="0" yWindow="0" windowWidth="28800" windowHeight="10800"/>
  </bookViews>
  <sheets>
    <sheet name="dragons" sheetId="9" r:id="rId1"/>
  </sheet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27" i="9" l="1"/>
  <c r="AI16" i="9" l="1"/>
  <c r="AI17" i="9"/>
  <c r="AI18" i="9"/>
  <c r="AI19" i="9"/>
  <c r="AI20" i="9"/>
  <c r="AI21" i="9"/>
  <c r="AI22" i="9"/>
  <c r="AI23" i="9"/>
  <c r="AI25" i="9"/>
  <c r="Y16" i="9" l="1"/>
  <c r="Y17" i="9"/>
  <c r="Y18" i="9"/>
  <c r="Y19" i="9"/>
  <c r="Y20" i="9"/>
  <c r="Y21" i="9"/>
  <c r="Y22" i="9"/>
  <c r="Y23" i="9"/>
  <c r="Y24" i="9"/>
  <c r="Y25" i="9"/>
  <c r="Y26" i="9"/>
  <c r="G5" i="9" l="1"/>
  <c r="G6" i="9"/>
  <c r="G7" i="9"/>
  <c r="G8" i="9"/>
  <c r="G9" i="9"/>
</calcChain>
</file>

<file path=xl/sharedStrings.xml><?xml version="1.0" encoding="utf-8"?>
<sst xmlns="http://schemas.openxmlformats.org/spreadsheetml/2006/main" count="364" uniqueCount="203">
  <si>
    <t>[sku]</t>
  </si>
  <si>
    <t>[icon]</t>
  </si>
  <si>
    <t>[trackingSku]</t>
  </si>
  <si>
    <t>&lt;Definition&gt;</t>
  </si>
  <si>
    <t>[tidName]</t>
  </si>
  <si>
    <t>dragon_baby</t>
  </si>
  <si>
    <t>dragon_crocodile</t>
  </si>
  <si>
    <t>dragon_reptile</t>
  </si>
  <si>
    <t>dragon_fat</t>
  </si>
  <si>
    <t>dragon_bug</t>
  </si>
  <si>
    <t>dragon_chinese</t>
  </si>
  <si>
    <t>dragon_classic</t>
  </si>
  <si>
    <t>dragon_devil</t>
  </si>
  <si>
    <t>dragon_balrog</t>
  </si>
  <si>
    <t>dragon_titan</t>
  </si>
  <si>
    <t>[order]</t>
  </si>
  <si>
    <t>[tidDesc]</t>
  </si>
  <si>
    <t>[gamePrefab]</t>
  </si>
  <si>
    <t>[menuPrefab]</t>
  </si>
  <si>
    <t>[tier]</t>
  </si>
  <si>
    <t/>
  </si>
  <si>
    <t>[xpLevel19]</t>
  </si>
  <si>
    <t>[xpLevel18]</t>
  </si>
  <si>
    <t>[xpLevel17]</t>
  </si>
  <si>
    <t>[xpLevel16]</t>
  </si>
  <si>
    <t>[xpLevel15]</t>
  </si>
  <si>
    <t>[xpLevel14]</t>
  </si>
  <si>
    <t>[xpLevel13]</t>
  </si>
  <si>
    <t>[xpLevel12]</t>
  </si>
  <si>
    <t>[xpLevel11]</t>
  </si>
  <si>
    <t>[xpLevel10]</t>
  </si>
  <si>
    <t>[xpLevel9]</t>
  </si>
  <si>
    <t>[xpLevel8]</t>
  </si>
  <si>
    <t>[xpLevel7]</t>
  </si>
  <si>
    <t>[xpLevel6]</t>
  </si>
  <si>
    <t>[xpLevel5]</t>
  </si>
  <si>
    <t>[xpLevel4]</t>
  </si>
  <si>
    <t>[xpLevel3]</t>
  </si>
  <si>
    <t>[xpLevel2]</t>
  </si>
  <si>
    <t>[xpLevel1]</t>
  </si>
  <si>
    <t>[maxLevel]</t>
  </si>
  <si>
    <t>{dragonProgressionDefinitions}</t>
  </si>
  <si>
    <t>Calculation XP need to at this level to reach next one. This is total XP for this Dragon /!\ NOT THE XP STEPS !!</t>
  </si>
  <si>
    <t>DRAGON PROGRESSION DEFINITIONS</t>
  </si>
  <si>
    <t>TID_FEEDBACK_HP_CRITICAL</t>
  </si>
  <si>
    <t>health_modifier_critical</t>
  </si>
  <si>
    <t>TID_FEEDBACK_HP_STARVING</t>
  </si>
  <si>
    <t>health_modifier_starving</t>
  </si>
  <si>
    <t>TID_FEEDBACK_HP_EATMORE</t>
  </si>
  <si>
    <t>health_modifier_eatmore</t>
  </si>
  <si>
    <t>[tid]</t>
  </si>
  <si>
    <t>[modifier]</t>
  </si>
  <si>
    <t>[threshold]</t>
  </si>
  <si>
    <t>{dragonHealthModifiersDefinitions}</t>
  </si>
  <si>
    <t>health drain modifier</t>
  </si>
  <si>
    <t>percentage of max health required to trigger the modifier</t>
  </si>
  <si>
    <t>DRAGON HEALTH MODIFIERS</t>
  </si>
  <si>
    <t>dragonSettings</t>
  </si>
  <si>
    <t>[superFuryDamageModifier]</t>
  </si>
  <si>
    <t>[superFuryDurationModifier]</t>
  </si>
  <si>
    <t>[superFuryCoinsMultiplier]</t>
  </si>
  <si>
    <t>[superFuryLengthModifier]</t>
  </si>
  <si>
    <t>[superfuryMax]</t>
  </si>
  <si>
    <t>[energyRequiredToBoost]</t>
  </si>
  <si>
    <t>{dragonSettings}</t>
  </si>
  <si>
    <t>percentage of energyMax required to be able to boost</t>
  </si>
  <si>
    <t>DRAGON SETTINGS</t>
  </si>
  <si>
    <t>GRAVITY</t>
  </si>
  <si>
    <t>EAT</t>
  </si>
  <si>
    <t>FURY</t>
  </si>
  <si>
    <t>ENERGY</t>
  </si>
  <si>
    <t>SPEED</t>
  </si>
  <si>
    <t>SIZE</t>
  </si>
  <si>
    <t>HEALTH</t>
  </si>
  <si>
    <t>CAMERA</t>
  </si>
  <si>
    <t>TID_DRAGON_TITAN_DESC</t>
  </si>
  <si>
    <t>TID_DRAGON_TITAN_NAME</t>
  </si>
  <si>
    <t>PF_DragonTitanMenu</t>
  </si>
  <si>
    <t>PF_DragonTitan</t>
  </si>
  <si>
    <t>tier_4</t>
  </si>
  <si>
    <t>TID_DRAGON_BALROG_DESC</t>
  </si>
  <si>
    <t>TID_DRAGON_BALROG_NAME</t>
  </si>
  <si>
    <t>PF_DragonBalrogMenu</t>
  </si>
  <si>
    <t>PF_DragonBalrog</t>
  </si>
  <si>
    <t>tier_3</t>
  </si>
  <si>
    <t>TID_DRAGON_DEVIL_DESC</t>
  </si>
  <si>
    <t>TID_DRAGON_DEVIL_NAME</t>
  </si>
  <si>
    <t>PF_DragonDevilMenu</t>
  </si>
  <si>
    <t>PF_DragonDevil</t>
  </si>
  <si>
    <t>TID_DRAGON_CLASSIC_DESC</t>
  </si>
  <si>
    <t>TID_DRAGON_CLASSIC_NAME</t>
  </si>
  <si>
    <t>PF_DragonClassicMenu</t>
  </si>
  <si>
    <t>PF_DragonClassic</t>
  </si>
  <si>
    <t>tier_2</t>
  </si>
  <si>
    <t>TID_DRAGON_CHINESE_DESC</t>
  </si>
  <si>
    <t>TID_DRAGON_CHINESE_NAME</t>
  </si>
  <si>
    <t>PF_DragonChineseResults</t>
  </si>
  <si>
    <t>PF_DragonChineseMenu</t>
  </si>
  <si>
    <t>PF_DragonChinese</t>
  </si>
  <si>
    <t>TID_DRAGON_BUG_DESC</t>
  </si>
  <si>
    <t>TID_DRAGON_BUG_NAME</t>
  </si>
  <si>
    <t>PF_DragonBugMenu</t>
  </si>
  <si>
    <t>PF_DragonBug</t>
  </si>
  <si>
    <t>TID_DRAGON_FAT_DESC</t>
  </si>
  <si>
    <t>TID_DRAGON_FAT_NAME</t>
  </si>
  <si>
    <t>PF_DragonFatMenu</t>
  </si>
  <si>
    <t>PF_DragonFat</t>
  </si>
  <si>
    <t>tier_1</t>
  </si>
  <si>
    <t>TID_DRAGON_REPTILE_DESC</t>
  </si>
  <si>
    <t>TID_DRAGON_REPTILE_NAME</t>
  </si>
  <si>
    <t>PF_DragonReptileResults</t>
  </si>
  <si>
    <t>PF_DragonReptileMenu</t>
  </si>
  <si>
    <t>PF_DragonReptile</t>
  </si>
  <si>
    <t>TID_DRAGON_CROCODILE_DESC</t>
  </si>
  <si>
    <t>TID_DRAGON_CROCODILE_NAME</t>
  </si>
  <si>
    <t>PF_DragonCrocodileMenu</t>
  </si>
  <si>
    <t>PF_DragonCrocodile</t>
  </si>
  <si>
    <t>TID_DRAGON_BABY_DESC</t>
  </si>
  <si>
    <t>TID_DRAGON_BABY_NAME</t>
  </si>
  <si>
    <t>PF_DragonBabyMenu</t>
  </si>
  <si>
    <t>PF_DragonBaby</t>
  </si>
  <si>
    <t>tier_0</t>
  </si>
  <si>
    <t>[dotAnimationThreshold]</t>
  </si>
  <si>
    <t>[damageAnimationThreshold]</t>
  </si>
  <si>
    <t>[waterGravityModifier]</t>
  </si>
  <si>
    <t>[airGravityModifier]</t>
  </si>
  <si>
    <t>[gravityModifier]</t>
  </si>
  <si>
    <t>[friction]</t>
  </si>
  <si>
    <t>[mass]</t>
  </si>
  <si>
    <t>[furyBarRatio]</t>
  </si>
  <si>
    <t>[statsBarRatio]</t>
  </si>
  <si>
    <t>[petScale]</t>
  </si>
  <si>
    <t>[modeDuration]</t>
  </si>
  <si>
    <t>[eatEverything]</t>
  </si>
  <si>
    <t>[infiniteBoost]</t>
  </si>
  <si>
    <t>[invincible]</t>
  </si>
  <si>
    <t>[biteUpMultiplier]</t>
  </si>
  <si>
    <t>[speedUpMultiplier]</t>
  </si>
  <si>
    <t>[sizeUpMultiplier]</t>
  </si>
  <si>
    <t>[revealFromDragon]</t>
  </si>
  <si>
    <t>[shadowFromDragon]</t>
  </si>
  <si>
    <t>[resultsPrefab]</t>
  </si>
  <si>
    <t>[alcoholDrain]</t>
  </si>
  <si>
    <t>[maxAlcohol]</t>
  </si>
  <si>
    <t>[scoreTextThresholdMultiplier]</t>
  </si>
  <si>
    <t>[furyMax]</t>
  </si>
  <si>
    <t>[furyBaseDuration]</t>
  </si>
  <si>
    <t>[furyScoreMultiplier]</t>
  </si>
  <si>
    <t>[furyBaseLength]</t>
  </si>
  <si>
    <t>[furyBaseDamage]</t>
  </si>
  <si>
    <t>[energyRefillRate]</t>
  </si>
  <si>
    <t>[energyDrain]</t>
  </si>
  <si>
    <t>[boostMultiplier]</t>
  </si>
  <si>
    <t>[speedBase]</t>
  </si>
  <si>
    <t>[scaleMax]</t>
  </si>
  <si>
    <t>[scaleMin]</t>
  </si>
  <si>
    <t>[sessionStartHealthDrainModifier]</t>
  </si>
  <si>
    <t>[sessionStartHealthDrainTime]</t>
  </si>
  <si>
    <t>[healthDrainAmpPerSecond]</t>
  </si>
  <si>
    <t>[healthDrainSpacePlus]</t>
  </si>
  <si>
    <t>[healthDrain]</t>
  </si>
  <si>
    <t>[healthMax]</t>
  </si>
  <si>
    <t>[healthMin]</t>
  </si>
  <si>
    <t>[cameraFrameWidthModifier]</t>
  </si>
  <si>
    <t>[defaultSize]</t>
  </si>
  <si>
    <t>[cameraFarZoom]</t>
  </si>
  <si>
    <t>[cameraDefaultZoom]</t>
  </si>
  <si>
    <t>[unlockPricePC]</t>
  </si>
  <si>
    <t>[unlockPriceCoins]</t>
  </si>
  <si>
    <t>[previousDragonSku]</t>
  </si>
  <si>
    <t>{dragonDefinitions}</t>
  </si>
  <si>
    <t>eatTime (s) = eatSpeedFactor * preyBiteResistance</t>
  </si>
  <si>
    <t>energy per second</t>
  </si>
  <si>
    <t>hp per second</t>
  </si>
  <si>
    <t>xp to complete level X = ([order] + 1)*[xpCoefA] + X*[xpCoefB]</t>
  </si>
  <si>
    <t>DRAGON DEFINITIONS</t>
  </si>
  <si>
    <t>icon_xl</t>
  </si>
  <si>
    <t>icon_l</t>
  </si>
  <si>
    <t>icon_m</t>
  </si>
  <si>
    <t>icon_s</t>
  </si>
  <si>
    <t>icon_xs</t>
  </si>
  <si>
    <t>[maxPetEquipped]</t>
  </si>
  <si>
    <t>{dragonTierDefinitions}</t>
  </si>
  <si>
    <t>DRAGON TIER DEFINITIONS</t>
  </si>
  <si>
    <t>dragon_jawfrey</t>
  </si>
  <si>
    <t>PF_DragonJawfrey</t>
  </si>
  <si>
    <t>PF_DragonJawfreyMenu</t>
  </si>
  <si>
    <t>TID_DRAGON_JAWFREY_NAME</t>
  </si>
  <si>
    <t>TID_DRAGON_JAWFREY_DESC</t>
  </si>
  <si>
    <t>[forceMin]</t>
  </si>
  <si>
    <t>[forceMax]</t>
  </si>
  <si>
    <t>[energyBaseMin]</t>
  </si>
  <si>
    <t>[energyBaseMax]</t>
  </si>
  <si>
    <t>[eatSpeedFactorMin]</t>
  </si>
  <si>
    <t>[eatSpeedFactorMax]</t>
  </si>
  <si>
    <t>damage added to the dragon in space</t>
  </si>
  <si>
    <t>[petScaleMenu]</t>
  </si>
  <si>
    <t>dragon_goldheist</t>
  </si>
  <si>
    <t>TID_DRAGON_GOLDHEIST_NAME</t>
  </si>
  <si>
    <t>TID_DRAGON_GOLDHEIST_DESC</t>
  </si>
  <si>
    <t>PF_DragonGoldheist</t>
  </si>
  <si>
    <t>PF_DragonGoldheistMenu</t>
  </si>
  <si>
    <t>PF_DragonGoldheistResults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</si>
</sst>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39997558519241921"/>
        <bgColor indexed="64"/>
      </patternFill>
    </fill>
  </fills>
  <borders count="32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33">
    <xf numFmtId="0" fontId="0" fillId="0" borderId="0" xfId="0"/>
    <xf numFmtId="0" fontId="2" fillId="2" borderId="1" xfId="0" applyFont="1" applyFill="1" applyBorder="1" applyAlignment="1"/>
    <xf numFmtId="0" fontId="3" fillId="0" borderId="0" xfId="0" applyFont="1" applyAlignment="1">
      <alignment wrapText="1"/>
    </xf>
    <xf numFmtId="0" fontId="4" fillId="3" borderId="3" xfId="0" applyFont="1" applyFill="1" applyBorder="1" applyAlignment="1">
      <alignment horizontal="center" vertical="center" textRotation="45"/>
    </xf>
    <xf numFmtId="0" fontId="4" fillId="4" borderId="3" xfId="0" applyFont="1" applyFill="1" applyBorder="1" applyAlignment="1">
      <alignment textRotation="45"/>
    </xf>
    <xf numFmtId="0" fontId="4" fillId="6" borderId="3" xfId="0" applyFont="1" applyFill="1" applyBorder="1" applyAlignment="1">
      <alignment textRotation="45"/>
    </xf>
    <xf numFmtId="0" fontId="4" fillId="3" borderId="3" xfId="0" applyFont="1" applyFill="1" applyBorder="1" applyAlignment="1">
      <alignment textRotation="45"/>
    </xf>
    <xf numFmtId="0" fontId="4" fillId="2" borderId="3" xfId="0" applyFont="1" applyFill="1" applyBorder="1" applyAlignment="1">
      <alignment textRotation="45"/>
    </xf>
    <xf numFmtId="0" fontId="1" fillId="7" borderId="5" xfId="0" applyFont="1" applyFill="1" applyBorder="1"/>
    <xf numFmtId="0" fontId="0" fillId="11" borderId="5" xfId="0" applyFill="1" applyBorder="1"/>
    <xf numFmtId="0" fontId="4" fillId="4" borderId="2" xfId="0" applyFont="1" applyFill="1" applyBorder="1" applyAlignment="1">
      <alignment textRotation="45"/>
    </xf>
    <xf numFmtId="0" fontId="4" fillId="12" borderId="3" xfId="0" applyFont="1" applyFill="1" applyBorder="1" applyAlignment="1">
      <alignment textRotation="45"/>
    </xf>
    <xf numFmtId="0" fontId="1" fillId="7" borderId="4" xfId="0" applyFont="1" applyFill="1" applyBorder="1"/>
    <xf numFmtId="0" fontId="0" fillId="13" borderId="5" xfId="0" applyFill="1" applyBorder="1"/>
    <xf numFmtId="0" fontId="0" fillId="10" borderId="5" xfId="0" applyFill="1" applyBorder="1"/>
    <xf numFmtId="0" fontId="1" fillId="7" borderId="7" xfId="0" applyFont="1" applyFill="1" applyBorder="1"/>
    <xf numFmtId="0" fontId="0" fillId="13" borderId="6" xfId="0" applyFill="1" applyBorder="1"/>
    <xf numFmtId="0" fontId="4" fillId="6" borderId="8" xfId="0" applyFont="1" applyFill="1" applyBorder="1" applyAlignment="1">
      <alignment textRotation="45"/>
    </xf>
    <xf numFmtId="0" fontId="0" fillId="7" borderId="5" xfId="0" applyFill="1" applyBorder="1"/>
    <xf numFmtId="0" fontId="0" fillId="0" borderId="0" xfId="0" applyFont="1" applyAlignment="1">
      <alignment wrapText="1"/>
    </xf>
    <xf numFmtId="0" fontId="0" fillId="0" borderId="0" xfId="0" applyAlignment="1">
      <alignment wrapText="1"/>
    </xf>
    <xf numFmtId="0" fontId="0" fillId="10" borderId="10" xfId="0" applyFont="1" applyFill="1" applyBorder="1" applyAlignment="1">
      <alignment horizontal="center" vertical="center"/>
    </xf>
    <xf numFmtId="0" fontId="0" fillId="9" borderId="6" xfId="0" applyNumberFormat="1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0" fontId="0" fillId="9" borderId="8" xfId="0" applyNumberFormat="1" applyFill="1" applyBorder="1"/>
    <xf numFmtId="0" fontId="0" fillId="0" borderId="0" xfId="0" applyFill="1"/>
    <xf numFmtId="0" fontId="2" fillId="0" borderId="0" xfId="0" applyFont="1" applyFill="1" applyBorder="1" applyAlignment="1"/>
    <xf numFmtId="0" fontId="2" fillId="2" borderId="5" xfId="0" applyFont="1" applyFill="1" applyBorder="1" applyAlignment="1"/>
    <xf numFmtId="0" fontId="2" fillId="12" borderId="16" xfId="0" applyFont="1" applyFill="1" applyBorder="1" applyAlignment="1"/>
    <xf numFmtId="49" fontId="0" fillId="7" borderId="6" xfId="0" applyNumberFormat="1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18" xfId="0" applyFill="1" applyBorder="1" applyAlignment="1">
      <alignment horizontal="center" vertical="center"/>
    </xf>
    <xf numFmtId="0" fontId="0" fillId="11" borderId="9" xfId="0" applyFill="1" applyBorder="1" applyAlignment="1">
      <alignment horizontal="center" vertical="center"/>
    </xf>
    <xf numFmtId="0" fontId="0" fillId="11" borderId="18" xfId="0" applyFill="1" applyBorder="1" applyAlignment="1">
      <alignment horizontal="center" vertical="center"/>
    </xf>
    <xf numFmtId="0" fontId="0" fillId="10" borderId="10" xfId="0" applyNumberFormat="1" applyFill="1" applyBorder="1" applyAlignment="1">
      <alignment horizontal="center" vertical="center"/>
    </xf>
    <xf numFmtId="0" fontId="0" fillId="10" borderId="6" xfId="0" applyNumberFormat="1" applyFill="1" applyBorder="1" applyAlignment="1">
      <alignment horizontal="center" vertical="center"/>
    </xf>
    <xf numFmtId="0" fontId="0" fillId="13" borderId="18" xfId="0" applyFill="1" applyBorder="1" applyAlignment="1">
      <alignment horizontal="center" vertical="center"/>
    </xf>
    <xf numFmtId="0" fontId="0" fillId="8" borderId="18" xfId="0" applyFont="1" applyFill="1" applyBorder="1" applyAlignment="1">
      <alignment horizontal="center" vertical="center"/>
    </xf>
    <xf numFmtId="0" fontId="0" fillId="8" borderId="19" xfId="0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0" fillId="8" borderId="10" xfId="0" applyFont="1" applyFill="1" applyBorder="1" applyAlignment="1">
      <alignment horizontal="center" vertical="center"/>
    </xf>
    <xf numFmtId="0" fontId="5" fillId="8" borderId="19" xfId="0" applyFont="1" applyFill="1" applyBorder="1" applyAlignment="1">
      <alignment horizontal="center" vertical="center"/>
    </xf>
    <xf numFmtId="0" fontId="0" fillId="8" borderId="9" xfId="0" applyFont="1" applyFill="1" applyBorder="1" applyAlignment="1">
      <alignment horizontal="center" vertical="center"/>
    </xf>
    <xf numFmtId="0" fontId="0" fillId="8" borderId="21" xfId="0" applyFill="1" applyBorder="1" applyAlignment="1">
      <alignment horizontal="center" vertical="center"/>
    </xf>
    <xf numFmtId="0" fontId="0" fillId="8" borderId="13" xfId="0" applyFill="1" applyBorder="1" applyAlignment="1">
      <alignment horizontal="center" vertical="center"/>
    </xf>
    <xf numFmtId="0" fontId="5" fillId="8" borderId="12" xfId="0" applyFont="1" applyFill="1" applyBorder="1" applyAlignment="1">
      <alignment horizontal="center" vertical="center"/>
    </xf>
    <xf numFmtId="0" fontId="5" fillId="8" borderId="22" xfId="0" applyFont="1" applyFill="1" applyBorder="1" applyAlignment="1">
      <alignment horizontal="center" vertical="center"/>
    </xf>
    <xf numFmtId="0" fontId="0" fillId="9" borderId="6" xfId="0" applyNumberFormat="1" applyFill="1" applyBorder="1" applyAlignment="1">
      <alignment horizontal="center" vertical="center"/>
    </xf>
    <xf numFmtId="0" fontId="0" fillId="11" borderId="6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10" borderId="10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8" borderId="23" xfId="0" applyFont="1" applyFill="1" applyBorder="1" applyAlignment="1">
      <alignment horizontal="center" vertical="center"/>
    </xf>
    <xf numFmtId="0" fontId="0" fillId="8" borderId="24" xfId="0" applyFill="1" applyBorder="1" applyAlignment="1">
      <alignment horizontal="center" vertical="center"/>
    </xf>
    <xf numFmtId="0" fontId="0" fillId="8" borderId="25" xfId="0" applyFont="1" applyFill="1" applyBorder="1" applyAlignment="1">
      <alignment horizontal="center" vertical="center"/>
    </xf>
    <xf numFmtId="0" fontId="0" fillId="8" borderId="18" xfId="0" applyFill="1" applyBorder="1" applyAlignment="1">
      <alignment horizontal="center" vertical="center"/>
    </xf>
    <xf numFmtId="0" fontId="0" fillId="8" borderId="26" xfId="0" applyFill="1" applyBorder="1" applyAlignment="1">
      <alignment horizontal="center" vertical="center"/>
    </xf>
    <xf numFmtId="0" fontId="5" fillId="8" borderId="6" xfId="0" applyFont="1" applyFill="1" applyBorder="1" applyAlignment="1">
      <alignment horizontal="center" vertical="center"/>
    </xf>
    <xf numFmtId="0" fontId="0" fillId="8" borderId="27" xfId="0" applyFill="1" applyBorder="1" applyAlignment="1">
      <alignment horizontal="center" vertical="center"/>
    </xf>
    <xf numFmtId="0" fontId="5" fillId="8" borderId="18" xfId="0" applyFont="1" applyFill="1" applyBorder="1" applyAlignment="1">
      <alignment horizontal="center" vertical="center"/>
    </xf>
    <xf numFmtId="0" fontId="5" fillId="8" borderId="5" xfId="0" applyFont="1" applyFill="1" applyBorder="1" applyAlignment="1">
      <alignment horizontal="center" vertical="center"/>
    </xf>
    <xf numFmtId="0" fontId="5" fillId="8" borderId="28" xfId="0" applyFont="1" applyFill="1" applyBorder="1" applyAlignment="1">
      <alignment horizontal="center" vertical="center"/>
    </xf>
    <xf numFmtId="0" fontId="0" fillId="10" borderId="9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8" borderId="4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 textRotation="45"/>
    </xf>
    <xf numFmtId="0" fontId="4" fillId="2" borderId="3" xfId="0" applyFont="1" applyFill="1" applyBorder="1" applyAlignment="1">
      <alignment horizontal="center" vertical="center" textRotation="45"/>
    </xf>
    <xf numFmtId="0" fontId="4" fillId="2" borderId="11" xfId="0" applyFont="1" applyFill="1" applyBorder="1" applyAlignment="1">
      <alignment horizontal="center" vertical="center" textRotation="45"/>
    </xf>
    <xf numFmtId="0" fontId="4" fillId="4" borderId="3" xfId="0" applyFont="1" applyFill="1" applyBorder="1" applyAlignment="1">
      <alignment horizontal="center" vertical="center" textRotation="45"/>
    </xf>
    <xf numFmtId="0" fontId="4" fillId="4" borderId="29" xfId="0" applyFont="1" applyFill="1" applyBorder="1" applyAlignment="1">
      <alignment horizontal="center" vertical="center" textRotation="45"/>
    </xf>
    <xf numFmtId="0" fontId="4" fillId="2" borderId="29" xfId="0" applyFont="1" applyFill="1" applyBorder="1" applyAlignment="1">
      <alignment horizontal="center" vertical="center" textRotation="45"/>
    </xf>
    <xf numFmtId="0" fontId="4" fillId="3" borderId="8" xfId="0" applyFont="1" applyFill="1" applyBorder="1" applyAlignment="1">
      <alignment horizontal="center" vertical="center" textRotation="45"/>
    </xf>
    <xf numFmtId="0" fontId="4" fillId="12" borderId="3" xfId="0" applyFont="1" applyFill="1" applyBorder="1" applyAlignment="1">
      <alignment horizontal="center" vertical="center" textRotation="45"/>
    </xf>
    <xf numFmtId="0" fontId="4" fillId="12" borderId="2" xfId="0" applyFont="1" applyFill="1" applyBorder="1" applyAlignment="1">
      <alignment horizontal="center" vertical="center" textRotation="45"/>
    </xf>
    <xf numFmtId="0" fontId="4" fillId="12" borderId="29" xfId="0" applyFont="1" applyFill="1" applyBorder="1" applyAlignment="1">
      <alignment horizontal="center" vertical="center" textRotation="45"/>
    </xf>
    <xf numFmtId="0" fontId="4" fillId="5" borderId="29" xfId="0" applyFont="1" applyFill="1" applyBorder="1" applyAlignment="1">
      <alignment horizontal="center" vertical="center" textRotation="45"/>
    </xf>
    <xf numFmtId="0" fontId="4" fillId="5" borderId="11" xfId="0" applyFont="1" applyFill="1" applyBorder="1" applyAlignment="1">
      <alignment horizontal="center" vertical="center" textRotation="45"/>
    </xf>
    <xf numFmtId="0" fontId="4" fillId="5" borderId="8" xfId="0" applyFont="1" applyFill="1" applyBorder="1" applyAlignment="1">
      <alignment horizontal="center" vertical="center" textRotation="45"/>
    </xf>
    <xf numFmtId="0" fontId="6" fillId="5" borderId="29" xfId="0" applyFont="1" applyFill="1" applyBorder="1" applyAlignment="1">
      <alignment horizontal="center" vertical="center" textRotation="45"/>
    </xf>
    <xf numFmtId="0" fontId="4" fillId="5" borderId="3" xfId="0" applyFont="1" applyFill="1" applyBorder="1" applyAlignment="1">
      <alignment horizontal="center" vertical="center" textRotation="45"/>
    </xf>
    <xf numFmtId="0" fontId="6" fillId="5" borderId="3" xfId="0" applyFont="1" applyFill="1" applyBorder="1" applyAlignment="1">
      <alignment horizontal="center" vertical="center" textRotation="45"/>
    </xf>
    <xf numFmtId="0" fontId="6" fillId="5" borderId="30" xfId="0" applyFont="1" applyFill="1" applyBorder="1" applyAlignment="1">
      <alignment horizontal="center" vertical="center" textRotation="45"/>
    </xf>
    <xf numFmtId="49" fontId="4" fillId="6" borderId="3" xfId="0" applyNumberFormat="1" applyFont="1" applyFill="1" applyBorder="1" applyAlignment="1">
      <alignment horizontal="center" vertical="center" textRotation="45"/>
    </xf>
    <xf numFmtId="0" fontId="4" fillId="6" borderId="3" xfId="0" applyFont="1" applyFill="1" applyBorder="1" applyAlignment="1">
      <alignment horizontal="center" vertical="center" textRotation="45"/>
    </xf>
    <xf numFmtId="0" fontId="0" fillId="10" borderId="5" xfId="0" applyNumberFormat="1" applyFill="1" applyBorder="1"/>
    <xf numFmtId="49" fontId="0" fillId="7" borderId="6" xfId="0" applyNumberFormat="1" applyFill="1" applyBorder="1"/>
    <xf numFmtId="0" fontId="0" fillId="10" borderId="6" xfId="0" applyFill="1" applyBorder="1"/>
    <xf numFmtId="0" fontId="0" fillId="11" borderId="5" xfId="0" applyFont="1" applyFill="1" applyBorder="1" applyAlignment="1">
      <alignment horizontal="center" vertical="center"/>
    </xf>
    <xf numFmtId="0" fontId="0" fillId="13" borderId="5" xfId="0" applyFont="1" applyFill="1" applyBorder="1" applyAlignment="1">
      <alignment horizontal="center" vertical="center"/>
    </xf>
    <xf numFmtId="0" fontId="0" fillId="13" borderId="18" xfId="0" applyFont="1" applyFill="1" applyBorder="1" applyAlignment="1">
      <alignment horizontal="center" vertical="center"/>
    </xf>
    <xf numFmtId="49" fontId="0" fillId="7" borderId="6" xfId="0" applyNumberFormat="1" applyFont="1" applyFill="1" applyBorder="1" applyAlignment="1">
      <alignment horizontal="center" vertical="center"/>
    </xf>
    <xf numFmtId="0" fontId="0" fillId="11" borderId="6" xfId="0" applyFont="1" applyFill="1" applyBorder="1" applyAlignment="1">
      <alignment horizontal="center" vertical="center"/>
    </xf>
    <xf numFmtId="0" fontId="0" fillId="10" borderId="6" xfId="0" applyFont="1" applyFill="1" applyBorder="1" applyAlignment="1">
      <alignment horizontal="center" vertical="center"/>
    </xf>
    <xf numFmtId="0" fontId="0" fillId="7" borderId="5" xfId="0" applyFont="1" applyFill="1" applyBorder="1" applyAlignment="1">
      <alignment horizontal="center" vertical="center"/>
    </xf>
    <xf numFmtId="0" fontId="0" fillId="8" borderId="5" xfId="0" applyFont="1" applyFill="1" applyBorder="1" applyAlignment="1">
      <alignment horizontal="center" vertical="center"/>
    </xf>
    <xf numFmtId="0" fontId="0" fillId="8" borderId="26" xfId="0" applyFont="1" applyFill="1" applyBorder="1" applyAlignment="1">
      <alignment horizontal="center" vertical="center"/>
    </xf>
    <xf numFmtId="0" fontId="0" fillId="11" borderId="18" xfId="0" applyFont="1" applyFill="1" applyBorder="1" applyAlignment="1">
      <alignment horizontal="center" vertical="center"/>
    </xf>
    <xf numFmtId="0" fontId="0" fillId="11" borderId="9" xfId="0" applyFont="1" applyFill="1" applyBorder="1" applyAlignment="1">
      <alignment horizontal="center" vertical="center"/>
    </xf>
    <xf numFmtId="0" fontId="0" fillId="7" borderId="18" xfId="0" applyFont="1" applyFill="1" applyBorder="1" applyAlignment="1">
      <alignment horizontal="center" vertical="center"/>
    </xf>
    <xf numFmtId="0" fontId="0" fillId="8" borderId="24" xfId="0" applyFont="1" applyFill="1" applyBorder="1" applyAlignment="1">
      <alignment horizontal="center" vertical="center"/>
    </xf>
    <xf numFmtId="0" fontId="0" fillId="9" borderId="6" xfId="0" applyFont="1" applyFill="1" applyBorder="1" applyAlignment="1">
      <alignment horizontal="center" vertical="center"/>
    </xf>
    <xf numFmtId="0" fontId="0" fillId="0" borderId="0" xfId="0" applyFont="1"/>
    <xf numFmtId="0" fontId="0" fillId="7" borderId="4" xfId="0" applyFill="1" applyBorder="1" applyAlignment="1">
      <alignment horizontal="center" vertical="center"/>
    </xf>
    <xf numFmtId="0" fontId="0" fillId="7" borderId="4" xfId="0" applyFont="1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8" borderId="27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 textRotation="45"/>
    </xf>
    <xf numFmtId="0" fontId="0" fillId="8" borderId="28" xfId="0" applyFill="1" applyBorder="1" applyAlignment="1">
      <alignment horizontal="center" vertical="center"/>
    </xf>
    <xf numFmtId="0" fontId="0" fillId="8" borderId="22" xfId="0" applyFill="1" applyBorder="1" applyAlignment="1">
      <alignment horizontal="center" vertical="center"/>
    </xf>
    <xf numFmtId="0" fontId="0" fillId="8" borderId="22" xfId="0" applyFont="1" applyFill="1" applyBorder="1" applyAlignment="1">
      <alignment horizontal="center" vertical="center"/>
    </xf>
    <xf numFmtId="0" fontId="0" fillId="8" borderId="31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/>
    </xf>
    <xf numFmtId="0" fontId="3" fillId="0" borderId="0" xfId="0" applyFont="1" applyAlignment="1">
      <alignment horizontal="center" wrapText="1"/>
    </xf>
    <xf numFmtId="0" fontId="2" fillId="5" borderId="16" xfId="0" applyFont="1" applyFill="1" applyBorder="1" applyAlignment="1">
      <alignment horizontal="center"/>
    </xf>
    <xf numFmtId="0" fontId="2" fillId="5" borderId="15" xfId="0" applyFont="1" applyFill="1" applyBorder="1" applyAlignment="1">
      <alignment horizontal="center"/>
    </xf>
    <xf numFmtId="0" fontId="2" fillId="5" borderId="14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12" borderId="15" xfId="0" applyFont="1" applyFill="1" applyBorder="1" applyAlignment="1">
      <alignment horizontal="center"/>
    </xf>
    <xf numFmtId="0" fontId="2" fillId="12" borderId="17" xfId="0" applyFont="1" applyFill="1" applyBorder="1" applyAlignment="1">
      <alignment horizontal="center"/>
    </xf>
    <xf numFmtId="0" fontId="2" fillId="15" borderId="5" xfId="0" applyFont="1" applyFill="1" applyBorder="1" applyAlignment="1">
      <alignment horizontal="center"/>
    </xf>
    <xf numFmtId="0" fontId="2" fillId="6" borderId="15" xfId="0" applyFont="1" applyFill="1" applyBorder="1" applyAlignment="1">
      <alignment horizontal="center"/>
    </xf>
    <xf numFmtId="0" fontId="2" fillId="6" borderId="14" xfId="0" applyFont="1" applyFill="1" applyBorder="1" applyAlignment="1">
      <alignment horizontal="center"/>
    </xf>
    <xf numFmtId="0" fontId="2" fillId="14" borderId="0" xfId="0" applyFont="1" applyFill="1" applyBorder="1" applyAlignment="1">
      <alignment horizontal="center"/>
    </xf>
  </cellXfs>
  <cellStyles count="1">
    <cellStyle name="Normal" xfId="0" builtinId="0"/>
  </cellStyles>
  <dxfs count="100"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 style="medium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249977111117893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  <alignment horizontal="center" vertical="center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7" name="dragonDefinitions" displayName="dragonDefinitions" ref="B15:BM27" totalsRowShown="0" headerRowDxfId="94" dataDxfId="92" headerRowBorderDxfId="93" tableBorderDxfId="91" totalsRowBorderDxfId="90">
  <autoFilter ref="B15:BM27"/>
  <tableColumns count="64">
    <tableColumn id="1" name="{dragonDefinitions}" dataDxfId="89"/>
    <tableColumn id="2" name="[sku]" dataDxfId="88"/>
    <tableColumn id="9" name="[tier]" dataDxfId="87"/>
    <tableColumn id="3" name="[order]" dataDxfId="86"/>
    <tableColumn id="40" name="[previousDragonSku]" dataDxfId="85"/>
    <tableColumn id="4" name="[unlockPriceCoins]" dataDxfId="84"/>
    <tableColumn id="5" name="[unlockPricePC]" dataDxfId="83"/>
    <tableColumn id="11" name="[cameraDefaultZoom]" dataDxfId="82"/>
    <tableColumn id="16" name="[cameraFarZoom]" dataDxfId="81"/>
    <tableColumn id="39" name="[defaultSize]" dataDxfId="80"/>
    <tableColumn id="38" name="[cameraFrameWidthModifier]" dataDxfId="79"/>
    <tableColumn id="17" name="[healthMin]" dataDxfId="78"/>
    <tableColumn id="18" name="[healthMax]" dataDxfId="77"/>
    <tableColumn id="21" name="[healthDrain]" dataDxfId="76"/>
    <tableColumn id="52" name="[healthDrainSpacePlus]" dataDxfId="75"/>
    <tableColumn id="32" name="[healthDrainAmpPerSecond]" dataDxfId="74"/>
    <tableColumn id="31" name="[sessionStartHealthDrainTime]" dataDxfId="73"/>
    <tableColumn id="30" name="[sessionStartHealthDrainModifier]" dataDxfId="72"/>
    <tableColumn id="19" name="[scaleMin]" dataDxfId="71"/>
    <tableColumn id="20" name="[scaleMax]" dataDxfId="70"/>
    <tableColumn id="42" name="[speedBase]" dataDxfId="69"/>
    <tableColumn id="22" name="[boostMultiplier]" dataDxfId="68"/>
    <tableColumn id="41" name="[energyBaseMin]" dataDxfId="67"/>
    <tableColumn id="62" name="[energyBaseMax]" dataDxfId="66">
      <calculatedColumnFormula>dragonDefinitions[[#This Row],['[energyBaseMin']]]+25</calculatedColumnFormula>
    </tableColumn>
    <tableColumn id="23" name="[energyDrain]" dataDxfId="65"/>
    <tableColumn id="24" name="[energyRefillRate]" dataDxfId="64"/>
    <tableColumn id="29" name="[furyBaseDamage]" dataDxfId="63"/>
    <tableColumn id="33" name="[furyBaseLength]" dataDxfId="62"/>
    <tableColumn id="12" name="[furyScoreMultiplier]" dataDxfId="61"/>
    <tableColumn id="26" name="[furyBaseDuration]" dataDxfId="60"/>
    <tableColumn id="25" name="[furyMax]" dataDxfId="59"/>
    <tableColumn id="54" name="[scoreTextThresholdMultiplier]" dataDxfId="58"/>
    <tableColumn id="14" name="[eatSpeedFactorMin]" dataDxfId="57"/>
    <tableColumn id="64" name="[eatSpeedFactorMax]" dataDxfId="56">
      <calculatedColumnFormula>AH17</calculatedColumnFormula>
    </tableColumn>
    <tableColumn id="15" name="[maxAlcohol]" dataDxfId="55"/>
    <tableColumn id="13" name="[alcoholDrain]" dataDxfId="54"/>
    <tableColumn id="6" name="[gamePrefab]" dataDxfId="53"/>
    <tableColumn id="10" name="[menuPrefab]" dataDxfId="52"/>
    <tableColumn id="60" name="[resultsPrefab]" dataDxfId="51"/>
    <tableColumn id="57" name="[shadowFromDragon]" dataDxfId="50"/>
    <tableColumn id="56" name="[revealFromDragon]" dataDxfId="49"/>
    <tableColumn id="49" name="[sizeUpMultiplier]" dataDxfId="48"/>
    <tableColumn id="50" name="[speedUpMultiplier]" dataDxfId="47"/>
    <tableColumn id="51" name="[biteUpMultiplier]" dataDxfId="46"/>
    <tableColumn id="47" name="[invincible]" dataDxfId="45"/>
    <tableColumn id="48" name="[infiniteBoost]" dataDxfId="44"/>
    <tableColumn id="45" name="[eatEverything]" dataDxfId="43"/>
    <tableColumn id="46" name="[modeDuration]" dataDxfId="42"/>
    <tableColumn id="53" name="[petScale]" dataDxfId="41"/>
    <tableColumn id="63" name="[petScaleMenu]" dataDxfId="40"/>
    <tableColumn id="7" name="[tidName]" dataDxfId="39">
      <calculatedColumnFormula>CONCATENATE("TID_",UPPER(dragonDefinitions[[#This Row],['[sku']]]),"_NAME")</calculatedColumnFormula>
    </tableColumn>
    <tableColumn id="8" name="[tidDesc]" dataDxfId="38">
      <calculatedColumnFormula>CONCATENATE("TID_",UPPER(dragonDefinitions[[#This Row],['[sku']]]),"_DESC")</calculatedColumnFormula>
    </tableColumn>
    <tableColumn id="27" name="[statsBarRatio]" dataDxfId="37"/>
    <tableColumn id="28" name="[furyBarRatio]" dataDxfId="36"/>
    <tableColumn id="34" name="[forceMin]" dataDxfId="35"/>
    <tableColumn id="61" name="[forceMax]" dataDxfId="34">
      <calculatedColumnFormula>dragonDefinitions[[#This Row],['[forceMin']]]+50</calculatedColumnFormula>
    </tableColumn>
    <tableColumn id="35" name="[mass]" dataDxfId="33"/>
    <tableColumn id="36" name="[friction]" dataDxfId="32"/>
    <tableColumn id="37" name="[gravityModifier]" dataDxfId="31"/>
    <tableColumn id="43" name="[airGravityModifier]" dataDxfId="30"/>
    <tableColumn id="44" name="[waterGravityModifier]" dataDxfId="29"/>
    <tableColumn id="55" name="[damageAnimationThreshold]" dataDxfId="28"/>
    <tableColumn id="58" name="[dotAnimationThreshold]" dataDxfId="27"/>
    <tableColumn id="59" name="[trackingSku]" dataDxfId="26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id="18" name="dragonTierDefinitions" displayName="dragonTierDefinitions" ref="B4:G9" totalsRowShown="0" headerRowDxfId="25" headerRowBorderDxfId="24" tableBorderDxfId="23" totalsRowBorderDxfId="22">
  <autoFilter ref="B4:G9"/>
  <tableColumns count="6">
    <tableColumn id="1" name="{dragonTierDefinitions}" dataDxfId="21"/>
    <tableColumn id="2" name="[sku]"/>
    <tableColumn id="9" name="[order]"/>
    <tableColumn id="10" name="[icon]" dataDxfId="20"/>
    <tableColumn id="3" name="[maxPetEquipped]" dataDxfId="19"/>
    <tableColumn id="7" name="[tidName]" dataDxfId="18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3.xml><?xml version="1.0" encoding="utf-8"?>
<table xmlns="http://schemas.openxmlformats.org/spreadsheetml/2006/main" id="19" name="dragonSettings" displayName="dragonSettings" ref="B33:I34" totalsRowShown="0" headerRowDxfId="17" headerRowBorderDxfId="16" tableBorderDxfId="15" totalsRowBorderDxfId="14">
  <autoFilter ref="B33:I34"/>
  <tableColumns count="8">
    <tableColumn id="1" name="{dragonSettings}" dataDxfId="13"/>
    <tableColumn id="2" name="[sku]" dataDxfId="12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0" name="dragonSettings22" displayName="dragonSettings22" ref="B45:W57" totalsRowShown="0" headerRowDxfId="11" headerRowBorderDxfId="10" tableBorderDxfId="9" totalsRowBorderDxfId="8">
  <autoFilter ref="B45:W57"/>
  <tableColumns count="22">
    <tableColumn id="1" name="{dragonProgressionDefinitions}"/>
    <tableColumn id="2" name="[sku]"/>
    <tableColumn id="3" name="[maxLevel]"/>
    <tableColumn id="4" name="[xpLevel1]"/>
    <tableColumn id="5" name="[xpLevel2]"/>
    <tableColumn id="6" name="[xpLevel3]"/>
    <tableColumn id="7" name="[xpLevel4]"/>
    <tableColumn id="8" name="[xpLevel5]"/>
    <tableColumn id="9" name="[xpLevel6]"/>
    <tableColumn id="10" name="[xpLevel7]"/>
    <tableColumn id="11" name="[xpLevel8]"/>
    <tableColumn id="12" name="[xpLevel9]"/>
    <tableColumn id="13" name="[xpLevel10]"/>
    <tableColumn id="14" name="[xpLevel11]"/>
    <tableColumn id="15" name="[xpLevel12]"/>
    <tableColumn id="16" name="[xpLevel13]"/>
    <tableColumn id="17" name="[xpLevel14]"/>
    <tableColumn id="18" name="[xpLevel15]"/>
    <tableColumn id="19" name="[xpLevel16]"/>
    <tableColumn id="20" name="[xpLevel17]"/>
    <tableColumn id="21" name="[xpLevel18]"/>
    <tableColumn id="22" name="[xpLevel19]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21" name="dragonHealthModifiersDefinitions" displayName="dragonHealthModifiersDefinitions" ref="B38:F41" totalsRowShown="0" headerRowDxfId="7" headerRowBorderDxfId="6" tableBorderDxfId="5" totalsRowBorderDxfId="4">
  <autoFilter ref="B38:F41"/>
  <tableColumns count="5">
    <tableColumn id="1" name="{dragonHealthModifiersDefinitions}" dataDxfId="3"/>
    <tableColumn id="2" name="[sku]" dataDxfId="2"/>
    <tableColumn id="7" name="[threshold]"/>
    <tableColumn id="8" name="[modifier]" dataDxfId="1"/>
    <tableColumn id="9" name="[tid]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BM57"/>
  <sheetViews>
    <sheetView tabSelected="1" topLeftCell="A40" workbookViewId="0">
      <selection activeCell="D51" sqref="D51"/>
    </sheetView>
  </sheetViews>
  <sheetFormatPr defaultColWidth="10.85546875" defaultRowHeight="15" x14ac:dyDescent="0.25"/>
  <cols>
    <col min="1" max="1" width="3" customWidth="1"/>
    <col min="2" max="2" width="56" bestFit="1" customWidth="1"/>
    <col min="3" max="3" width="24.42578125" bestFit="1" customWidth="1"/>
    <col min="4" max="4" width="13.85546875" bestFit="1" customWidth="1"/>
    <col min="5" max="5" width="21" customWidth="1"/>
    <col min="6" max="6" width="27.85546875" bestFit="1" customWidth="1"/>
    <col min="7" max="7" width="26.42578125" bestFit="1" customWidth="1"/>
    <col min="8" max="9" width="10.85546875" bestFit="1" customWidth="1"/>
    <col min="10" max="10" width="20.42578125" bestFit="1" customWidth="1"/>
    <col min="11" max="32" width="10.85546875" bestFit="1" customWidth="1"/>
    <col min="33" max="33" width="28.85546875" bestFit="1" customWidth="1"/>
    <col min="34" max="35" width="10.85546875" bestFit="1" customWidth="1"/>
    <col min="36" max="36" width="19.140625" bestFit="1" customWidth="1"/>
    <col min="37" max="37" width="24.42578125" bestFit="1" customWidth="1"/>
    <col min="38" max="38" width="24.42578125" customWidth="1"/>
    <col min="39" max="39" width="18.85546875" customWidth="1"/>
    <col min="40" max="40" width="23.7109375" customWidth="1"/>
    <col min="41" max="44" width="10.85546875" bestFit="1" customWidth="1"/>
    <col min="47" max="47" width="30.85546875" bestFit="1" customWidth="1"/>
    <col min="48" max="48" width="29.85546875" bestFit="1" customWidth="1"/>
    <col min="62" max="62" width="16.5703125" customWidth="1"/>
    <col min="65" max="65" width="16.5703125" bestFit="1" customWidth="1"/>
  </cols>
  <sheetData>
    <row r="1" spans="2:65" ht="15.75" thickBot="1" x14ac:dyDescent="0.3"/>
    <row r="2" spans="2:65" ht="23.25" x14ac:dyDescent="0.35">
      <c r="B2" s="1" t="s">
        <v>183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2:65" x14ac:dyDescent="0.25">
      <c r="B3" s="19"/>
      <c r="C3" s="2"/>
      <c r="D3" s="2"/>
      <c r="E3" s="2"/>
      <c r="F3" s="2"/>
      <c r="G3" s="2"/>
    </row>
    <row r="4" spans="2:65" ht="117" x14ac:dyDescent="0.25">
      <c r="B4" s="10" t="s">
        <v>182</v>
      </c>
      <c r="C4" s="4" t="s">
        <v>0</v>
      </c>
      <c r="D4" s="7" t="s">
        <v>15</v>
      </c>
      <c r="E4" s="11" t="s">
        <v>1</v>
      </c>
      <c r="F4" s="11" t="s">
        <v>181</v>
      </c>
      <c r="G4" s="6" t="s">
        <v>4</v>
      </c>
    </row>
    <row r="5" spans="2:65" x14ac:dyDescent="0.25">
      <c r="B5" s="12" t="s">
        <v>3</v>
      </c>
      <c r="C5" s="18" t="s">
        <v>121</v>
      </c>
      <c r="D5" s="9">
        <v>0</v>
      </c>
      <c r="E5" s="13" t="s">
        <v>180</v>
      </c>
      <c r="F5" s="13">
        <v>1</v>
      </c>
      <c r="G5" s="14" t="str">
        <f>CONCATENATE("TID_","DRAGON_",UPPER(dragonTierDefinitions[[#This Row],['[sku']]]),"_NAME")</f>
        <v>TID_DRAGON_TIER_0_NAME</v>
      </c>
    </row>
    <row r="6" spans="2:65" x14ac:dyDescent="0.25">
      <c r="B6" s="12" t="s">
        <v>3</v>
      </c>
      <c r="C6" s="18" t="s">
        <v>107</v>
      </c>
      <c r="D6" s="9">
        <v>1</v>
      </c>
      <c r="E6" s="13" t="s">
        <v>179</v>
      </c>
      <c r="F6" s="13">
        <v>2</v>
      </c>
      <c r="G6" s="14" t="str">
        <f>CONCATENATE("TID_","DRAGON_",UPPER(dragonTierDefinitions[[#This Row],['[sku']]]),"_NAME")</f>
        <v>TID_DRAGON_TIER_1_NAME</v>
      </c>
    </row>
    <row r="7" spans="2:65" x14ac:dyDescent="0.25">
      <c r="B7" s="15" t="s">
        <v>3</v>
      </c>
      <c r="C7" s="95" t="s">
        <v>93</v>
      </c>
      <c r="D7" s="9">
        <v>2</v>
      </c>
      <c r="E7" s="13" t="s">
        <v>178</v>
      </c>
      <c r="F7" s="16">
        <v>3</v>
      </c>
      <c r="G7" s="96" t="str">
        <f>CONCATENATE("TID_","DRAGON_",UPPER(dragonTierDefinitions[[#This Row],['[sku']]]),"_NAME")</f>
        <v>TID_DRAGON_TIER_2_NAME</v>
      </c>
    </row>
    <row r="8" spans="2:65" x14ac:dyDescent="0.25">
      <c r="B8" s="15" t="s">
        <v>3</v>
      </c>
      <c r="C8" s="95" t="s">
        <v>84</v>
      </c>
      <c r="D8" s="9">
        <v>3</v>
      </c>
      <c r="E8" s="13" t="s">
        <v>177</v>
      </c>
      <c r="F8" s="13">
        <v>4</v>
      </c>
      <c r="G8" s="94" t="str">
        <f>CONCATENATE("TID_","DRAGON_",UPPER(dragonTierDefinitions[[#This Row],['[sku']]]),"_NAME")</f>
        <v>TID_DRAGON_TIER_3_NAME</v>
      </c>
    </row>
    <row r="9" spans="2:65" x14ac:dyDescent="0.25">
      <c r="B9" s="15" t="s">
        <v>3</v>
      </c>
      <c r="C9" s="95" t="s">
        <v>79</v>
      </c>
      <c r="D9" s="9">
        <v>4</v>
      </c>
      <c r="E9" s="13" t="s">
        <v>176</v>
      </c>
      <c r="F9" s="13">
        <v>4</v>
      </c>
      <c r="G9" s="94" t="str">
        <f>CONCATENATE("TID_","DRAGON_",UPPER(dragonTierDefinitions[[#This Row],['[sku']]]),"_NAME")</f>
        <v>TID_DRAGON_TIER_4_NAME</v>
      </c>
    </row>
    <row r="12" spans="2:65" ht="15.75" thickBot="1" x14ac:dyDescent="0.3"/>
    <row r="13" spans="2:65" ht="23.25" x14ac:dyDescent="0.35">
      <c r="B13" s="1" t="s">
        <v>175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2:65" s="2" customFormat="1" ht="75" x14ac:dyDescent="0.25">
      <c r="J14" s="2" t="s">
        <v>174</v>
      </c>
      <c r="P14" s="2" t="s">
        <v>195</v>
      </c>
      <c r="Q14" s="2" t="s">
        <v>173</v>
      </c>
      <c r="W14"/>
      <c r="AA14" s="2" t="s">
        <v>172</v>
      </c>
      <c r="AB14" s="2" t="s">
        <v>172</v>
      </c>
      <c r="AG14" s="2" t="s">
        <v>171</v>
      </c>
      <c r="AO14" s="122"/>
      <c r="AP14" s="122"/>
      <c r="AQ14" s="122"/>
      <c r="AR14" s="122"/>
    </row>
    <row r="15" spans="2:65" ht="163.5" x14ac:dyDescent="0.25">
      <c r="B15" s="75" t="s">
        <v>170</v>
      </c>
      <c r="C15" s="78" t="s">
        <v>0</v>
      </c>
      <c r="D15" s="78" t="s">
        <v>19</v>
      </c>
      <c r="E15" s="76" t="s">
        <v>15</v>
      </c>
      <c r="F15" s="76" t="s">
        <v>169</v>
      </c>
      <c r="G15" s="93" t="s">
        <v>168</v>
      </c>
      <c r="H15" s="92" t="s">
        <v>167</v>
      </c>
      <c r="I15" s="91" t="s">
        <v>166</v>
      </c>
      <c r="J15" s="90" t="s">
        <v>165</v>
      </c>
      <c r="K15" s="89" t="s">
        <v>164</v>
      </c>
      <c r="L15" s="87" t="s">
        <v>163</v>
      </c>
      <c r="M15" s="85" t="s">
        <v>162</v>
      </c>
      <c r="N15" s="89" t="s">
        <v>161</v>
      </c>
      <c r="O15" s="87" t="s">
        <v>160</v>
      </c>
      <c r="P15" s="87" t="s">
        <v>159</v>
      </c>
      <c r="Q15" s="86" t="s">
        <v>158</v>
      </c>
      <c r="R15" s="86" t="s">
        <v>157</v>
      </c>
      <c r="S15" s="86" t="s">
        <v>156</v>
      </c>
      <c r="T15" s="85" t="s">
        <v>155</v>
      </c>
      <c r="U15" s="87" t="s">
        <v>154</v>
      </c>
      <c r="V15" s="88" t="s">
        <v>153</v>
      </c>
      <c r="W15" s="85" t="s">
        <v>152</v>
      </c>
      <c r="X15" s="89" t="s">
        <v>191</v>
      </c>
      <c r="Y15" s="89" t="s">
        <v>192</v>
      </c>
      <c r="Z15" s="89" t="s">
        <v>151</v>
      </c>
      <c r="AA15" s="87" t="s">
        <v>150</v>
      </c>
      <c r="AB15" s="88" t="s">
        <v>149</v>
      </c>
      <c r="AC15" s="87" t="s">
        <v>148</v>
      </c>
      <c r="AD15" s="87" t="s">
        <v>147</v>
      </c>
      <c r="AE15" s="87" t="s">
        <v>146</v>
      </c>
      <c r="AF15" s="116" t="s">
        <v>145</v>
      </c>
      <c r="AG15" s="86" t="s">
        <v>144</v>
      </c>
      <c r="AH15" s="85" t="s">
        <v>193</v>
      </c>
      <c r="AI15" s="85" t="s">
        <v>194</v>
      </c>
      <c r="AJ15" s="85" t="s">
        <v>143</v>
      </c>
      <c r="AK15" s="85" t="s">
        <v>142</v>
      </c>
      <c r="AL15" s="84" t="s">
        <v>17</v>
      </c>
      <c r="AM15" s="82" t="s">
        <v>18</v>
      </c>
      <c r="AN15" s="82" t="s">
        <v>141</v>
      </c>
      <c r="AO15" s="82" t="s">
        <v>140</v>
      </c>
      <c r="AP15" s="82" t="s">
        <v>139</v>
      </c>
      <c r="AQ15" s="82" t="s">
        <v>138</v>
      </c>
      <c r="AR15" s="83" t="s">
        <v>137</v>
      </c>
      <c r="AS15" s="82" t="s">
        <v>136</v>
      </c>
      <c r="AT15" s="82" t="s">
        <v>135</v>
      </c>
      <c r="AU15" s="82" t="s">
        <v>134</v>
      </c>
      <c r="AV15" s="82" t="s">
        <v>133</v>
      </c>
      <c r="AW15" s="82" t="s">
        <v>132</v>
      </c>
      <c r="AX15" s="82" t="s">
        <v>131</v>
      </c>
      <c r="AY15" s="82" t="s">
        <v>196</v>
      </c>
      <c r="AZ15" s="3" t="s">
        <v>4</v>
      </c>
      <c r="BA15" s="81" t="s">
        <v>16</v>
      </c>
      <c r="BB15" s="80" t="s">
        <v>130</v>
      </c>
      <c r="BC15" s="76" t="s">
        <v>129</v>
      </c>
      <c r="BD15" s="79" t="s">
        <v>189</v>
      </c>
      <c r="BE15" s="75" t="s">
        <v>190</v>
      </c>
      <c r="BF15" s="78" t="s">
        <v>128</v>
      </c>
      <c r="BG15" s="78" t="s">
        <v>127</v>
      </c>
      <c r="BH15" s="78" t="s">
        <v>126</v>
      </c>
      <c r="BI15" s="75" t="s">
        <v>125</v>
      </c>
      <c r="BJ15" s="75" t="s">
        <v>124</v>
      </c>
      <c r="BK15" s="77" t="s">
        <v>123</v>
      </c>
      <c r="BL15" s="76" t="s">
        <v>122</v>
      </c>
      <c r="BM15" s="75" t="s">
        <v>2</v>
      </c>
    </row>
    <row r="16" spans="2:65" x14ac:dyDescent="0.25">
      <c r="B16" s="23" t="s">
        <v>3</v>
      </c>
      <c r="C16" s="58" t="s">
        <v>5</v>
      </c>
      <c r="D16" s="58" t="s">
        <v>121</v>
      </c>
      <c r="E16" s="57">
        <v>0</v>
      </c>
      <c r="F16" s="57"/>
      <c r="G16" s="28">
        <v>0</v>
      </c>
      <c r="H16" s="27">
        <v>0</v>
      </c>
      <c r="I16" s="70">
        <v>35</v>
      </c>
      <c r="J16" s="69">
        <v>45</v>
      </c>
      <c r="K16" s="25">
        <v>1</v>
      </c>
      <c r="L16" s="65">
        <v>-2</v>
      </c>
      <c r="M16" s="64">
        <v>75</v>
      </c>
      <c r="N16" s="29">
        <v>105</v>
      </c>
      <c r="O16" s="29">
        <v>1.1000000000000001</v>
      </c>
      <c r="P16" s="29">
        <v>0</v>
      </c>
      <c r="Q16" s="29">
        <v>8.0000000000000002E-3</v>
      </c>
      <c r="R16" s="50">
        <v>30</v>
      </c>
      <c r="S16" s="50">
        <v>0.5</v>
      </c>
      <c r="T16" s="64">
        <v>0.46</v>
      </c>
      <c r="U16" s="29">
        <v>0.71</v>
      </c>
      <c r="V16" s="68">
        <v>14</v>
      </c>
      <c r="W16" s="29">
        <v>1.95</v>
      </c>
      <c r="X16" s="29">
        <v>100</v>
      </c>
      <c r="Y16" s="29">
        <f>dragonDefinitions[[#This Row],['[energyBaseMin']]]+25</f>
        <v>125</v>
      </c>
      <c r="Z16" s="29">
        <v>40</v>
      </c>
      <c r="AA16" s="29">
        <v>28</v>
      </c>
      <c r="AB16" s="68">
        <v>250</v>
      </c>
      <c r="AC16" s="50">
        <v>7.5</v>
      </c>
      <c r="AD16" s="29">
        <v>2</v>
      </c>
      <c r="AE16" s="50">
        <v>8</v>
      </c>
      <c r="AF16" s="29">
        <v>3000</v>
      </c>
      <c r="AG16" s="67">
        <v>1</v>
      </c>
      <c r="AH16" s="117">
        <v>0.23</v>
      </c>
      <c r="AI16" s="67">
        <f t="shared" ref="AI16:AI23" si="0">AH17</f>
        <v>0.19</v>
      </c>
      <c r="AJ16" s="74">
        <v>0</v>
      </c>
      <c r="AK16" s="74">
        <v>12</v>
      </c>
      <c r="AL16" s="24" t="s">
        <v>120</v>
      </c>
      <c r="AM16" s="24" t="s">
        <v>119</v>
      </c>
      <c r="AN16" s="24" t="s">
        <v>119</v>
      </c>
      <c r="AO16" s="24"/>
      <c r="AP16" s="24"/>
      <c r="AQ16" s="24">
        <v>4.0999999999999996</v>
      </c>
      <c r="AR16" s="24">
        <v>2</v>
      </c>
      <c r="AS16" s="24">
        <v>2</v>
      </c>
      <c r="AT16" s="24" t="b">
        <v>1</v>
      </c>
      <c r="AU16" s="24" t="b">
        <v>1</v>
      </c>
      <c r="AV16" s="24" t="b">
        <v>1</v>
      </c>
      <c r="AW16" s="24">
        <v>23</v>
      </c>
      <c r="AX16" s="24">
        <v>0.55999999999999994</v>
      </c>
      <c r="AY16" s="24">
        <v>0.6</v>
      </c>
      <c r="AZ16" s="72" t="s">
        <v>118</v>
      </c>
      <c r="BA16" s="71" t="s">
        <v>117</v>
      </c>
      <c r="BB16" s="41">
        <v>3.0000000000000001E-3</v>
      </c>
      <c r="BC16" s="40">
        <v>5.0000000000000001E-3</v>
      </c>
      <c r="BD16" s="39">
        <v>175</v>
      </c>
      <c r="BE16" s="112">
        <v>200</v>
      </c>
      <c r="BF16" s="58">
        <v>2</v>
      </c>
      <c r="BG16" s="58">
        <v>9.5</v>
      </c>
      <c r="BH16" s="58">
        <v>1</v>
      </c>
      <c r="BI16" s="73">
        <v>1.1000000000000001</v>
      </c>
      <c r="BJ16" s="73">
        <v>1.75</v>
      </c>
      <c r="BK16" s="73">
        <v>0</v>
      </c>
      <c r="BL16" s="73">
        <v>8</v>
      </c>
      <c r="BM16" s="58" t="s">
        <v>5</v>
      </c>
    </row>
    <row r="17" spans="2:65" x14ac:dyDescent="0.25">
      <c r="B17" s="23" t="s">
        <v>3</v>
      </c>
      <c r="C17" s="58" t="s">
        <v>6</v>
      </c>
      <c r="D17" s="58" t="s">
        <v>107</v>
      </c>
      <c r="E17" s="57">
        <v>1</v>
      </c>
      <c r="F17" s="56" t="s">
        <v>5</v>
      </c>
      <c r="G17" s="28">
        <v>2000</v>
      </c>
      <c r="H17" s="27">
        <v>60</v>
      </c>
      <c r="I17" s="70">
        <v>35</v>
      </c>
      <c r="J17" s="69">
        <v>45</v>
      </c>
      <c r="K17" s="25">
        <v>3</v>
      </c>
      <c r="L17" s="65">
        <v>-2</v>
      </c>
      <c r="M17" s="64">
        <v>95</v>
      </c>
      <c r="N17" s="29">
        <v>145</v>
      </c>
      <c r="O17" s="29">
        <v>1.1499999999999999</v>
      </c>
      <c r="P17" s="29">
        <v>0</v>
      </c>
      <c r="Q17" s="29">
        <v>8.5000000000000006E-3</v>
      </c>
      <c r="R17" s="50">
        <v>30</v>
      </c>
      <c r="S17" s="50">
        <v>0.5</v>
      </c>
      <c r="T17" s="46">
        <v>0.8</v>
      </c>
      <c r="U17" s="26">
        <v>0.95</v>
      </c>
      <c r="V17" s="68">
        <v>16</v>
      </c>
      <c r="W17" s="29">
        <v>1.75</v>
      </c>
      <c r="X17" s="29">
        <v>100</v>
      </c>
      <c r="Y17" s="29">
        <f>dragonDefinitions[[#This Row],['[energyBaseMin']]]+25</f>
        <v>125</v>
      </c>
      <c r="Z17" s="29">
        <v>20</v>
      </c>
      <c r="AA17" s="29">
        <v>10</v>
      </c>
      <c r="AB17" s="68">
        <v>275</v>
      </c>
      <c r="AC17" s="50">
        <v>8</v>
      </c>
      <c r="AD17" s="29">
        <v>3</v>
      </c>
      <c r="AE17" s="50">
        <v>9</v>
      </c>
      <c r="AF17" s="29">
        <v>7000</v>
      </c>
      <c r="AG17" s="67">
        <v>2</v>
      </c>
      <c r="AH17" s="117">
        <v>0.19</v>
      </c>
      <c r="AI17" s="67">
        <f t="shared" si="0"/>
        <v>0.15</v>
      </c>
      <c r="AJ17" s="74">
        <v>0</v>
      </c>
      <c r="AK17" s="45">
        <v>12</v>
      </c>
      <c r="AL17" s="44" t="s">
        <v>116</v>
      </c>
      <c r="AM17" s="24" t="s">
        <v>115</v>
      </c>
      <c r="AN17" s="24" t="s">
        <v>115</v>
      </c>
      <c r="AO17" s="24"/>
      <c r="AP17" s="24"/>
      <c r="AQ17" s="24">
        <v>2.2999999999999998</v>
      </c>
      <c r="AR17" s="24">
        <v>2</v>
      </c>
      <c r="AS17" s="24">
        <v>2</v>
      </c>
      <c r="AT17" s="24" t="b">
        <v>1</v>
      </c>
      <c r="AU17" s="24" t="b">
        <v>1</v>
      </c>
      <c r="AV17" s="24" t="b">
        <v>1</v>
      </c>
      <c r="AW17" s="24">
        <v>23</v>
      </c>
      <c r="AX17" s="24">
        <v>0.7</v>
      </c>
      <c r="AY17" s="24">
        <v>0.8</v>
      </c>
      <c r="AZ17" s="72" t="s">
        <v>114</v>
      </c>
      <c r="BA17" s="71" t="s">
        <v>113</v>
      </c>
      <c r="BB17" s="41">
        <v>2.3E-3</v>
      </c>
      <c r="BC17" s="40">
        <v>5.0000000000000001E-3</v>
      </c>
      <c r="BD17" s="39">
        <v>210</v>
      </c>
      <c r="BE17" s="112">
        <v>235</v>
      </c>
      <c r="BF17" s="58">
        <v>2.1</v>
      </c>
      <c r="BG17" s="58">
        <v>9.5</v>
      </c>
      <c r="BH17" s="58">
        <v>1.7</v>
      </c>
      <c r="BI17" s="58">
        <v>1.1000000000000001</v>
      </c>
      <c r="BJ17" s="58">
        <v>2.1</v>
      </c>
      <c r="BK17" s="58">
        <v>0</v>
      </c>
      <c r="BL17" s="58">
        <v>8</v>
      </c>
      <c r="BM17" s="58" t="s">
        <v>6</v>
      </c>
    </row>
    <row r="18" spans="2:65" x14ac:dyDescent="0.25">
      <c r="B18" s="31" t="s">
        <v>3</v>
      </c>
      <c r="C18" s="37" t="s">
        <v>7</v>
      </c>
      <c r="D18" s="37" t="s">
        <v>107</v>
      </c>
      <c r="E18" s="57">
        <v>2</v>
      </c>
      <c r="F18" s="57" t="s">
        <v>6</v>
      </c>
      <c r="G18" s="30">
        <v>11000</v>
      </c>
      <c r="H18" s="55">
        <v>100</v>
      </c>
      <c r="I18" s="54">
        <v>35</v>
      </c>
      <c r="J18" s="66">
        <v>45</v>
      </c>
      <c r="K18" s="25">
        <v>5</v>
      </c>
      <c r="L18" s="65">
        <v>-2</v>
      </c>
      <c r="M18" s="64">
        <v>140</v>
      </c>
      <c r="N18" s="26">
        <v>200</v>
      </c>
      <c r="O18" s="26">
        <v>1.5</v>
      </c>
      <c r="P18" s="26">
        <v>0</v>
      </c>
      <c r="Q18" s="29">
        <v>8.9999999999999993E-3</v>
      </c>
      <c r="R18" s="50">
        <v>30</v>
      </c>
      <c r="S18" s="50">
        <v>0.5</v>
      </c>
      <c r="T18" s="64">
        <v>0.85</v>
      </c>
      <c r="U18" s="29">
        <v>1.1000000000000001</v>
      </c>
      <c r="V18" s="49">
        <v>23.5</v>
      </c>
      <c r="W18" s="29">
        <v>2.0099999999999998</v>
      </c>
      <c r="X18" s="29">
        <v>100</v>
      </c>
      <c r="Y18" s="29">
        <f>dragonDefinitions[[#This Row],['[energyBaseMin']]]+25</f>
        <v>125</v>
      </c>
      <c r="Z18" s="29">
        <v>40</v>
      </c>
      <c r="AA18" s="29">
        <v>14</v>
      </c>
      <c r="AB18" s="49">
        <v>300</v>
      </c>
      <c r="AC18" s="50">
        <v>9</v>
      </c>
      <c r="AD18" s="26">
        <v>3</v>
      </c>
      <c r="AE18" s="63">
        <v>9</v>
      </c>
      <c r="AF18" s="29">
        <v>8000</v>
      </c>
      <c r="AG18" s="62">
        <v>2</v>
      </c>
      <c r="AH18" s="118">
        <v>0.15</v>
      </c>
      <c r="AI18" s="67">
        <f t="shared" si="0"/>
        <v>0.13</v>
      </c>
      <c r="AJ18" s="120">
        <v>0</v>
      </c>
      <c r="AK18" s="61">
        <v>12</v>
      </c>
      <c r="AL18" s="44" t="s">
        <v>112</v>
      </c>
      <c r="AM18" s="24" t="s">
        <v>111</v>
      </c>
      <c r="AN18" s="24" t="s">
        <v>110</v>
      </c>
      <c r="AO18" s="24"/>
      <c r="AP18" s="24"/>
      <c r="AQ18" s="24">
        <v>2.1</v>
      </c>
      <c r="AR18" s="24">
        <v>2</v>
      </c>
      <c r="AS18" s="24">
        <v>2</v>
      </c>
      <c r="AT18" s="24" t="b">
        <v>1</v>
      </c>
      <c r="AU18" s="24" t="b">
        <v>1</v>
      </c>
      <c r="AV18" s="24" t="b">
        <v>1</v>
      </c>
      <c r="AW18" s="24">
        <v>23</v>
      </c>
      <c r="AX18" s="24">
        <v>0.7</v>
      </c>
      <c r="AY18" s="24">
        <v>0.7</v>
      </c>
      <c r="AZ18" s="60" t="s">
        <v>109</v>
      </c>
      <c r="BA18" s="59" t="s">
        <v>108</v>
      </c>
      <c r="BB18" s="41">
        <v>2E-3</v>
      </c>
      <c r="BC18" s="40">
        <v>5.0000000000000001E-3</v>
      </c>
      <c r="BD18" s="39">
        <v>240</v>
      </c>
      <c r="BE18" s="112">
        <v>280</v>
      </c>
      <c r="BF18" s="58">
        <v>2.2000000000000002</v>
      </c>
      <c r="BG18" s="58">
        <v>9.5</v>
      </c>
      <c r="BH18" s="58">
        <v>1.7</v>
      </c>
      <c r="BI18" s="58">
        <v>0.9</v>
      </c>
      <c r="BJ18" s="58">
        <v>2.25</v>
      </c>
      <c r="BK18" s="58">
        <v>0</v>
      </c>
      <c r="BL18" s="58">
        <v>8</v>
      </c>
      <c r="BM18" s="37" t="s">
        <v>7</v>
      </c>
    </row>
    <row r="19" spans="2:65" x14ac:dyDescent="0.25">
      <c r="B19" s="31" t="s">
        <v>3</v>
      </c>
      <c r="C19" s="37" t="s">
        <v>8</v>
      </c>
      <c r="D19" s="58" t="s">
        <v>93</v>
      </c>
      <c r="E19" s="57">
        <v>3</v>
      </c>
      <c r="F19" s="57" t="s">
        <v>7</v>
      </c>
      <c r="G19" s="28">
        <v>35000</v>
      </c>
      <c r="H19" s="27">
        <v>150</v>
      </c>
      <c r="I19" s="70">
        <v>35</v>
      </c>
      <c r="J19" s="69">
        <v>45</v>
      </c>
      <c r="K19" s="25">
        <v>6</v>
      </c>
      <c r="L19" s="65">
        <v>-2</v>
      </c>
      <c r="M19" s="64">
        <v>190</v>
      </c>
      <c r="N19" s="29">
        <v>240</v>
      </c>
      <c r="O19" s="29">
        <v>1.44</v>
      </c>
      <c r="P19" s="29">
        <v>0</v>
      </c>
      <c r="Q19" s="29">
        <v>0.01</v>
      </c>
      <c r="R19" s="50">
        <v>30</v>
      </c>
      <c r="S19" s="50">
        <v>0.6</v>
      </c>
      <c r="T19" s="46">
        <v>0.9</v>
      </c>
      <c r="U19" s="26">
        <v>1.1499999999999999</v>
      </c>
      <c r="V19" s="68">
        <v>19</v>
      </c>
      <c r="W19" s="29">
        <v>1.3</v>
      </c>
      <c r="X19" s="29">
        <v>100</v>
      </c>
      <c r="Y19" s="29">
        <f>dragonDefinitions[[#This Row],['[energyBaseMin']]]+25</f>
        <v>125</v>
      </c>
      <c r="Z19" s="29">
        <v>18</v>
      </c>
      <c r="AA19" s="26">
        <v>22</v>
      </c>
      <c r="AB19" s="68">
        <v>325</v>
      </c>
      <c r="AC19" s="50">
        <v>10</v>
      </c>
      <c r="AD19" s="29">
        <v>4</v>
      </c>
      <c r="AE19" s="50">
        <v>9</v>
      </c>
      <c r="AF19" s="29">
        <v>9000</v>
      </c>
      <c r="AG19" s="67">
        <v>2</v>
      </c>
      <c r="AH19" s="117">
        <v>0.13</v>
      </c>
      <c r="AI19" s="67">
        <f t="shared" si="0"/>
        <v>0.11</v>
      </c>
      <c r="AJ19" s="74">
        <v>0</v>
      </c>
      <c r="AK19" s="45">
        <v>12</v>
      </c>
      <c r="AL19" s="44" t="s">
        <v>106</v>
      </c>
      <c r="AM19" s="24" t="s">
        <v>105</v>
      </c>
      <c r="AN19" s="24" t="s">
        <v>105</v>
      </c>
      <c r="AO19" s="24"/>
      <c r="AP19" s="24"/>
      <c r="AQ19" s="24">
        <v>2.1</v>
      </c>
      <c r="AR19" s="24">
        <v>2</v>
      </c>
      <c r="AS19" s="24">
        <v>2</v>
      </c>
      <c r="AT19" s="24" t="b">
        <v>1</v>
      </c>
      <c r="AU19" s="24" t="b">
        <v>1</v>
      </c>
      <c r="AV19" s="24" t="b">
        <v>1</v>
      </c>
      <c r="AW19" s="24">
        <v>23</v>
      </c>
      <c r="AX19" s="24">
        <v>0.7</v>
      </c>
      <c r="AY19" s="24">
        <v>0.7</v>
      </c>
      <c r="AZ19" s="60" t="s">
        <v>104</v>
      </c>
      <c r="BA19" s="59" t="s">
        <v>103</v>
      </c>
      <c r="BB19" s="41">
        <v>2E-3</v>
      </c>
      <c r="BC19" s="40">
        <v>5.0000000000000001E-3</v>
      </c>
      <c r="BD19" s="39">
        <v>345</v>
      </c>
      <c r="BE19" s="112">
        <v>365</v>
      </c>
      <c r="BF19" s="58">
        <v>5.0999999999999996</v>
      </c>
      <c r="BG19" s="58">
        <v>5</v>
      </c>
      <c r="BH19" s="58">
        <v>0.5</v>
      </c>
      <c r="BI19" s="58">
        <v>1.2</v>
      </c>
      <c r="BJ19" s="58">
        <v>0.77</v>
      </c>
      <c r="BK19" s="58">
        <v>0</v>
      </c>
      <c r="BL19" s="58">
        <v>8</v>
      </c>
      <c r="BM19" s="37" t="s">
        <v>8</v>
      </c>
    </row>
    <row r="20" spans="2:65" x14ac:dyDescent="0.25">
      <c r="B20" s="31" t="s">
        <v>3</v>
      </c>
      <c r="C20" s="37" t="s">
        <v>9</v>
      </c>
      <c r="D20" s="58" t="s">
        <v>93</v>
      </c>
      <c r="E20" s="57">
        <v>4</v>
      </c>
      <c r="F20" s="57" t="s">
        <v>8</v>
      </c>
      <c r="G20" s="28">
        <v>88000</v>
      </c>
      <c r="H20" s="27">
        <v>200</v>
      </c>
      <c r="I20" s="70">
        <v>35</v>
      </c>
      <c r="J20" s="69">
        <v>45</v>
      </c>
      <c r="K20" s="25">
        <v>8</v>
      </c>
      <c r="L20" s="65">
        <v>0</v>
      </c>
      <c r="M20" s="64">
        <v>210</v>
      </c>
      <c r="N20" s="29">
        <v>270</v>
      </c>
      <c r="O20" s="29">
        <v>1.7</v>
      </c>
      <c r="P20" s="29">
        <v>0</v>
      </c>
      <c r="Q20" s="29">
        <v>1.2E-2</v>
      </c>
      <c r="R20" s="50">
        <v>30</v>
      </c>
      <c r="S20" s="50">
        <v>0.6</v>
      </c>
      <c r="T20" s="64">
        <v>1</v>
      </c>
      <c r="U20" s="29">
        <v>1.25</v>
      </c>
      <c r="V20" s="68">
        <v>20</v>
      </c>
      <c r="W20" s="29">
        <v>1.4</v>
      </c>
      <c r="X20" s="29">
        <v>100</v>
      </c>
      <c r="Y20" s="29">
        <f>dragonDefinitions[[#This Row],['[energyBaseMin']]]+25</f>
        <v>125</v>
      </c>
      <c r="Z20" s="29">
        <v>31</v>
      </c>
      <c r="AA20" s="29">
        <v>34</v>
      </c>
      <c r="AB20" s="68">
        <v>350</v>
      </c>
      <c r="AC20" s="50">
        <v>11</v>
      </c>
      <c r="AD20" s="29">
        <v>4</v>
      </c>
      <c r="AE20" s="50">
        <v>10</v>
      </c>
      <c r="AF20" s="29">
        <v>10000</v>
      </c>
      <c r="AG20" s="67">
        <v>3</v>
      </c>
      <c r="AH20" s="117">
        <v>0.11</v>
      </c>
      <c r="AI20" s="67">
        <f t="shared" si="0"/>
        <v>0.09</v>
      </c>
      <c r="AJ20" s="74">
        <v>0</v>
      </c>
      <c r="AK20" s="45">
        <v>12</v>
      </c>
      <c r="AL20" s="44" t="s">
        <v>102</v>
      </c>
      <c r="AM20" s="24" t="s">
        <v>101</v>
      </c>
      <c r="AN20" s="24" t="s">
        <v>101</v>
      </c>
      <c r="AO20" s="24"/>
      <c r="AP20" s="24"/>
      <c r="AQ20" s="24">
        <v>2.1</v>
      </c>
      <c r="AR20" s="24">
        <v>2</v>
      </c>
      <c r="AS20" s="24">
        <v>2</v>
      </c>
      <c r="AT20" s="24" t="b">
        <v>1</v>
      </c>
      <c r="AU20" s="24" t="b">
        <v>1</v>
      </c>
      <c r="AV20" s="24" t="b">
        <v>1</v>
      </c>
      <c r="AW20" s="24">
        <v>23</v>
      </c>
      <c r="AX20" s="24">
        <v>0.7</v>
      </c>
      <c r="AY20" s="24">
        <v>0.6</v>
      </c>
      <c r="AZ20" s="60" t="s">
        <v>100</v>
      </c>
      <c r="BA20" s="59" t="s">
        <v>99</v>
      </c>
      <c r="BB20" s="41">
        <v>1.9E-3</v>
      </c>
      <c r="BC20" s="40">
        <v>5.0000000000000001E-3</v>
      </c>
      <c r="BD20" s="39">
        <v>310</v>
      </c>
      <c r="BE20" s="112">
        <v>335</v>
      </c>
      <c r="BF20" s="58">
        <v>2.4</v>
      </c>
      <c r="BG20" s="58">
        <v>9.5</v>
      </c>
      <c r="BH20" s="58">
        <v>1.7</v>
      </c>
      <c r="BI20" s="58">
        <v>1</v>
      </c>
      <c r="BJ20" s="58">
        <v>1.6</v>
      </c>
      <c r="BK20" s="58">
        <v>9</v>
      </c>
      <c r="BL20" s="58">
        <v>8</v>
      </c>
      <c r="BM20" s="37" t="s">
        <v>9</v>
      </c>
    </row>
    <row r="21" spans="2:65" x14ac:dyDescent="0.25">
      <c r="B21" s="31" t="s">
        <v>3</v>
      </c>
      <c r="C21" s="37" t="s">
        <v>10</v>
      </c>
      <c r="D21" s="58" t="s">
        <v>93</v>
      </c>
      <c r="E21" s="57">
        <v>5</v>
      </c>
      <c r="F21" s="57" t="s">
        <v>9</v>
      </c>
      <c r="G21" s="28">
        <v>260000</v>
      </c>
      <c r="H21" s="27">
        <v>400</v>
      </c>
      <c r="I21" s="70">
        <v>35</v>
      </c>
      <c r="J21" s="69">
        <v>45</v>
      </c>
      <c r="K21" s="25">
        <v>10</v>
      </c>
      <c r="L21" s="65">
        <v>0</v>
      </c>
      <c r="M21" s="64">
        <v>250</v>
      </c>
      <c r="N21" s="26">
        <v>310</v>
      </c>
      <c r="O21" s="26">
        <v>1.9</v>
      </c>
      <c r="P21" s="26">
        <v>0</v>
      </c>
      <c r="Q21" s="29">
        <v>1.2E-2</v>
      </c>
      <c r="R21" s="50">
        <v>30</v>
      </c>
      <c r="S21" s="50">
        <v>0.6</v>
      </c>
      <c r="T21" s="64">
        <v>1.05</v>
      </c>
      <c r="U21" s="29">
        <v>1.3</v>
      </c>
      <c r="V21" s="68">
        <v>21</v>
      </c>
      <c r="W21" s="29">
        <v>2.0099999999999998</v>
      </c>
      <c r="X21" s="29">
        <v>100</v>
      </c>
      <c r="Y21" s="29">
        <f>dragonDefinitions[[#This Row],['[energyBaseMin']]]+25</f>
        <v>125</v>
      </c>
      <c r="Z21" s="29">
        <v>50</v>
      </c>
      <c r="AA21" s="29">
        <v>14</v>
      </c>
      <c r="AB21" s="68">
        <v>375</v>
      </c>
      <c r="AC21" s="50">
        <v>11</v>
      </c>
      <c r="AD21" s="29">
        <v>4</v>
      </c>
      <c r="AE21" s="50">
        <v>10</v>
      </c>
      <c r="AF21" s="29">
        <v>10000</v>
      </c>
      <c r="AG21" s="67">
        <v>3</v>
      </c>
      <c r="AH21" s="117">
        <v>0.09</v>
      </c>
      <c r="AI21" s="67">
        <f t="shared" si="0"/>
        <v>0.08</v>
      </c>
      <c r="AJ21" s="74">
        <v>0</v>
      </c>
      <c r="AK21" s="45">
        <v>12</v>
      </c>
      <c r="AL21" s="44" t="s">
        <v>98</v>
      </c>
      <c r="AM21" s="24" t="s">
        <v>97</v>
      </c>
      <c r="AN21" s="24" t="s">
        <v>96</v>
      </c>
      <c r="AO21" s="24"/>
      <c r="AP21" s="24"/>
      <c r="AQ21" s="24">
        <v>2</v>
      </c>
      <c r="AR21" s="24">
        <v>2</v>
      </c>
      <c r="AS21" s="24">
        <v>2</v>
      </c>
      <c r="AT21" s="24" t="b">
        <v>1</v>
      </c>
      <c r="AU21" s="24" t="b">
        <v>1</v>
      </c>
      <c r="AV21" s="24" t="b">
        <v>1</v>
      </c>
      <c r="AW21" s="24">
        <v>23</v>
      </c>
      <c r="AX21" s="24">
        <v>0.7</v>
      </c>
      <c r="AY21" s="24">
        <v>0.5</v>
      </c>
      <c r="AZ21" s="60" t="s">
        <v>95</v>
      </c>
      <c r="BA21" s="59" t="s">
        <v>94</v>
      </c>
      <c r="BB21" s="41">
        <v>1.8E-3</v>
      </c>
      <c r="BC21" s="40">
        <v>5.0000000000000001E-3</v>
      </c>
      <c r="BD21" s="39">
        <v>322</v>
      </c>
      <c r="BE21" s="112">
        <v>347</v>
      </c>
      <c r="BF21" s="58">
        <v>2.5</v>
      </c>
      <c r="BG21" s="58">
        <v>9.5</v>
      </c>
      <c r="BH21" s="58">
        <v>1.7</v>
      </c>
      <c r="BI21" s="58">
        <v>0.5</v>
      </c>
      <c r="BJ21" s="58">
        <v>1.7</v>
      </c>
      <c r="BK21" s="58">
        <v>9</v>
      </c>
      <c r="BL21" s="58">
        <v>8</v>
      </c>
      <c r="BM21" s="37" t="s">
        <v>10</v>
      </c>
    </row>
    <row r="22" spans="2:65" x14ac:dyDescent="0.25">
      <c r="B22" s="31" t="s">
        <v>3</v>
      </c>
      <c r="C22" s="37" t="s">
        <v>11</v>
      </c>
      <c r="D22" s="58" t="s">
        <v>84</v>
      </c>
      <c r="E22" s="57">
        <v>6</v>
      </c>
      <c r="F22" s="56" t="s">
        <v>10</v>
      </c>
      <c r="G22" s="28">
        <v>500000</v>
      </c>
      <c r="H22" s="27">
        <v>550</v>
      </c>
      <c r="I22" s="70">
        <v>35</v>
      </c>
      <c r="J22" s="69">
        <v>45</v>
      </c>
      <c r="K22" s="25">
        <v>12.5</v>
      </c>
      <c r="L22" s="65">
        <v>0</v>
      </c>
      <c r="M22" s="64">
        <v>290</v>
      </c>
      <c r="N22" s="29">
        <v>350</v>
      </c>
      <c r="O22" s="29">
        <v>2.1</v>
      </c>
      <c r="P22" s="29">
        <v>0</v>
      </c>
      <c r="Q22" s="29">
        <v>1.2999999999999999E-2</v>
      </c>
      <c r="R22" s="50">
        <v>25</v>
      </c>
      <c r="S22" s="50">
        <v>0.6</v>
      </c>
      <c r="T22" s="64">
        <v>1.35</v>
      </c>
      <c r="U22" s="29">
        <v>1.55</v>
      </c>
      <c r="V22" s="68">
        <v>23.5</v>
      </c>
      <c r="W22" s="29">
        <v>1.5</v>
      </c>
      <c r="X22" s="29">
        <v>100</v>
      </c>
      <c r="Y22" s="29">
        <f>dragonDefinitions[[#This Row],['[energyBaseMin']]]+25</f>
        <v>125</v>
      </c>
      <c r="Z22" s="29">
        <v>29</v>
      </c>
      <c r="AA22" s="29">
        <v>17</v>
      </c>
      <c r="AB22" s="68">
        <v>400</v>
      </c>
      <c r="AC22" s="50">
        <v>11</v>
      </c>
      <c r="AD22" s="29">
        <v>5</v>
      </c>
      <c r="AE22" s="50">
        <v>10</v>
      </c>
      <c r="AF22" s="29">
        <v>10000</v>
      </c>
      <c r="AG22" s="67">
        <v>3</v>
      </c>
      <c r="AH22" s="117">
        <v>0.08</v>
      </c>
      <c r="AI22" s="67">
        <f t="shared" si="0"/>
        <v>7.0000000000000007E-2</v>
      </c>
      <c r="AJ22" s="74">
        <v>0</v>
      </c>
      <c r="AK22" s="45">
        <v>12</v>
      </c>
      <c r="AL22" s="44" t="s">
        <v>92</v>
      </c>
      <c r="AM22" s="24" t="s">
        <v>91</v>
      </c>
      <c r="AN22" s="24" t="s">
        <v>91</v>
      </c>
      <c r="AO22" s="24"/>
      <c r="AP22" s="24"/>
      <c r="AQ22" s="24">
        <v>1.6</v>
      </c>
      <c r="AR22" s="24">
        <v>2</v>
      </c>
      <c r="AS22" s="24">
        <v>2</v>
      </c>
      <c r="AT22" s="24" t="b">
        <v>1</v>
      </c>
      <c r="AU22" s="24" t="b">
        <v>1</v>
      </c>
      <c r="AV22" s="24" t="b">
        <v>1</v>
      </c>
      <c r="AW22" s="24">
        <v>23</v>
      </c>
      <c r="AX22" s="24">
        <v>0.7</v>
      </c>
      <c r="AY22" s="24">
        <v>0.5</v>
      </c>
      <c r="AZ22" s="60" t="s">
        <v>90</v>
      </c>
      <c r="BA22" s="59" t="s">
        <v>89</v>
      </c>
      <c r="BB22" s="41">
        <v>1.6999999999999999E-3</v>
      </c>
      <c r="BC22" s="40">
        <v>5.0000000000000001E-3</v>
      </c>
      <c r="BD22" s="39">
        <v>343</v>
      </c>
      <c r="BE22" s="112">
        <v>372</v>
      </c>
      <c r="BF22" s="58">
        <v>2.6</v>
      </c>
      <c r="BG22" s="58">
        <v>9.5</v>
      </c>
      <c r="BH22" s="58">
        <v>1.7</v>
      </c>
      <c r="BI22" s="58">
        <v>0.5</v>
      </c>
      <c r="BJ22" s="58">
        <v>0.9</v>
      </c>
      <c r="BK22" s="58">
        <v>9</v>
      </c>
      <c r="BL22" s="58">
        <v>8</v>
      </c>
      <c r="BM22" s="37" t="s">
        <v>11</v>
      </c>
    </row>
    <row r="23" spans="2:65" x14ac:dyDescent="0.25">
      <c r="B23" s="31" t="s">
        <v>3</v>
      </c>
      <c r="C23" s="37" t="s">
        <v>12</v>
      </c>
      <c r="D23" s="37" t="s">
        <v>84</v>
      </c>
      <c r="E23" s="57">
        <v>7</v>
      </c>
      <c r="F23" s="56" t="s">
        <v>11</v>
      </c>
      <c r="G23" s="30">
        <v>870000</v>
      </c>
      <c r="H23" s="55">
        <v>800</v>
      </c>
      <c r="I23" s="54">
        <v>35</v>
      </c>
      <c r="J23" s="66">
        <v>45</v>
      </c>
      <c r="K23" s="25">
        <v>17</v>
      </c>
      <c r="L23" s="65">
        <v>0</v>
      </c>
      <c r="M23" s="64">
        <v>330</v>
      </c>
      <c r="N23" s="29">
        <v>400</v>
      </c>
      <c r="O23" s="29">
        <v>2.2999999999999998</v>
      </c>
      <c r="P23" s="29">
        <v>0</v>
      </c>
      <c r="Q23" s="29">
        <v>1.4E-2</v>
      </c>
      <c r="R23" s="50">
        <v>25</v>
      </c>
      <c r="S23" s="50">
        <v>0.7</v>
      </c>
      <c r="T23" s="64">
        <v>1.54</v>
      </c>
      <c r="U23" s="29">
        <v>1.74</v>
      </c>
      <c r="V23" s="49">
        <v>25</v>
      </c>
      <c r="W23" s="29">
        <v>1.4</v>
      </c>
      <c r="X23" s="29">
        <v>100</v>
      </c>
      <c r="Y23" s="29">
        <f>dragonDefinitions[[#This Row],['[energyBaseMin']]]+25</f>
        <v>125</v>
      </c>
      <c r="Z23" s="29">
        <v>20</v>
      </c>
      <c r="AA23" s="29">
        <v>18</v>
      </c>
      <c r="AB23" s="49">
        <v>425</v>
      </c>
      <c r="AC23" s="50">
        <v>11.5</v>
      </c>
      <c r="AD23" s="26">
        <v>5</v>
      </c>
      <c r="AE23" s="63">
        <v>10</v>
      </c>
      <c r="AF23" s="29">
        <v>20000</v>
      </c>
      <c r="AG23" s="62">
        <v>4</v>
      </c>
      <c r="AH23" s="118">
        <v>7.0000000000000007E-2</v>
      </c>
      <c r="AI23" s="67">
        <f t="shared" si="0"/>
        <v>0.06</v>
      </c>
      <c r="AJ23" s="120">
        <v>0</v>
      </c>
      <c r="AK23" s="61">
        <v>12</v>
      </c>
      <c r="AL23" s="44" t="s">
        <v>88</v>
      </c>
      <c r="AM23" s="24" t="s">
        <v>87</v>
      </c>
      <c r="AN23" s="24" t="s">
        <v>87</v>
      </c>
      <c r="AO23" s="24" t="s">
        <v>5</v>
      </c>
      <c r="AP23" s="24" t="s">
        <v>11</v>
      </c>
      <c r="AQ23" s="24">
        <v>1.4</v>
      </c>
      <c r="AR23" s="24">
        <v>2</v>
      </c>
      <c r="AS23" s="24">
        <v>2</v>
      </c>
      <c r="AT23" s="24" t="b">
        <v>1</v>
      </c>
      <c r="AU23" s="24" t="b">
        <v>1</v>
      </c>
      <c r="AV23" s="24" t="b">
        <v>1</v>
      </c>
      <c r="AW23" s="24">
        <v>23</v>
      </c>
      <c r="AX23" s="24">
        <v>0.7</v>
      </c>
      <c r="AY23" s="24">
        <v>0.6</v>
      </c>
      <c r="AZ23" s="60" t="s">
        <v>86</v>
      </c>
      <c r="BA23" s="59" t="s">
        <v>85</v>
      </c>
      <c r="BB23" s="41">
        <v>1.6000000000000001E-3</v>
      </c>
      <c r="BC23" s="40">
        <v>5.0000000000000001E-3</v>
      </c>
      <c r="BD23" s="39">
        <v>435</v>
      </c>
      <c r="BE23" s="112">
        <v>465</v>
      </c>
      <c r="BF23" s="58">
        <v>3.2</v>
      </c>
      <c r="BG23" s="58">
        <v>9.5</v>
      </c>
      <c r="BH23" s="58">
        <v>1.7</v>
      </c>
      <c r="BI23" s="58">
        <v>0.5</v>
      </c>
      <c r="BJ23" s="58">
        <v>1.2</v>
      </c>
      <c r="BK23" s="58">
        <v>45</v>
      </c>
      <c r="BL23" s="58">
        <v>15</v>
      </c>
      <c r="BM23" s="37" t="s">
        <v>12</v>
      </c>
    </row>
    <row r="24" spans="2:65" x14ac:dyDescent="0.25">
      <c r="B24" s="31" t="s">
        <v>3</v>
      </c>
      <c r="C24" s="100" t="s">
        <v>184</v>
      </c>
      <c r="D24" s="100" t="s">
        <v>84</v>
      </c>
      <c r="E24" s="97">
        <v>8</v>
      </c>
      <c r="F24" s="101" t="s">
        <v>12</v>
      </c>
      <c r="G24" s="110">
        <v>1400000</v>
      </c>
      <c r="H24" s="22">
        <v>800</v>
      </c>
      <c r="I24" s="54">
        <v>35</v>
      </c>
      <c r="J24" s="66">
        <v>45</v>
      </c>
      <c r="K24" s="104">
        <v>25</v>
      </c>
      <c r="L24" s="105">
        <v>0</v>
      </c>
      <c r="M24" s="45">
        <v>360</v>
      </c>
      <c r="N24" s="50">
        <v>430</v>
      </c>
      <c r="O24" s="50">
        <v>2.2999999999999998</v>
      </c>
      <c r="P24" s="50">
        <v>0</v>
      </c>
      <c r="Q24" s="50">
        <v>1.4E-2</v>
      </c>
      <c r="R24" s="50">
        <v>25</v>
      </c>
      <c r="S24" s="50">
        <v>0.7</v>
      </c>
      <c r="T24" s="45">
        <v>1.7</v>
      </c>
      <c r="U24" s="50">
        <v>1.95</v>
      </c>
      <c r="V24" s="49">
        <v>25</v>
      </c>
      <c r="W24" s="50">
        <v>1.8</v>
      </c>
      <c r="X24" s="50">
        <v>100</v>
      </c>
      <c r="Y24" s="50">
        <f>dragonDefinitions[[#This Row],['[energyBaseMin']]]+25</f>
        <v>125</v>
      </c>
      <c r="Z24" s="50">
        <v>40</v>
      </c>
      <c r="AA24" s="50">
        <v>14</v>
      </c>
      <c r="AB24" s="49">
        <v>425</v>
      </c>
      <c r="AC24" s="50">
        <v>11.5</v>
      </c>
      <c r="AD24" s="48">
        <v>5</v>
      </c>
      <c r="AE24" s="63">
        <v>10</v>
      </c>
      <c r="AF24" s="50">
        <v>20000</v>
      </c>
      <c r="AG24" s="109">
        <v>4</v>
      </c>
      <c r="AH24" s="119">
        <v>0.06</v>
      </c>
      <c r="AI24" s="115">
        <v>0.05</v>
      </c>
      <c r="AJ24" s="120">
        <v>0</v>
      </c>
      <c r="AK24" s="61">
        <v>12</v>
      </c>
      <c r="AL24" s="99" t="s">
        <v>185</v>
      </c>
      <c r="AM24" s="98" t="s">
        <v>186</v>
      </c>
      <c r="AN24" s="98" t="s">
        <v>186</v>
      </c>
      <c r="AO24" s="98" t="s">
        <v>5</v>
      </c>
      <c r="AP24" s="98" t="s">
        <v>12</v>
      </c>
      <c r="AQ24" s="98">
        <v>1.3</v>
      </c>
      <c r="AR24" s="98">
        <v>2</v>
      </c>
      <c r="AS24" s="98">
        <v>2</v>
      </c>
      <c r="AT24" s="98" t="b">
        <v>1</v>
      </c>
      <c r="AU24" s="98" t="b">
        <v>1</v>
      </c>
      <c r="AV24" s="98" t="b">
        <v>1</v>
      </c>
      <c r="AW24" s="98">
        <v>23</v>
      </c>
      <c r="AX24" s="98">
        <v>0.7</v>
      </c>
      <c r="AY24" s="98">
        <v>0.6</v>
      </c>
      <c r="AZ24" s="102" t="s">
        <v>187</v>
      </c>
      <c r="BA24" s="21" t="s">
        <v>188</v>
      </c>
      <c r="BB24" s="106">
        <v>1.6000000000000001E-3</v>
      </c>
      <c r="BC24" s="107">
        <v>5.0000000000000001E-3</v>
      </c>
      <c r="BD24" s="108">
        <v>450</v>
      </c>
      <c r="BE24" s="113">
        <v>505</v>
      </c>
      <c r="BF24" s="103">
        <v>3.4</v>
      </c>
      <c r="BG24" s="103">
        <v>9.5</v>
      </c>
      <c r="BH24" s="103">
        <v>1.7</v>
      </c>
      <c r="BI24" s="103">
        <v>0.6</v>
      </c>
      <c r="BJ24" s="103">
        <v>1</v>
      </c>
      <c r="BK24" s="103">
        <v>45</v>
      </c>
      <c r="BL24" s="103">
        <v>15</v>
      </c>
      <c r="BM24" s="100" t="s">
        <v>184</v>
      </c>
    </row>
    <row r="25" spans="2:65" x14ac:dyDescent="0.25">
      <c r="B25" s="31" t="s">
        <v>3</v>
      </c>
      <c r="C25" s="37" t="s">
        <v>13</v>
      </c>
      <c r="D25" s="37" t="s">
        <v>79</v>
      </c>
      <c r="E25" s="57">
        <v>9</v>
      </c>
      <c r="F25" s="56" t="s">
        <v>184</v>
      </c>
      <c r="G25" s="30">
        <v>2200000</v>
      </c>
      <c r="H25" s="55">
        <v>800</v>
      </c>
      <c r="I25" s="54">
        <v>35</v>
      </c>
      <c r="J25" s="66">
        <v>45</v>
      </c>
      <c r="K25" s="25">
        <v>10</v>
      </c>
      <c r="L25" s="65">
        <v>0</v>
      </c>
      <c r="M25" s="64">
        <v>375</v>
      </c>
      <c r="N25" s="26">
        <v>445</v>
      </c>
      <c r="O25" s="26">
        <v>2.2999999999999998</v>
      </c>
      <c r="P25" s="26">
        <v>0</v>
      </c>
      <c r="Q25" s="29">
        <v>1.4999999999999999E-2</v>
      </c>
      <c r="R25" s="50">
        <v>25</v>
      </c>
      <c r="S25" s="50">
        <v>0.7</v>
      </c>
      <c r="T25" s="46">
        <v>1.37</v>
      </c>
      <c r="U25" s="26">
        <v>1.57</v>
      </c>
      <c r="V25" s="49">
        <v>28</v>
      </c>
      <c r="W25" s="29">
        <v>1.6</v>
      </c>
      <c r="X25" s="29">
        <v>100</v>
      </c>
      <c r="Y25" s="29">
        <f>dragonDefinitions[[#This Row],['[energyBaseMin']]]+25</f>
        <v>125</v>
      </c>
      <c r="Z25" s="29">
        <v>50</v>
      </c>
      <c r="AA25" s="26">
        <v>34</v>
      </c>
      <c r="AB25" s="49">
        <v>450</v>
      </c>
      <c r="AC25" s="50">
        <v>11.5</v>
      </c>
      <c r="AD25" s="26">
        <v>6</v>
      </c>
      <c r="AE25" s="63">
        <v>10</v>
      </c>
      <c r="AF25" s="29">
        <v>20000</v>
      </c>
      <c r="AG25" s="62">
        <v>4</v>
      </c>
      <c r="AH25" s="118">
        <v>0.06</v>
      </c>
      <c r="AI25" s="67">
        <f>AH26</f>
        <v>0.05</v>
      </c>
      <c r="AJ25" s="120">
        <v>0</v>
      </c>
      <c r="AK25" s="61">
        <v>12</v>
      </c>
      <c r="AL25" s="44" t="s">
        <v>83</v>
      </c>
      <c r="AM25" s="24" t="s">
        <v>82</v>
      </c>
      <c r="AN25" s="24" t="s">
        <v>82</v>
      </c>
      <c r="AO25" s="24" t="s">
        <v>5</v>
      </c>
      <c r="AP25" s="24" t="s">
        <v>184</v>
      </c>
      <c r="AQ25" s="24">
        <v>1.2</v>
      </c>
      <c r="AR25" s="24">
        <v>2</v>
      </c>
      <c r="AS25" s="24">
        <v>2</v>
      </c>
      <c r="AT25" s="24" t="b">
        <v>1</v>
      </c>
      <c r="AU25" s="24" t="b">
        <v>1</v>
      </c>
      <c r="AV25" s="24" t="b">
        <v>1</v>
      </c>
      <c r="AW25" s="24">
        <v>23</v>
      </c>
      <c r="AX25" s="24">
        <v>0.7</v>
      </c>
      <c r="AY25" s="24">
        <v>0.6</v>
      </c>
      <c r="AZ25" s="60" t="s">
        <v>81</v>
      </c>
      <c r="BA25" s="59" t="s">
        <v>80</v>
      </c>
      <c r="BB25" s="41">
        <v>1.6000000000000001E-3</v>
      </c>
      <c r="BC25" s="40">
        <v>5.0000000000000001E-3</v>
      </c>
      <c r="BD25" s="39">
        <v>540</v>
      </c>
      <c r="BE25" s="112">
        <v>590</v>
      </c>
      <c r="BF25" s="58">
        <v>3.9</v>
      </c>
      <c r="BG25" s="58">
        <v>9.5</v>
      </c>
      <c r="BH25" s="58">
        <v>1.7</v>
      </c>
      <c r="BI25" s="58">
        <v>0.3</v>
      </c>
      <c r="BJ25" s="58">
        <v>0.4</v>
      </c>
      <c r="BK25" s="58">
        <v>45</v>
      </c>
      <c r="BL25" s="58">
        <v>15</v>
      </c>
      <c r="BM25" s="37" t="s">
        <v>13</v>
      </c>
    </row>
    <row r="26" spans="2:65" ht="15.75" thickBot="1" x14ac:dyDescent="0.3">
      <c r="B26" s="31" t="s">
        <v>3</v>
      </c>
      <c r="C26" s="37" t="s">
        <v>14</v>
      </c>
      <c r="D26" s="37" t="s">
        <v>79</v>
      </c>
      <c r="E26" s="57">
        <v>10</v>
      </c>
      <c r="F26" s="56" t="s">
        <v>13</v>
      </c>
      <c r="G26" s="30">
        <v>3300000</v>
      </c>
      <c r="H26" s="55">
        <v>1100</v>
      </c>
      <c r="I26" s="54">
        <v>35</v>
      </c>
      <c r="J26" s="53">
        <v>45</v>
      </c>
      <c r="K26" s="25">
        <v>25</v>
      </c>
      <c r="L26" s="52">
        <v>0</v>
      </c>
      <c r="M26" s="51">
        <v>425</v>
      </c>
      <c r="N26" s="26">
        <v>500</v>
      </c>
      <c r="O26" s="26">
        <v>2.4</v>
      </c>
      <c r="P26" s="26">
        <v>0</v>
      </c>
      <c r="Q26" s="29">
        <v>1.6E-2</v>
      </c>
      <c r="R26" s="50">
        <v>20</v>
      </c>
      <c r="S26" s="50">
        <v>0.8</v>
      </c>
      <c r="T26" s="46">
        <v>2</v>
      </c>
      <c r="U26" s="26">
        <v>2.1</v>
      </c>
      <c r="V26" s="49">
        <v>31</v>
      </c>
      <c r="W26" s="26">
        <v>1.9</v>
      </c>
      <c r="X26" s="26">
        <v>100</v>
      </c>
      <c r="Y26" s="26">
        <f>dragonDefinitions[[#This Row],['[energyBaseMin']]]+25</f>
        <v>125</v>
      </c>
      <c r="Z26" s="26">
        <v>19</v>
      </c>
      <c r="AA26" s="26">
        <v>12</v>
      </c>
      <c r="AB26" s="49">
        <v>475</v>
      </c>
      <c r="AC26" s="48">
        <v>12</v>
      </c>
      <c r="AD26" s="26">
        <v>6</v>
      </c>
      <c r="AE26" s="48">
        <v>10</v>
      </c>
      <c r="AF26" s="26">
        <v>30000</v>
      </c>
      <c r="AG26" s="47">
        <v>5</v>
      </c>
      <c r="AH26" s="118">
        <v>0.05</v>
      </c>
      <c r="AI26" s="67">
        <v>0.04</v>
      </c>
      <c r="AJ26" s="74">
        <v>0</v>
      </c>
      <c r="AK26" s="45">
        <v>12</v>
      </c>
      <c r="AL26" s="44" t="s">
        <v>78</v>
      </c>
      <c r="AM26" s="24" t="s">
        <v>77</v>
      </c>
      <c r="AN26" s="24" t="s">
        <v>77</v>
      </c>
      <c r="AO26" s="24" t="s">
        <v>5</v>
      </c>
      <c r="AP26" s="24" t="s">
        <v>13</v>
      </c>
      <c r="AQ26" s="24">
        <v>1.1000000000000001</v>
      </c>
      <c r="AR26" s="24">
        <v>2</v>
      </c>
      <c r="AS26" s="24">
        <v>2</v>
      </c>
      <c r="AT26" s="24" t="b">
        <v>1</v>
      </c>
      <c r="AU26" s="24" t="b">
        <v>1</v>
      </c>
      <c r="AV26" s="24" t="b">
        <v>1</v>
      </c>
      <c r="AW26" s="24">
        <v>23</v>
      </c>
      <c r="AX26" s="24">
        <v>0.75</v>
      </c>
      <c r="AY26" s="24">
        <v>0.6</v>
      </c>
      <c r="AZ26" s="43" t="s">
        <v>76</v>
      </c>
      <c r="BA26" s="42" t="s">
        <v>75</v>
      </c>
      <c r="BB26" s="41">
        <v>1.5E-3</v>
      </c>
      <c r="BC26" s="40">
        <v>5.0000000000000001E-3</v>
      </c>
      <c r="BD26" s="39">
        <v>680</v>
      </c>
      <c r="BE26" s="114">
        <v>730</v>
      </c>
      <c r="BF26" s="38">
        <v>4.7</v>
      </c>
      <c r="BG26" s="38">
        <v>9.5</v>
      </c>
      <c r="BH26" s="38">
        <v>1.7</v>
      </c>
      <c r="BI26" s="38">
        <v>0.7</v>
      </c>
      <c r="BJ26" s="38">
        <v>1.03</v>
      </c>
      <c r="BK26" s="38">
        <v>59</v>
      </c>
      <c r="BL26" s="38">
        <v>15</v>
      </c>
      <c r="BM26" s="37" t="s">
        <v>14</v>
      </c>
    </row>
    <row r="27" spans="2:65" ht="15.75" thickBot="1" x14ac:dyDescent="0.3">
      <c r="B27" s="31" t="s">
        <v>3</v>
      </c>
      <c r="C27" s="37" t="s">
        <v>197</v>
      </c>
      <c r="D27" s="37" t="s">
        <v>79</v>
      </c>
      <c r="E27" s="57">
        <v>11</v>
      </c>
      <c r="F27" s="56" t="s">
        <v>14</v>
      </c>
      <c r="G27" s="30">
        <v>4800000</v>
      </c>
      <c r="H27" s="55">
        <v>1100</v>
      </c>
      <c r="I27" s="54">
        <v>35</v>
      </c>
      <c r="J27" s="53">
        <v>45</v>
      </c>
      <c r="K27" s="25">
        <v>25</v>
      </c>
      <c r="L27" s="52">
        <v>0</v>
      </c>
      <c r="M27" s="51">
        <v>425</v>
      </c>
      <c r="N27" s="26">
        <v>500</v>
      </c>
      <c r="O27" s="26">
        <v>2.4</v>
      </c>
      <c r="P27" s="26">
        <v>0</v>
      </c>
      <c r="Q27" s="29">
        <v>1.6E-2</v>
      </c>
      <c r="R27" s="50">
        <v>20</v>
      </c>
      <c r="S27" s="50">
        <v>0.8</v>
      </c>
      <c r="T27" s="46">
        <v>2</v>
      </c>
      <c r="U27" s="26">
        <v>2.1</v>
      </c>
      <c r="V27" s="49">
        <v>31</v>
      </c>
      <c r="W27" s="26">
        <v>1.9</v>
      </c>
      <c r="X27" s="26">
        <v>100</v>
      </c>
      <c r="Y27" s="26">
        <f>dragonDefinitions[[#This Row],['[energyBaseMin']]]+25</f>
        <v>125</v>
      </c>
      <c r="Z27" s="26">
        <v>19</v>
      </c>
      <c r="AA27" s="26">
        <v>12</v>
      </c>
      <c r="AB27" s="49">
        <v>475</v>
      </c>
      <c r="AC27" s="48">
        <v>12</v>
      </c>
      <c r="AD27" s="26">
        <v>6</v>
      </c>
      <c r="AE27" s="48">
        <v>10</v>
      </c>
      <c r="AF27" s="26">
        <v>30000</v>
      </c>
      <c r="AG27" s="47">
        <v>5</v>
      </c>
      <c r="AH27" s="118">
        <v>0.05</v>
      </c>
      <c r="AI27" s="67">
        <v>0.04</v>
      </c>
      <c r="AJ27" s="74">
        <v>0</v>
      </c>
      <c r="AK27" s="45">
        <v>12</v>
      </c>
      <c r="AL27" s="44" t="s">
        <v>200</v>
      </c>
      <c r="AM27" s="24" t="s">
        <v>201</v>
      </c>
      <c r="AN27" s="24" t="s">
        <v>202</v>
      </c>
      <c r="AO27" s="24" t="s">
        <v>5</v>
      </c>
      <c r="AP27" s="24" t="s">
        <v>14</v>
      </c>
      <c r="AQ27" s="24">
        <v>1.1000000000000001</v>
      </c>
      <c r="AR27" s="24">
        <v>2</v>
      </c>
      <c r="AS27" s="24">
        <v>2</v>
      </c>
      <c r="AT27" s="24" t="b">
        <v>1</v>
      </c>
      <c r="AU27" s="24" t="b">
        <v>1</v>
      </c>
      <c r="AV27" s="24" t="b">
        <v>1</v>
      </c>
      <c r="AW27" s="24">
        <v>23</v>
      </c>
      <c r="AX27" s="24">
        <v>0.75</v>
      </c>
      <c r="AY27" s="24">
        <v>0.6</v>
      </c>
      <c r="AZ27" s="43" t="s">
        <v>198</v>
      </c>
      <c r="BA27" s="42" t="s">
        <v>199</v>
      </c>
      <c r="BB27" s="41">
        <v>1.5E-3</v>
      </c>
      <c r="BC27" s="40">
        <v>5.0000000000000001E-3</v>
      </c>
      <c r="BD27" s="39">
        <v>680</v>
      </c>
      <c r="BE27" s="114">
        <v>730</v>
      </c>
      <c r="BF27" s="38">
        <v>4.7</v>
      </c>
      <c r="BG27" s="38">
        <v>9.5</v>
      </c>
      <c r="BH27" s="38">
        <v>1.7</v>
      </c>
      <c r="BI27" s="38">
        <v>0.7</v>
      </c>
      <c r="BJ27" s="38">
        <v>1.03</v>
      </c>
      <c r="BK27" s="38">
        <v>59</v>
      </c>
      <c r="BL27" s="38">
        <v>15</v>
      </c>
      <c r="BM27" s="37" t="s">
        <v>197</v>
      </c>
    </row>
    <row r="28" spans="2:65" s="33" customFormat="1" ht="24" thickBot="1" x14ac:dyDescent="0.4">
      <c r="B28" s="34"/>
      <c r="C28" s="34"/>
      <c r="D28" s="34"/>
      <c r="E28" s="34"/>
      <c r="F28" s="34"/>
      <c r="G28" s="34"/>
      <c r="H28" s="34"/>
      <c r="I28" s="123" t="s">
        <v>74</v>
      </c>
      <c r="J28" s="124"/>
      <c r="K28" s="124"/>
      <c r="L28" s="125"/>
      <c r="M28" s="36"/>
      <c r="N28" s="127" t="s">
        <v>73</v>
      </c>
      <c r="O28" s="127"/>
      <c r="P28" s="127"/>
      <c r="Q28" s="127"/>
      <c r="R28" s="127"/>
      <c r="S28" s="128"/>
      <c r="T28" s="126" t="s">
        <v>72</v>
      </c>
      <c r="U28" s="126"/>
      <c r="V28" s="35" t="s">
        <v>71</v>
      </c>
      <c r="W28" s="129" t="s">
        <v>70</v>
      </c>
      <c r="X28" s="129"/>
      <c r="Y28" s="129"/>
      <c r="Z28" s="129"/>
      <c r="AA28" s="129"/>
      <c r="AB28" s="130" t="s">
        <v>69</v>
      </c>
      <c r="AC28" s="130"/>
      <c r="AD28" s="130"/>
      <c r="AE28" s="130"/>
      <c r="AF28" s="131"/>
      <c r="AH28" s="132" t="s">
        <v>68</v>
      </c>
      <c r="AI28" s="132"/>
      <c r="BD28" s="121" t="s">
        <v>67</v>
      </c>
      <c r="BE28" s="121"/>
      <c r="BF28" s="121"/>
      <c r="BG28" s="121"/>
      <c r="BH28" s="121"/>
      <c r="BI28" s="121"/>
      <c r="BJ28" s="121"/>
    </row>
    <row r="30" spans="2:65" ht="15.75" thickBot="1" x14ac:dyDescent="0.3"/>
    <row r="31" spans="2:65" ht="23.25" x14ac:dyDescent="0.35">
      <c r="B31" s="1" t="s">
        <v>66</v>
      </c>
      <c r="C31" s="1"/>
      <c r="D31" s="1"/>
      <c r="E31" s="1"/>
      <c r="F31" s="1"/>
      <c r="G31" s="1"/>
      <c r="H31" s="1"/>
      <c r="I31" s="1"/>
      <c r="J31" s="1"/>
      <c r="K31" s="1"/>
    </row>
    <row r="32" spans="2:65" s="20" customFormat="1" ht="60" x14ac:dyDescent="0.25">
      <c r="B32" s="19"/>
      <c r="C32" s="2"/>
      <c r="D32" s="2" t="s">
        <v>65</v>
      </c>
      <c r="F32" s="2"/>
      <c r="G32" s="2"/>
    </row>
    <row r="33" spans="2:23" ht="140.25" x14ac:dyDescent="0.25">
      <c r="B33" s="10" t="s">
        <v>64</v>
      </c>
      <c r="C33" s="4" t="s">
        <v>0</v>
      </c>
      <c r="D33" s="17" t="s">
        <v>63</v>
      </c>
      <c r="E33" s="4" t="s">
        <v>62</v>
      </c>
      <c r="F33" s="4" t="s">
        <v>61</v>
      </c>
      <c r="G33" s="4" t="s">
        <v>60</v>
      </c>
      <c r="H33" s="4" t="s">
        <v>59</v>
      </c>
      <c r="I33" s="4" t="s">
        <v>58</v>
      </c>
    </row>
    <row r="34" spans="2:23" x14ac:dyDescent="0.25">
      <c r="B34" s="8" t="s">
        <v>3</v>
      </c>
      <c r="C34" s="18" t="s">
        <v>57</v>
      </c>
      <c r="D34" s="32">
        <v>0.2</v>
      </c>
      <c r="E34">
        <v>8</v>
      </c>
      <c r="F34">
        <v>1.5</v>
      </c>
      <c r="G34">
        <v>1.2</v>
      </c>
      <c r="H34">
        <v>1.2</v>
      </c>
      <c r="I34">
        <v>10</v>
      </c>
    </row>
    <row r="35" spans="2:23" ht="15.75" thickBot="1" x14ac:dyDescent="0.3"/>
    <row r="36" spans="2:23" ht="23.25" x14ac:dyDescent="0.35">
      <c r="B36" s="1" t="s">
        <v>56</v>
      </c>
      <c r="C36" s="1"/>
      <c r="D36" s="1"/>
      <c r="E36" s="1"/>
      <c r="F36" s="1"/>
      <c r="G36" s="1"/>
      <c r="H36" s="1"/>
      <c r="I36" s="1"/>
      <c r="J36" s="1"/>
      <c r="K36" s="1"/>
    </row>
    <row r="37" spans="2:23" s="20" customFormat="1" ht="75" x14ac:dyDescent="0.25">
      <c r="B37" s="19"/>
      <c r="C37" s="2"/>
      <c r="D37" s="2" t="s">
        <v>55</v>
      </c>
      <c r="E37" s="2" t="s">
        <v>54</v>
      </c>
      <c r="F37" s="2"/>
      <c r="G37" s="2"/>
    </row>
    <row r="38" spans="2:23" ht="169.5" x14ac:dyDescent="0.25">
      <c r="B38" s="10" t="s">
        <v>53</v>
      </c>
      <c r="C38" s="4" t="s">
        <v>0</v>
      </c>
      <c r="D38" s="17" t="s">
        <v>52</v>
      </c>
      <c r="E38" s="17" t="s">
        <v>51</v>
      </c>
      <c r="F38" s="6" t="s">
        <v>50</v>
      </c>
    </row>
    <row r="39" spans="2:23" x14ac:dyDescent="0.25">
      <c r="B39" s="8" t="s">
        <v>3</v>
      </c>
      <c r="C39" s="18" t="s">
        <v>49</v>
      </c>
      <c r="D39" s="32">
        <v>0.25</v>
      </c>
      <c r="E39" s="32">
        <v>1</v>
      </c>
      <c r="F39" s="14" t="s">
        <v>48</v>
      </c>
    </row>
    <row r="40" spans="2:23" x14ac:dyDescent="0.25">
      <c r="B40" s="8" t="s">
        <v>3</v>
      </c>
      <c r="C40" s="18" t="s">
        <v>47</v>
      </c>
      <c r="D40" s="32">
        <v>0.1</v>
      </c>
      <c r="E40" s="32">
        <v>0.7</v>
      </c>
      <c r="F40" s="14" t="s">
        <v>46</v>
      </c>
    </row>
    <row r="41" spans="2:23" x14ac:dyDescent="0.25">
      <c r="B41" s="8" t="s">
        <v>3</v>
      </c>
      <c r="C41" s="18" t="s">
        <v>45</v>
      </c>
      <c r="D41" s="32">
        <v>0.05</v>
      </c>
      <c r="E41" s="32">
        <v>0.4</v>
      </c>
      <c r="F41" s="14" t="s">
        <v>44</v>
      </c>
    </row>
    <row r="42" spans="2:23" ht="15.75" thickBot="1" x14ac:dyDescent="0.3"/>
    <row r="43" spans="2:23" ht="23.25" x14ac:dyDescent="0.35">
      <c r="B43" s="1" t="s">
        <v>43</v>
      </c>
      <c r="C43" s="1"/>
      <c r="D43" s="1"/>
      <c r="E43" s="1"/>
      <c r="F43" s="1"/>
      <c r="G43" s="1"/>
      <c r="H43" s="1"/>
      <c r="I43" s="1"/>
      <c r="J43" s="1"/>
      <c r="K43" s="1"/>
    </row>
    <row r="44" spans="2:23" x14ac:dyDescent="0.25">
      <c r="E44" t="s">
        <v>42</v>
      </c>
    </row>
    <row r="45" spans="2:23" ht="150" x14ac:dyDescent="0.25">
      <c r="B45" s="10" t="s">
        <v>41</v>
      </c>
      <c r="C45" s="4" t="s">
        <v>0</v>
      </c>
      <c r="D45" s="5" t="s">
        <v>40</v>
      </c>
      <c r="E45" s="5" t="s">
        <v>39</v>
      </c>
      <c r="F45" s="5" t="s">
        <v>38</v>
      </c>
      <c r="G45" s="5" t="s">
        <v>37</v>
      </c>
      <c r="H45" s="5" t="s">
        <v>36</v>
      </c>
      <c r="I45" s="5" t="s">
        <v>35</v>
      </c>
      <c r="J45" s="5" t="s">
        <v>34</v>
      </c>
      <c r="K45" s="5" t="s">
        <v>33</v>
      </c>
      <c r="L45" s="5" t="s">
        <v>32</v>
      </c>
      <c r="M45" s="5" t="s">
        <v>31</v>
      </c>
      <c r="N45" s="5" t="s">
        <v>30</v>
      </c>
      <c r="O45" s="5" t="s">
        <v>29</v>
      </c>
      <c r="P45" s="5" t="s">
        <v>28</v>
      </c>
      <c r="Q45" s="5" t="s">
        <v>27</v>
      </c>
      <c r="R45" s="5" t="s">
        <v>26</v>
      </c>
      <c r="S45" s="5" t="s">
        <v>25</v>
      </c>
      <c r="T45" s="5" t="s">
        <v>24</v>
      </c>
      <c r="U45" s="5" t="s">
        <v>23</v>
      </c>
      <c r="V45" s="5" t="s">
        <v>22</v>
      </c>
      <c r="W45" s="5" t="s">
        <v>21</v>
      </c>
    </row>
    <row r="46" spans="2:23" x14ac:dyDescent="0.25">
      <c r="B46" t="s">
        <v>3</v>
      </c>
      <c r="C46" t="s">
        <v>5</v>
      </c>
      <c r="D46">
        <v>8</v>
      </c>
      <c r="E46">
        <v>571</v>
      </c>
      <c r="F46">
        <v>1714</v>
      </c>
      <c r="G46">
        <v>3429</v>
      </c>
      <c r="H46">
        <v>5714</v>
      </c>
      <c r="I46">
        <v>8571</v>
      </c>
      <c r="J46">
        <v>12000</v>
      </c>
      <c r="K46">
        <v>16000</v>
      </c>
      <c r="L46" t="s">
        <v>20</v>
      </c>
      <c r="M46" t="s">
        <v>20</v>
      </c>
      <c r="N46" t="s">
        <v>20</v>
      </c>
      <c r="O46" t="s">
        <v>20</v>
      </c>
      <c r="P46" t="s">
        <v>20</v>
      </c>
      <c r="Q46" t="s">
        <v>20</v>
      </c>
      <c r="R46" t="s">
        <v>20</v>
      </c>
      <c r="S46" t="s">
        <v>20</v>
      </c>
      <c r="T46" t="s">
        <v>20</v>
      </c>
      <c r="U46" t="s">
        <v>20</v>
      </c>
      <c r="V46" t="s">
        <v>20</v>
      </c>
      <c r="W46" t="s">
        <v>20</v>
      </c>
    </row>
    <row r="47" spans="2:23" x14ac:dyDescent="0.25">
      <c r="B47" t="s">
        <v>3</v>
      </c>
      <c r="C47" t="s">
        <v>6</v>
      </c>
      <c r="D47">
        <v>10</v>
      </c>
      <c r="E47">
        <v>1021</v>
      </c>
      <c r="F47">
        <v>3063</v>
      </c>
      <c r="G47">
        <v>6127</v>
      </c>
      <c r="H47">
        <v>10211</v>
      </c>
      <c r="I47">
        <v>15317</v>
      </c>
      <c r="J47">
        <v>21443</v>
      </c>
      <c r="K47">
        <v>28591</v>
      </c>
      <c r="L47">
        <v>36760</v>
      </c>
      <c r="M47">
        <v>45950</v>
      </c>
      <c r="N47" t="s">
        <v>20</v>
      </c>
      <c r="O47" t="s">
        <v>20</v>
      </c>
      <c r="P47" t="s">
        <v>20</v>
      </c>
      <c r="Q47" t="s">
        <v>20</v>
      </c>
      <c r="R47" t="s">
        <v>20</v>
      </c>
      <c r="S47" t="s">
        <v>20</v>
      </c>
      <c r="T47" t="s">
        <v>20</v>
      </c>
      <c r="U47" t="s">
        <v>20</v>
      </c>
      <c r="V47" t="s">
        <v>20</v>
      </c>
      <c r="W47" t="s">
        <v>20</v>
      </c>
    </row>
    <row r="48" spans="2:23" x14ac:dyDescent="0.25">
      <c r="B48" t="s">
        <v>3</v>
      </c>
      <c r="C48" t="s">
        <v>7</v>
      </c>
      <c r="D48">
        <v>10</v>
      </c>
      <c r="E48">
        <v>1661</v>
      </c>
      <c r="F48">
        <v>4983</v>
      </c>
      <c r="G48">
        <v>9966</v>
      </c>
      <c r="H48">
        <v>16610</v>
      </c>
      <c r="I48">
        <v>24915</v>
      </c>
      <c r="J48">
        <v>34881</v>
      </c>
      <c r="K48">
        <v>46508</v>
      </c>
      <c r="L48">
        <v>59796</v>
      </c>
      <c r="M48">
        <v>74745</v>
      </c>
      <c r="N48" t="s">
        <v>20</v>
      </c>
      <c r="O48" t="s">
        <v>20</v>
      </c>
      <c r="P48" t="s">
        <v>20</v>
      </c>
      <c r="Q48" t="s">
        <v>20</v>
      </c>
      <c r="R48" t="s">
        <v>20</v>
      </c>
      <c r="S48" t="s">
        <v>20</v>
      </c>
      <c r="T48" t="s">
        <v>20</v>
      </c>
      <c r="U48" t="s">
        <v>20</v>
      </c>
      <c r="V48" t="s">
        <v>20</v>
      </c>
      <c r="W48" t="s">
        <v>20</v>
      </c>
    </row>
    <row r="49" spans="2:23" x14ac:dyDescent="0.25">
      <c r="B49" t="s">
        <v>3</v>
      </c>
      <c r="C49" t="s">
        <v>8</v>
      </c>
      <c r="D49">
        <v>10</v>
      </c>
      <c r="E49">
        <v>2346</v>
      </c>
      <c r="F49">
        <v>7037</v>
      </c>
      <c r="G49">
        <v>14075</v>
      </c>
      <c r="H49">
        <v>23458</v>
      </c>
      <c r="I49">
        <v>35187</v>
      </c>
      <c r="J49">
        <v>49261</v>
      </c>
      <c r="K49">
        <v>65682</v>
      </c>
      <c r="L49">
        <v>84448</v>
      </c>
      <c r="M49">
        <v>105560</v>
      </c>
      <c r="N49" t="s">
        <v>20</v>
      </c>
      <c r="O49" t="s">
        <v>20</v>
      </c>
      <c r="P49" t="s">
        <v>20</v>
      </c>
      <c r="Q49" t="s">
        <v>20</v>
      </c>
      <c r="R49" t="s">
        <v>20</v>
      </c>
      <c r="S49" t="s">
        <v>20</v>
      </c>
      <c r="T49" t="s">
        <v>20</v>
      </c>
      <c r="U49" t="s">
        <v>20</v>
      </c>
      <c r="V49" t="s">
        <v>20</v>
      </c>
      <c r="W49" t="s">
        <v>20</v>
      </c>
    </row>
    <row r="50" spans="2:23" x14ac:dyDescent="0.25">
      <c r="B50" t="s">
        <v>3</v>
      </c>
      <c r="C50" t="s">
        <v>9</v>
      </c>
      <c r="D50">
        <v>15</v>
      </c>
      <c r="E50">
        <v>1971</v>
      </c>
      <c r="F50">
        <v>5913</v>
      </c>
      <c r="G50">
        <v>11826</v>
      </c>
      <c r="H50">
        <v>19711</v>
      </c>
      <c r="I50">
        <v>29566</v>
      </c>
      <c r="J50">
        <v>41393</v>
      </c>
      <c r="K50">
        <v>55190</v>
      </c>
      <c r="L50">
        <v>70959</v>
      </c>
      <c r="M50">
        <v>88698</v>
      </c>
      <c r="N50">
        <v>108409</v>
      </c>
      <c r="O50">
        <v>130091</v>
      </c>
      <c r="P50">
        <v>153744</v>
      </c>
      <c r="Q50">
        <v>179368</v>
      </c>
      <c r="R50">
        <v>206963</v>
      </c>
      <c r="S50" t="s">
        <v>20</v>
      </c>
      <c r="T50" t="s">
        <v>20</v>
      </c>
      <c r="U50" t="s">
        <v>20</v>
      </c>
      <c r="V50" t="s">
        <v>20</v>
      </c>
      <c r="W50" t="s">
        <v>20</v>
      </c>
    </row>
    <row r="51" spans="2:23" x14ac:dyDescent="0.25">
      <c r="B51" t="s">
        <v>3</v>
      </c>
      <c r="C51" t="s">
        <v>10</v>
      </c>
      <c r="D51">
        <v>15</v>
      </c>
      <c r="E51">
        <v>2453</v>
      </c>
      <c r="F51">
        <v>7359</v>
      </c>
      <c r="G51">
        <v>14718</v>
      </c>
      <c r="H51">
        <v>24531</v>
      </c>
      <c r="I51">
        <v>36796</v>
      </c>
      <c r="J51">
        <v>51515</v>
      </c>
      <c r="K51">
        <v>68686</v>
      </c>
      <c r="L51">
        <v>88311</v>
      </c>
      <c r="M51">
        <v>110388</v>
      </c>
      <c r="N51">
        <v>134919</v>
      </c>
      <c r="O51">
        <v>161903</v>
      </c>
      <c r="P51">
        <v>191340</v>
      </c>
      <c r="Q51">
        <v>223230</v>
      </c>
      <c r="R51">
        <v>257573</v>
      </c>
      <c r="S51" t="s">
        <v>20</v>
      </c>
      <c r="T51" t="s">
        <v>20</v>
      </c>
      <c r="U51" t="s">
        <v>20</v>
      </c>
      <c r="V51" t="s">
        <v>20</v>
      </c>
      <c r="W51" t="s">
        <v>20</v>
      </c>
    </row>
    <row r="52" spans="2:23" x14ac:dyDescent="0.25">
      <c r="B52" t="s">
        <v>3</v>
      </c>
      <c r="C52" t="s">
        <v>11</v>
      </c>
      <c r="D52">
        <v>15</v>
      </c>
      <c r="E52">
        <v>2952</v>
      </c>
      <c r="F52">
        <v>8855</v>
      </c>
      <c r="G52">
        <v>17709</v>
      </c>
      <c r="H52">
        <v>29516</v>
      </c>
      <c r="I52">
        <v>44274</v>
      </c>
      <c r="J52">
        <v>61983</v>
      </c>
      <c r="K52">
        <v>82644</v>
      </c>
      <c r="L52">
        <v>106257</v>
      </c>
      <c r="M52">
        <v>132821</v>
      </c>
      <c r="N52">
        <v>162336</v>
      </c>
      <c r="O52">
        <v>194804</v>
      </c>
      <c r="P52">
        <v>230223</v>
      </c>
      <c r="Q52">
        <v>268593</v>
      </c>
      <c r="R52">
        <v>309915</v>
      </c>
      <c r="S52" t="s">
        <v>20</v>
      </c>
      <c r="T52" t="s">
        <v>20</v>
      </c>
      <c r="U52" t="s">
        <v>20</v>
      </c>
      <c r="V52" t="s">
        <v>20</v>
      </c>
      <c r="W52" t="s">
        <v>20</v>
      </c>
    </row>
    <row r="53" spans="2:23" x14ac:dyDescent="0.25">
      <c r="B53" t="s">
        <v>3</v>
      </c>
      <c r="C53" t="s">
        <v>12</v>
      </c>
      <c r="D53">
        <v>20</v>
      </c>
      <c r="E53">
        <v>2553</v>
      </c>
      <c r="F53">
        <v>7658</v>
      </c>
      <c r="G53">
        <v>15317</v>
      </c>
      <c r="H53">
        <v>25528</v>
      </c>
      <c r="I53">
        <v>38292</v>
      </c>
      <c r="J53">
        <v>53609</v>
      </c>
      <c r="K53">
        <v>71478</v>
      </c>
      <c r="L53">
        <v>91900</v>
      </c>
      <c r="M53">
        <v>114876</v>
      </c>
      <c r="N53">
        <v>140403</v>
      </c>
      <c r="O53">
        <v>168484</v>
      </c>
      <c r="P53">
        <v>199118</v>
      </c>
      <c r="Q53">
        <v>232304</v>
      </c>
      <c r="R53">
        <v>268043</v>
      </c>
      <c r="S53">
        <v>306335</v>
      </c>
      <c r="T53">
        <v>347179</v>
      </c>
      <c r="U53">
        <v>390577</v>
      </c>
      <c r="V53">
        <v>436527</v>
      </c>
      <c r="W53">
        <v>485030</v>
      </c>
    </row>
    <row r="54" spans="2:23" x14ac:dyDescent="0.25">
      <c r="B54" t="s">
        <v>3</v>
      </c>
      <c r="C54" t="s">
        <v>184</v>
      </c>
      <c r="D54">
        <v>20</v>
      </c>
      <c r="E54" s="111">
        <v>2940</v>
      </c>
      <c r="F54" s="111">
        <v>8821</v>
      </c>
      <c r="G54" s="111">
        <v>17642</v>
      </c>
      <c r="H54" s="111">
        <v>29403</v>
      </c>
      <c r="I54" s="111">
        <v>44105</v>
      </c>
      <c r="J54" s="111">
        <v>61747</v>
      </c>
      <c r="K54" s="111">
        <v>82329</v>
      </c>
      <c r="L54" s="111">
        <v>105851</v>
      </c>
      <c r="M54" s="111">
        <v>132314</v>
      </c>
      <c r="N54" s="111">
        <v>161717</v>
      </c>
      <c r="O54" s="111">
        <v>194061</v>
      </c>
      <c r="P54" s="111">
        <v>229345</v>
      </c>
      <c r="Q54" s="111">
        <v>267569</v>
      </c>
      <c r="R54" s="111">
        <v>308733</v>
      </c>
      <c r="S54" s="111">
        <v>352838</v>
      </c>
      <c r="T54" s="111">
        <v>399883</v>
      </c>
      <c r="U54" s="111">
        <v>449868</v>
      </c>
      <c r="V54" s="111">
        <v>502794</v>
      </c>
      <c r="W54" s="111">
        <v>558660</v>
      </c>
    </row>
    <row r="55" spans="2:23" x14ac:dyDescent="0.25">
      <c r="B55" t="s">
        <v>3</v>
      </c>
      <c r="C55" t="s">
        <v>13</v>
      </c>
      <c r="D55">
        <v>20</v>
      </c>
      <c r="E55">
        <v>3337</v>
      </c>
      <c r="F55">
        <v>10010</v>
      </c>
      <c r="G55">
        <v>20020</v>
      </c>
      <c r="H55">
        <v>33366</v>
      </c>
      <c r="I55">
        <v>50049</v>
      </c>
      <c r="J55">
        <v>70069</v>
      </c>
      <c r="K55">
        <v>93426</v>
      </c>
      <c r="L55">
        <v>120119</v>
      </c>
      <c r="M55">
        <v>150148</v>
      </c>
      <c r="N55">
        <v>183515</v>
      </c>
      <c r="O55">
        <v>220218</v>
      </c>
      <c r="P55">
        <v>260257</v>
      </c>
      <c r="Q55">
        <v>303633</v>
      </c>
      <c r="R55">
        <v>350346</v>
      </c>
      <c r="S55">
        <v>400396</v>
      </c>
      <c r="T55">
        <v>453782</v>
      </c>
      <c r="U55">
        <v>510505</v>
      </c>
      <c r="V55">
        <v>570564</v>
      </c>
      <c r="W55">
        <v>633960</v>
      </c>
    </row>
    <row r="56" spans="2:23" x14ac:dyDescent="0.25">
      <c r="B56" t="s">
        <v>3</v>
      </c>
      <c r="C56" t="s">
        <v>14</v>
      </c>
      <c r="D56">
        <v>20</v>
      </c>
      <c r="E56">
        <v>3741</v>
      </c>
      <c r="F56">
        <v>11223</v>
      </c>
      <c r="G56">
        <v>22445</v>
      </c>
      <c r="H56">
        <v>37409</v>
      </c>
      <c r="I56">
        <v>56113</v>
      </c>
      <c r="J56">
        <v>78559</v>
      </c>
      <c r="K56">
        <v>104745</v>
      </c>
      <c r="L56">
        <v>134672</v>
      </c>
      <c r="M56">
        <v>168340</v>
      </c>
      <c r="N56">
        <v>205749</v>
      </c>
      <c r="O56">
        <v>246899</v>
      </c>
      <c r="P56">
        <v>291790</v>
      </c>
      <c r="Q56">
        <v>340421</v>
      </c>
      <c r="R56">
        <v>392794</v>
      </c>
      <c r="S56">
        <v>448907</v>
      </c>
      <c r="T56">
        <v>508762</v>
      </c>
      <c r="U56">
        <v>572357</v>
      </c>
      <c r="V56">
        <v>639693</v>
      </c>
      <c r="W56">
        <v>710770</v>
      </c>
    </row>
    <row r="57" spans="2:23" x14ac:dyDescent="0.25">
      <c r="B57" t="s">
        <v>3</v>
      </c>
      <c r="C57" t="s">
        <v>197</v>
      </c>
      <c r="D57">
        <v>20</v>
      </c>
      <c r="E57">
        <v>4153</v>
      </c>
      <c r="F57">
        <v>12458</v>
      </c>
      <c r="G57">
        <v>24916</v>
      </c>
      <c r="H57">
        <v>41526</v>
      </c>
      <c r="I57">
        <v>62289</v>
      </c>
      <c r="J57">
        <v>87205</v>
      </c>
      <c r="K57">
        <v>116274</v>
      </c>
      <c r="L57">
        <v>149495</v>
      </c>
      <c r="M57">
        <v>186868</v>
      </c>
      <c r="N57">
        <v>228395</v>
      </c>
      <c r="O57">
        <v>274074</v>
      </c>
      <c r="P57">
        <v>323905</v>
      </c>
      <c r="Q57">
        <v>377889</v>
      </c>
      <c r="R57">
        <v>436026</v>
      </c>
      <c r="S57">
        <v>498316</v>
      </c>
      <c r="T57">
        <v>564758</v>
      </c>
      <c r="U57">
        <v>635353</v>
      </c>
      <c r="V57">
        <v>710100</v>
      </c>
      <c r="W57">
        <v>789000</v>
      </c>
    </row>
  </sheetData>
  <mergeCells count="8">
    <mergeCell ref="BD28:BJ28"/>
    <mergeCell ref="AO14:AR14"/>
    <mergeCell ref="I28:L28"/>
    <mergeCell ref="T28:U28"/>
    <mergeCell ref="N28:S28"/>
    <mergeCell ref="W28:AA28"/>
    <mergeCell ref="AB28:AF28"/>
    <mergeCell ref="AH28:AI28"/>
  </mergeCells>
  <conditionalFormatting sqref="C16:C23 C25:C27">
    <cfRule type="duplicateValues" dxfId="99" priority="4"/>
  </conditionalFormatting>
  <conditionalFormatting sqref="C5:C9">
    <cfRule type="duplicateValues" dxfId="98" priority="5"/>
  </conditionalFormatting>
  <conditionalFormatting sqref="BM16:BM23 BM25:BM27">
    <cfRule type="duplicateValues" dxfId="97" priority="3"/>
  </conditionalFormatting>
  <conditionalFormatting sqref="C24">
    <cfRule type="duplicateValues" dxfId="96" priority="2"/>
  </conditionalFormatting>
  <conditionalFormatting sqref="BM24">
    <cfRule type="duplicateValues" dxfId="95" priority="1"/>
  </conditionalFormatting>
  <dataValidations count="3">
    <dataValidation type="list" showInputMessage="1" showErrorMessage="1" sqref="D16:D27">
      <formula1>INDIRECT("dragonTierDefinitions['[sku']]")</formula1>
    </dataValidation>
    <dataValidation allowBlank="1" showInputMessage="1" showErrorMessage="1" prompt="percentage [0..1]" sqref="D46:D57 F46:W57 E47:E57"/>
    <dataValidation type="decimal" allowBlank="1" showInputMessage="1" showErrorMessage="1" prompt="percentage [0..1]" sqref="D34:D35 D39:D41">
      <formula1>0</formula1>
      <formula2>1</formula2>
    </dataValidation>
  </dataValidations>
  <pageMargins left="0.7" right="0.7" top="0.75" bottom="0.75" header="0.3" footer="0.3"/>
  <pageSetup paperSize="9" scale="21" orientation="portrait" r:id="rId1"/>
  <colBreaks count="1" manualBreakCount="1">
    <brk id="25" max="1048575" man="1"/>
  </colBreaks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dragons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Hadrian Semroud</cp:lastModifiedBy>
  <dcterms:created xsi:type="dcterms:W3CDTF">2017-12-04T12:31:30Z</dcterms:created>
  <dcterms:modified xsi:type="dcterms:W3CDTF">2018-08-29T09:20:29Z</dcterms:modified>
</cp:coreProperties>
</file>