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entities!$B$90:$P$91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7" i="42" l="1"/>
  <c r="Q66" i="42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Q86" i="42"/>
  <c r="K31" i="44"/>
  <c r="L31" i="44"/>
  <c r="M31" i="44"/>
  <c r="J115" i="42"/>
  <c r="J116" i="42"/>
  <c r="J117" i="42"/>
  <c r="J118" i="42"/>
  <c r="J114" i="42"/>
  <c r="H114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Q55" i="42"/>
  <c r="Q25" i="42"/>
  <c r="Q69" i="42"/>
  <c r="Q70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Q52" i="42"/>
  <c r="Q51" i="42"/>
  <c r="K16" i="44"/>
  <c r="L16" i="44"/>
  <c r="M16" i="44" s="1"/>
  <c r="Q30" i="42"/>
  <c r="I13" i="44"/>
  <c r="K13" i="44"/>
  <c r="L13" i="44"/>
  <c r="M13" i="44" s="1"/>
  <c r="N38" i="45"/>
  <c r="N39" i="45"/>
  <c r="N34" i="45"/>
  <c r="N40" i="45"/>
  <c r="N35" i="45"/>
  <c r="N41" i="45"/>
  <c r="N36" i="45"/>
  <c r="N32" i="45"/>
  <c r="N5" i="45"/>
  <c r="N60" i="45"/>
  <c r="N61" i="45"/>
  <c r="N28" i="45"/>
  <c r="N29" i="45"/>
  <c r="N33" i="45"/>
  <c r="N42" i="45"/>
  <c r="N6" i="45"/>
  <c r="N62" i="45"/>
  <c r="N63" i="45"/>
  <c r="N30" i="45"/>
  <c r="N31" i="45"/>
  <c r="N7" i="45"/>
  <c r="N8" i="45"/>
  <c r="N9" i="45"/>
  <c r="N10" i="45"/>
  <c r="N43" i="45"/>
  <c r="N44" i="45"/>
  <c r="N37" i="45"/>
  <c r="N11" i="45"/>
  <c r="N25" i="45"/>
  <c r="N26" i="45"/>
  <c r="N12" i="45"/>
  <c r="N27" i="45"/>
  <c r="N46" i="45"/>
  <c r="N51" i="45"/>
  <c r="N52" i="45"/>
  <c r="N53" i="45"/>
  <c r="N54" i="45"/>
  <c r="N57" i="45"/>
  <c r="N58" i="45"/>
  <c r="N59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5" i="42"/>
  <c r="H116" i="42"/>
  <c r="H117" i="42"/>
  <c r="H118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80" i="42"/>
  <c r="Q77" i="42"/>
  <c r="Q78" i="42"/>
  <c r="Q79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<sst xmlns="http://schemas.openxmlformats.org/spreadsheetml/2006/main" count="3464" uniqueCount="1470">
  <si>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</si>
  <si>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</si>
  <si>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</si>
  <si>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</si>
  <si>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</si>
  <si>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</si>
  <si>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</si>
  <si>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</si>
  <si>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</si>
  <si>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</si>
  <si>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</si>
  <si>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</si>
  <si>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</si>
  <si>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</si>
  <si>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</si>
  <si>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</si>
  <si>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</si>
  <si>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</si>
  <si>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</si>
  <si>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</si>
  <si>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</si>
  <si>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</si>
  <si>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</si>
  <si>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</si>
  <si>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</si>
  <si>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</si>
  <si>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</si>
  <si>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</si>
  <si>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</si>
  <si>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</si>
  <si>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</si>
  <si>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</si>
  <si>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</si>
  <si>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</si>
  <si>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</si>
  <si>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</si>
  <si>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</si>
  <si>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</si>
  <si>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</si>
  <si>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</si>
  <si>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</si>
  <si>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</si>
  <si>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</si>
  <si>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</si>
  <si>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</si>
  <si>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</si>
  <si>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</si>
  <si>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</si>
  <si>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</si>
  <si>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</si>
  <si>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</si>
  <si>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</si>
  <si>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</si>
  <si>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</si>
  <si>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</si>
  <si>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</si>
  <si>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</si>
  <si>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</si>
  <si>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</si>
  <si>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</si>
  <si>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</si>
  <si>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</si>
  <si>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</si>
  <si>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</si>
  <si>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</si>
  <si>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</si>
  <si>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</si>
  <si>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</si>
  <si>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</si>
  <si>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</si>
  <si>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</si>
  <si>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</si>
  <si>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</si>
  <si>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</si>
  <si>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</si>
  <si>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</si>
  <si>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</si>
  <si>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</si>
  <si>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</si>
  <si>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</si>
  <si>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</si>
  <si>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</si>
  <si>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</si>
  <si>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</si>
  <si>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</si>
  <si>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</si>
  <si>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</si>
  <si>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</si>
  <si>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</si>
  <si>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</si>
  <si>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</si>
  <si>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</si>
  <si>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</si>
  <si>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</si>
  <si>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</si>
  <si>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</si>
  <si>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</si>
  <si>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</si>
  <si>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</si>
  <si>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</si>
  <si>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</si>
  <si>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</si>
  <si>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</si>
  <si>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</si>
  <si>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</si>
  <si>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</si>
  <si>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</si>
  <si>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</si>
  <si>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</si>
  <si>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</si>
  <si>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</si>
  <si>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</si>
  <si>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</si>
  <si>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</si>
  <si>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</si>
  <si>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</si>
  <si>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</si>
  <si>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</si>
  <si>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</si>
  <si>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</si>
  <si>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</si>
  <si>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</si>
  <si>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</si>
  <si>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</si>
  <si>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</si>
  <si>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</si>
  <si>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</si>
  <si>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</si>
  <si>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</si>
  <si>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</si>
  <si>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</si>
  <si>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</si>
  <si>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</si>
  <si>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</si>
  <si>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</si>
  <si>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</si>
  <si>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</si>
  <si>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</si>
  <si>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</si>
  <si>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</si>
  <si>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</si>
  <si>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</si>
  <si>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</si>
  <si>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</si>
  <si>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</si>
  <si>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</si>
  <si>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</si>
  <si>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</si>
  <si>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</si>
  <si>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</si>
  <si>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</si>
  <si>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</si>
  <si>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</si>
  <si>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</si>
  <si>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</si>
  <si>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</si>
  <si>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</si>
  <si>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</si>
  <si>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</si>
  <si>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</si>
  <si>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</si>
  <si>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</si>
  <si>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</si>
  <si>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</si>
  <si>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</si>
  <si>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</si>
  <si>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</si>
  <si>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</si>
  <si>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</si>
  <si>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</si>
  <si>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</si>
  <si>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</si>
  <si>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</si>
  <si>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</si>
  <si>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</si>
  <si>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</si>
  <si>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</si>
  <si>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</si>
  <si>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</si>
  <si>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</si>
  <si>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</si>
  <si>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</si>
  <si>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</si>
  <si>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</si>
  <si>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</si>
  <si>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</si>
  <si>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</si>
  <si>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</si>
  <si>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</si>
  <si>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</si>
  <si>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</si>
  <si>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</si>
  <si>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</si>
  <si>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</si>
  <si>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</si>
  <si>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</si>
  <si>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</si>
  <si>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</si>
  <si>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</si>
  <si>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</si>
  <si>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</si>
  <si>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</si>
  <si>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</si>
  <si>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</si>
  <si>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</si>
  <si>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</si>
  <si>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</si>
  <si>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</si>
  <si>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</si>
  <si>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</si>
  <si>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</si>
  <si>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</si>
  <si>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</si>
  <si>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</si>
  <si>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</si>
  <si>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</si>
  <si>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</si>
  <si>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</si>
  <si>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</si>
  <si>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</si>
  <si>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</si>
  <si>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</si>
  <si>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</si>
  <si>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</si>
  <si>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</si>
  <si>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</si>
  <si>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</si>
  <si>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</si>
  <si>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</si>
  <si>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</si>
  <si>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</si>
  <si>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</si>
  <si>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</si>
  <si>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</si>
  <si>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</si>
  <si>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</si>
  <si>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</si>
  <si>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</si>
  <si>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</si>
  <si>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</si>
  <si>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</si>
  <si>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</si>
  <si>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</si>
  <si>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</si>
  <si>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</si>
  <si>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</si>
  <si>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</si>
  <si>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</si>
  <si>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</si>
  <si>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</si>
  <si>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</si>
  <si>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</si>
  <si>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</si>
  <si>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</si>
  <si>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</si>
  <si>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</si>
  <si>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</si>
  <si>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</si>
  <si>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</si>
  <si>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</si>
  <si>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</si>
  <si>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</si>
  <si>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</si>
  <si>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</si>
  <si>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</si>
  <si>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</si>
  <si>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</si>
  <si>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</si>
  <si>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</si>
  <si>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</si>
  <si>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</si>
  <si>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</si>
  <si>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</si>
  <si>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</si>
  <si>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</si>
  <si>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</si>
  <si>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</si>
  <si>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</si>
  <si>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</si>
  <si>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</si>
  <si>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</si>
  <si>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</si>
  <si>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</si>
  <si>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</si>
  <si>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</si>
  <si>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</si>
  <si>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</si>
  <si>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</si>
  <si>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</si>
  <si>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</si>
  <si>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</si>
  <si>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</si>
  <si>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</si>
  <si>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</si>
  <si>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</si>
  <si>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</si>
  <si>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</si>
  <si>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</si>
  <si>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</si>
  <si>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</si>
  <si>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</si>
  <si>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</si>
  <si>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</si>
  <si>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</si>
  <si>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</si>
  <si>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</si>
  <si>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</si>
  <si>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</si>
  <si>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</si>
  <si>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</si>
  <si>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</si>
  <si>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</si>
  <si>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</si>
  <si>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</si>
  <si>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</si>
  <si>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</si>
  <si>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</si>
  <si>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</si>
  <si>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</si>
  <si>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</si>
  <si>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</si>
  <si>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</si>
  <si>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</si>
  <si>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</si>
  <si>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</si>
  <si>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</si>
  <si>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</si>
  <si>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</si>
  <si>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</si>
  <si>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</si>
  <si>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</si>
  <si>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</si>
  <si>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</si>
  <si>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</si>
  <si>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</si>
  <si>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</si>
  <si>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</si>
  <si>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</si>
  <si>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</si>
  <si>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</si>
  <si>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</si>
  <si>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</si>
  <si>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</si>
  <si>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</si>
  <si>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</si>
  <si>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</si>
  <si>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</si>
  <si>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</si>
  <si>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</si>
  <si>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</si>
  <si>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</si>
  <si>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</si>
  <si>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</si>
  <si>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</si>
  <si>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</si>
  <si>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</si>
  <si>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</si>
  <si>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</si>
  <si>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</si>
  <si>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</si>
  <si>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</si>
  <si>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</si>
  <si>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</si>
  <si>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</si>
  <si>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</si>
  <si>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</si>
  <si>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</si>
  <si>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</si>
  <si>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</si>
  <si>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</si>
  <si>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</si>
  <si>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</si>
  <si>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</si>
  <si>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</si>
  <si>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</si>
  <si>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</si>
  <si>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</si>
  <si>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</si>
  <si>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</si>
  <si>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</si>
  <si>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</si>
  <si>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</si>
  <si>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</si>
  <si>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</si>
  <si>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</si>
  <si>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</si>
  <si>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</si>
  <si>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</si>
  <si>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</si>
  <si>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</si>
  <si>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</si>
  <si>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</si>
  <si>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</si>
  <si>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</si>
  <si>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</si>
  <si>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</si>
  <si>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</si>
  <si>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</si>
  <si>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</si>
  <si>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</si>
  <si>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</si>
  <si>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</si>
  <si>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</si>
  <si>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</si>
  <si>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</si>
  <si>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</si>
  <si>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</si>
  <si>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</si>
  <si>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</si>
  <si>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</si>
  <si>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</si>
  <si>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</si>
  <si>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</si>
  <si>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</si>
  <si>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</si>
  <si>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</si>
  <si>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</si>
  <si>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</si>
  <si>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</si>
  <si>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</si>
  <si>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</si>
  <si>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</si>
  <si>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</si>
  <si>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</si>
  <si>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</si>
  <si>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</si>
  <si>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</si>
  <si>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</si>
  <si>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</si>
  <si>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</si>
  <si>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</si>
  <si>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</si>
  <si>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</si>
  <si>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</si>
  <si>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</si>
  <si>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</si>
  <si>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</si>
  <si>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</si>
  <si>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</si>
  <si>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</si>
  <si>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</si>
  <si>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</si>
  <si>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</si>
  <si>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</si>
  <si>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</si>
  <si>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</si>
  <si>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</si>
  <si>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</si>
  <si>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</si>
  <si>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</si>
  <si>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</si>
  <si>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</si>
  <si>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</si>
  <si>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</si>
  <si>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</si>
  <si>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</si>
  <si>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</si>
  <si>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</si>
  <si>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</si>
  <si>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</si>
  <si>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</si>
  <si>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</si>
  <si>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</si>
  <si>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</si>
  <si>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</si>
  <si>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</si>
  <si>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</si>
  <si>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</si>
  <si>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</si>
  <si>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</si>
  <si>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</si>
  <si>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</si>
  <si>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</si>
  <si>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</si>
  <si>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</si>
  <si>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</si>
  <si>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</si>
  <si>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</si>
  <si>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</si>
  <si>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</si>
  <si>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</si>
  <si>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</si>
  <si>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</si>
  <si>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</si>
  <si>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</si>
  <si>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</si>
  <si>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</si>
  <si>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</si>
  <si>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</si>
  <si>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</si>
  <si>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</si>
  <si>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</si>
  <si>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</si>
  <si>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</si>
  <si>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</si>
  <si>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</si>
  <si>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</si>
  <si>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</si>
  <si>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</si>
  <si>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</si>
  <si>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</si>
  <si>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</si>
  <si>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</si>
  <si>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</si>
  <si>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</si>
  <si>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</si>
  <si>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</si>
  <si>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</si>
  <si>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</si>
  <si>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</si>
  <si>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</si>
  <si>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</si>
  <si>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</si>
  <si>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</si>
  <si>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</si>
  <si>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</si>
  <si>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</si>
  <si>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</si>
  <si>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</si>
  <si>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</si>
  <si>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</si>
  <si>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</si>
  <si>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</si>
  <si>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</si>
  <si>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</si>
  <si>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</si>
  <si>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</si>
  <si>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</si>
  <si>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</si>
  <si>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</si>
  <si>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</si>
  <si>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</si>
  <si>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</si>
  <si>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</si>
  <si>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</si>
  <si>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</si>
  <si>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</si>
  <si>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</si>
  <si>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</si>
  <si>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</si>
  <si>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</si>
  <si>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</si>
  <si>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</si>
  <si>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</si>
  <si>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</si>
  <si>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</si>
  <si>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</si>
  <si>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</si>
  <si>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</si>
  <si>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</si>
  <si>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</si>
  <si>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</si>
  <si>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</si>
  <si>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</si>
  <si>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</si>
  <si>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</si>
  <si>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</si>
  <si>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</si>
  <si>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</si>
  <si>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</si>
  <si>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</si>
  <si>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</si>
  <si>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</si>
  <si>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</si>
  <si>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</si>
  <si>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</si>
  <si>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</si>
  <si>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</si>
  <si>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</si>
  <si>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</si>
  <si>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</si>
  <si>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</si>
  <si>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</si>
  <si>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</si>
  <si>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</si>
  <si>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</si>
  <si>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</si>
  <si>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</si>
  <si>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</si>
  <si>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</si>
  <si>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</si>
  <si>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</si>
  <si>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</si>
  <si>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</si>
  <si>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</si>
  <si>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</si>
  <si>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</si>
  <si>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</si>
  <si>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</si>
  <si>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</si>
  <si>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</si>
  <si>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</si>
  <si>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</si>
  <si>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</si>
  <si>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</si>
  <si>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</si>
  <si>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</si>
  <si>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</si>
  <si>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</si>
  <si>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</si>
  <si>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</si>
  <si>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</si>
  <si>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</si>
  <si>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</si>
  <si>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</si>
  <si>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</si>
  <si>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</si>
  <si>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</si>
  <si>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</si>
  <si>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</si>
  <si>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</si>
  <si>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</si>
  <si>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</si>
  <si>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</si>
  <si>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</si>
  <si>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</si>
  <si>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</si>
  <si>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</si>
  <si>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</si>
  <si>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</si>
  <si>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</si>
  <si>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</si>
  <si>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</si>
  <si>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</si>
  <si>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</si>
  <si>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</si>
  <si>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</si>
  <si>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</si>
  <si>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</si>
  <si>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</si>
  <si>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</si>
  <si>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</si>
  <si>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</si>
  <si>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</si>
  <si>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</si>
  <si>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</si>
  <si>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</si>
  <si>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</si>
  <si>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</si>
  <si>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</si>
  <si>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</si>
  <si>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</si>
  <si>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</si>
  <si>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</si>
  <si>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</si>
  <si>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</si>
  <si>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</si>
  <si>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</si>
  <si>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</si>
  <si>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</si>
  <si>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</si>
  <si>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</si>
  <si>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</si>
  <si>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</si>
  <si>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</si>
  <si>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</si>
  <si>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</si>
  <si>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</si>
  <si>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</si>
  <si>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</si>
  <si>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</si>
  <si>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</si>
  <si>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</si>
  <si>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</si>
  <si>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</si>
  <si>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</si>
  <si>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</si>
  <si>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</si>
  <si>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</si>
  <si>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</si>
  <si>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</si>
  <si>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</si>
  <si>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</si>
  <si>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</si>
  <si>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</si>
  <si>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</si>
  <si>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</si>
  <si>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</si>
  <si>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</si>
  <si>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</si>
  <si>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</si>
  <si>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</si>
  <si>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</si>
  <si>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</si>
  <si>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</si>
  <si>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</si>
  <si>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</si>
  <si>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</si>
  <si>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</si>
  <si>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</si>
  <si>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</si>
  <si>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</si>
  <si>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</si>
  <si>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</si>
  <si>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</si>
  <si>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</si>
  <si>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</si>
  <si>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</si>
  <si>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</si>
  <si>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</si>
  <si>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</si>
  <si>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</si>
  <si>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</si>
  <si>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</si>
  <si>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</si>
  <si>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</si>
  <si>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</si>
  <si>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</si>
  <si>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</si>
  <si>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</si>
  <si>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</si>
  <si>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</si>
  <si>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</si>
  <si>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</si>
  <si>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</si>
  <si>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</si>
  <si>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</si>
  <si>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</si>
  <si>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</si>
  <si>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</si>
  <si>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</si>
  <si>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</si>
  <si>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</si>
  <si>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</si>
  <si>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</si>
  <si>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</si>
  <si>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</si>
  <si>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</si>
  <si>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</si>
  <si>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</si>
  <si>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</si>
  <si>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</si>
  <si>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</si>
  <si>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</si>
  <si>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</si>
  <si>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</si>
  <si>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</si>
  <si>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</si>
  <si>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</si>
  <si>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</si>
  <si>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</si>
  <si>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</si>
  <si>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</si>
  <si>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</si>
  <si>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</si>
  <si>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</si>
  <si>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</si>
  <si>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</si>
  <si>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</si>
  <si>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</si>
  <si>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</si>
  <si>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</si>
  <si>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</si>
  <si>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</si>
  <si>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</si>
  <si>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</si>
  <si>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</si>
  <si>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</si>
  <si>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</si>
  <si>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</si>
  <si>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</si>
  <si>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</si>
  <si>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</si>
  <si>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</si>
  <si>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</si>
  <si>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</si>
  <si>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</si>
  <si>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</si>
  <si>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</si>
  <si>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</si>
  <si>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</si>
  <si>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</si>
  <si>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</si>
  <si>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</si>
  <si>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</si>
  <si>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</si>
  <si>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</si>
  <si>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</si>
  <si>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</si>
  <si>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</si>
  <si>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</si>
  <si>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</si>
  <si>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</si>
  <si>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</si>
  <si>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</si>
  <si>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</si>
  <si>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</si>
  <si>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</si>
  <si>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</si>
  <si>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</si>
  <si>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</si>
  <si>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</si>
  <si>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</si>
  <si>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</si>
  <si>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</si>
  <si>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</si>
  <si>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</si>
  <si>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</si>
  <si>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</si>
  <si>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</si>
  <si>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</si>
  <si>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</si>
  <si>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</si>
  <si>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</si>
  <si>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</si>
  <si>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</si>
  <si>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</si>
  <si>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</si>
  <si>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</si>
  <si>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</si>
  <si>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</si>
  <si>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</si>
  <si>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</si>
  <si>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</si>
  <si>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</si>
  <si>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</si>
  <si>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</si>
  <si>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</si>
  <si>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</si>
  <si>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</si>
  <si>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</si>
  <si>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</si>
  <si>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</si>
  <si>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</si>
  <si>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</si>
  <si>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</si>
  <si>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</si>
  <si>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</si>
  <si>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</si>
  <si>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</si>
  <si>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</si>
  <si>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</si>
  <si>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</si>
  <si>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</si>
  <si>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</si>
  <si>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</si>
  <si>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</si>
  <si>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</si>
  <si>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</si>
  <si>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</si>
  <si>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</si>
  <si>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</si>
  <si>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</si>
  <si>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</si>
  <si>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</si>
  <si>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</si>
  <si>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</si>
  <si>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</si>
  <si>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</si>
  <si>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</si>
  <si>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</si>
  <si>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</si>
  <si>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</si>
  <si>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</si>
  <si>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</si>
  <si>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</si>
  <si>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</si>
  <si>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</si>
  <si>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</si>
  <si>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</si>
  <si>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</si>
  <si>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</si>
  <si>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</si>
  <si>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</si>
  <si>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</si>
  <si>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</si>
  <si>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</si>
  <si>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</si>
  <si>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</si>
  <si>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</si>
  <si>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</si>
  <si>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</si>
  <si>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</si>
  <si>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</si>
  <si>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</si>
  <si>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</si>
  <si>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</si>
  <si>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</si>
  <si>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</si>
  <si>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</si>
  <si>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</si>
  <si>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</si>
  <si>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</si>
  <si>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</si>
  <si>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</si>
  <si>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</si>
  <si>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</si>
  <si>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</si>
  <si>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</si>
  <si>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</si>
  <si>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</si>
  <si>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</si>
  <si>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</si>
  <si>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</si>
  <si>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</si>
  <si>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</si>
  <si>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</si>
  <si>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</si>
  <si>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</si>
  <si>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</si>
  <si>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</si>
  <si>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</si>
  <si>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</si>
  <si>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</si>
  <si>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</si>
  <si>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</si>
  <si>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</si>
  <si>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</si>
  <si>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</si>
  <si>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</si>
  <si>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</si>
  <si>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</si>
  <si>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</si>
  <si>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</si>
  <si>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</si>
  <si>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</si>
  <si>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</si>
  <si>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</si>
  <si>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</si>
  <si>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</si>
  <si>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</si>
  <si>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</si>
  <si>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</si>
  <si>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</si>
  <si>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</si>
  <si>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</si>
  <si>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</si>
  <si>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</si>
  <si>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</si>
  <si>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</si>
  <si>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</si>
  <si>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</si>
  <si>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</si>
  <si>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</si>
  <si>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</si>
  <si>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</si>
  <si>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</si>
  <si>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</si>
  <si>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</si>
  <si>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</si>
  <si>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</si>
  <si>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</si>
  <si>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</si>
  <si>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</si>
  <si>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</si>
  <si>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</si>
  <si>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</si>
  <si>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</si>
  <si>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</si>
  <si>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</si>
  <si>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</si>
  <si>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</si>
  <si>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</si>
  <si>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</si>
  <si>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</si>
  <si>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</si>
  <si>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</si>
  <si>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</si>
  <si>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</si>
  <si>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</si>
  <si>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</si>
  <si>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</si>
  <si>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</si>
  <si>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</si>
  <si>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</si>
  <si>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</si>
  <si>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</si>
  <si>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</si>
  <si>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</si>
  <si>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</si>
  <si>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</si>
  <si>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</si>
  <si>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</si>
  <si>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</si>
  <si>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</si>
  <si>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</si>
  <si>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</si>
  <si>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</si>
  <si>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</si>
  <si>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</si>
  <si>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</si>
  <si>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</si>
  <si>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</si>
  <si>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</si>
  <si>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</si>
  <si>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</si>
  <si>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</si>
  <si>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</si>
  <si>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</si>
  <si>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</si>
  <si>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</si>
  <si>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</si>
  <si>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</si>
  <si>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</si>
  <si>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</si>
  <si>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</si>
  <si>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</si>
  <si>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</si>
  <si>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</si>
  <si>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</si>
  <si>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</si>
  <si>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</si>
  <si>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</si>
  <si>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</si>
  <si>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</si>
  <si>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</si>
  <si>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</si>
  <si>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</si>
  <si>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</si>
  <si>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</si>
  <si>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</si>
  <si>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</si>
  <si>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</si>
  <si>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</si>
  <si>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</si>
  <si>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</si>
  <si>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</si>
  <si>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</si>
  <si>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</si>
  <si>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</si>
  <si>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</si>
  <si>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</si>
  <si>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</si>
  <si>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</si>
  <si>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</si>
  <si>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</si>
  <si>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</si>
  <si>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</si>
  <si>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</si>
  <si>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</si>
  <si>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</si>
  <si>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</si>
  <si>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</si>
  <si>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</si>
  <si>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</si>
  <si>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</si>
  <si>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</si>
  <si>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</si>
  <si>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</si>
  <si>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</si>
  <si>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</si>
  <si>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</si>
  <si>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</si>
  <si>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</si>
  <si>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</si>
  <si>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</si>
  <si>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</si>
  <si>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</si>
  <si>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</si>
  <si>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</si>
  <si>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</si>
  <si>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</si>
  <si>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</si>
  <si>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</si>
  <si>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</si>
  <si>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</si>
  <si>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</si>
  <si>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</si>
  <si>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</si>
  <si>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</si>
  <si>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</si>
  <si>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</si>
  <si>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</si>
  <si>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</si>
  <si>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</si>
  <si>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</si>
  <si>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</si>
  <si>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</si>
  <si>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</si>
  <si>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</si>
  <si>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</si>
  <si>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</si>
  <si>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</si>
  <si>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</si>
  <si>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</si>
  <si>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</si>
  <si>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</si>
  <si>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</si>
  <si>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</si>
  <si>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</si>
  <si>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</si>
  <si>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</si>
  <si>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</si>
  <si>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</si>
  <si>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</si>
  <si>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</si>
  <si>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</si>
  <si>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</si>
  <si>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</si>
  <si>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</si>
  <si>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</si>
  <si>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</si>
  <si>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</si>
  <si>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</si>
  <si>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</si>
  <si>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</si>
  <si>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</si>
  <si>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</si>
  <si>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</si>
  <si>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</si>
  <si>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</si>
  <si>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</si>
  <si>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</si>
  <si>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</si>
  <si>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</si>
  <si>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</si>
  <si>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</si>
  <si>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</si>
  <si>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</si>
  <si>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</si>
  <si>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</si>
  <si>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</si>
  <si>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</si>
  <si>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</si>
  <si>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</si>
  <si>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</si>
  <si>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</si>
  <si>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</si>
  <si>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</si>
  <si>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</si>
  <si>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</si>
  <si>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</si>
  <si>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</si>
  <si>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</si>
  <si>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</si>
  <si>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</si>
  <si>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</si>
  <si>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</si>
  <si>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</si>
  <si>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</si>
  <si>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</si>
  <si>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</si>
  <si>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</si>
  <si>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</si>
  <si>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</si>
  <si>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</si>
  <si>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</si>
  <si>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</si>
  <si>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</si>
  <si>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</si>
  <si>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</si>
  <si>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</si>
  <si>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</si>
  <si>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</si>
  <si>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</si>
  <si>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</si>
  <si>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</si>
  <si>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</si>
  <si>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</si>
  <si>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</si>
  <si>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</si>
  <si>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</si>
  <si>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</si>
  <si>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</si>
  <si>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</si>
  <si>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</si>
  <si>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</si>
  <si>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</si>
  <si>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</si>
  <si>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</si>
  <si>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</si>
  <si>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</si>
  <si>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</si>
  <si>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</si>
  <si>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</si>
  <si>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</si>
  <si>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</si>
  <si>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</si>
  <si>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</si>
  <si>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</si>
  <si>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</si>
  <si>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</si>
  <si>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</si>
  <si>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</si>
  <si>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</si>
  <si>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</si>
  <si>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</si>
  <si>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</si>
  <si>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</si>
  <si>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</si>
  <si>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</si>
  <si>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</si>
  <si>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</si>
  <si>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</si>
  <si>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</si>
  <si>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</si>
  <si>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</si>
  <si>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</si>
  <si>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</si>
  <si>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</si>
  <si>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</si>
  <si>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</si>
  <si>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</si>
  <si>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</si>
  <si>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</si>
  <si>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</si>
  <si>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</si>
  <si>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</si>
  <si>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</si>
  <si>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</si>
  <si>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</si>
  <si>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</si>
  <si>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</si>
  <si>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</si>
  <si>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</si>
  <si>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</si>
  <si>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</si>
  <si>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</si>
  <si>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</si>
  <si>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</si>
  <si>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</si>
  <si>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</si>
  <si>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</si>
  <si>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</si>
  <si>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</si>
  <si>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</si>
  <si>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</si>
  <si>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</si>
  <si>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</si>
  <si>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</si>
  <si>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</si>
  <si>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</si>
  <si>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</si>
  <si>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</si>
  <si>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</si>
  <si>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</si>
  <si>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</si>
  <si>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</si>
  <si>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</si>
  <si>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</si>
  <si>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</si>
  <si>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</si>
  <si>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</si>
  <si>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</si>
  <si>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</si>
  <si>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</si>
  <si>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</si>
  <si>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</si>
  <si>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</si>
  <si>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</si>
  <si>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</si>
  <si>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</si>
  <si>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</si>
  <si>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</si>
  <si>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</si>
  <si>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</si>
  <si>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</si>
  <si>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</si>
  <si>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</si>
  <si>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</si>
  <si>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</si>
  <si>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</si>
  <si>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</si>
  <si>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</si>
  <si>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</si>
  <si>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</si>
  <si>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</si>
  <si>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</si>
  <si>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</si>
  <si>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</si>
  <si>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</si>
  <si>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</si>
  <si>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</si>
  <si>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</si>
  <si>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</si>
  <si>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</si>
  <si>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</si>
  <si>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</si>
  <si>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</si>
  <si>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</si>
  <si>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</si>
  <si>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</si>
  <si>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</si>
  <si>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</si>
  <si>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</si>
  <si>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</si>
  <si>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</si>
  <si>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</si>
  <si>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</si>
  <si>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</si>
  <si>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</si>
  <si>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</si>
  <si>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</si>
  <si>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</si>
  <si>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</si>
  <si>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</si>
  <si>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</si>
  <si>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</si>
  <si>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</si>
  <si>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</si>
  <si>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</si>
  <si>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</si>
  <si>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</si>
  <si>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</si>
  <si>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</si>
  <si>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</si>
  <si>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</si>
  <si>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</si>
  <si>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</si>
  <si>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</si>
  <si>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</si>
  <si>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</si>
  <si>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</si>
  <si>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</si>
  <si>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</si>
  <si>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</si>
  <si>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</si>
  <si>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</si>
  <si>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</si>
  <si>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</si>
  <si>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</si>
  <si>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</si>
  <si>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</si>
  <si>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</si>
  <si>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</si>
  <si>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</si>
  <si>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</si>
  <si>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</si>
  <si>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</si>
  <si>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</si>
  <si>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</si>
  <si>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</si>
  <si>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</si>
  <si>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</si>
  <si>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</si>
  <si>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</si>
  <si>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</si>
  <si>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</si>
  <si>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</si>
  <si>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</si>
  <si>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</si>
  <si>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</si>
  <si>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</si>
  <si>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</si>
  <si>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</si>
  <si>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</si>
  <si>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</si>
  <si>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</si>
  <si>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</si>
  <si>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</si>
  <si>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</si>
  <si>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</si>
  <si>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</si>
  <si>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</si>
  <si>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</si>
  <si>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</si>
  <si>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</si>
  <si>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</si>
  <si>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</si>
  <si>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</si>
  <si>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</si>
  <si>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</si>
  <si>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</si>
  <si>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</si>
  <si>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</si>
  <si>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</si>
  <si>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</si>
  <si>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</si>
  <si>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</si>
  <si>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</si>
  <si>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</si>
  <si>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</si>
  <si>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</si>
  <si>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</si>
  <si>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</si>
  <si>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</si>
  <si>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</si>
  <si>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</si>
  <si>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</si>
  <si>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</si>
  <si>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</si>
  <si>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</si>
  <si>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</si>
  <si>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</si>
  <si>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</si>
  <si>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</si>
  <si>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</si>
  <si>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</si>
  <si>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</si>
  <si>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</si>
  <si>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</si>
  <si>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</si>
  <si>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</si>
  <si>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</si>
  <si>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</si>
  <si>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</si>
  <si>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</si>
  <si>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</si>
  <si>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</si>
  <si>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</si>
  <si>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</si>
  <si>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</si>
  <si>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</si>
  <si>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</si>
  <si>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</si>
  <si>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badBird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</si>
  <si>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</si>
  <si>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</si>
  <si>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</si>
  <si>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</si>
  <si>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</si>
  <si>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</si>
  <si>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</si>
  <si>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</si>
  <si>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</si>
  <si>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</si>
  <si>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</si>
  <si>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</si>
  <si>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</si>
  <si>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</si>
  <si>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</si>
  <si>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</si>
  <si>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</si>
  <si>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</si>
  <si>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</si>
  <si>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</si>
  <si>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</si>
  <si>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</si>
  <si>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</si>
  <si>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</si>
  <si>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</si>
  <si>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</si>
  <si>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</si>
  <si>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</si>
  <si>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</si>
  <si>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</si>
  <si>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</si>
  <si>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</si>
  <si>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</si>
  <si>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</si>
  <si>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</si>
  <si>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</si>
  <si>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</si>
  <si>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</si>
  <si>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</si>
  <si>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</si>
  <si>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</si>
  <si>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</si>
  <si>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</si>
  <si>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</si>
  <si>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</si>
  <si>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</si>
  <si>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</si>
  <si>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</si>
  <si>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</si>
  <si>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</si>
  <si>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</si>
  <si>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</si>
  <si>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</si>
  <si>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</si>
  <si>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</si>
  <si>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</si>
  <si>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</si>
  <si>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</si>
  <si>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</si>
  <si>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</si>
  <si>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</si>
  <si>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</si>
  <si>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</si>
  <si>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</si>
  <si>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</si>
  <si>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</si>
  <si>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</si>
  <si>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</si>
  <si>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</si>
  <si>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Fairy</t>
  </si>
  <si>
    <t>FlyingBunny</t>
  </si>
  <si>
    <t>PF_PetFindLetter</t>
  </si>
  <si>
    <t>PF_PetFindChest</t>
  </si>
  <si>
    <t>PF_PetFindEgg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</si>
</sst>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1" fillId="20" borderId="45" xfId="0" applyNumberFormat="1" applyFont="1" applyFill="1" applyBorder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6" dataDxfId="304" headerRowBorderDxfId="305" tableBorderDxfId="303" totalsRowBorderDxfId="302">
  <autoFilter ref="B4:O64"/>
  <sortState ref="B5:O64">
    <sortCondition ref="E4:E6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6" totalsRowShown="0" headerRowDxfId="287" headerRowBorderDxfId="286" tableBorderDxfId="285" totalsRowBorderDxfId="284">
  <autoFilter ref="B22:AF86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90:P100" totalsRowShown="0">
  <autoFilter ref="B90:P100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74" dataDxfId="172" headerRowBorderDxfId="173" tableBorderDxfId="171" totalsRowBorderDxfId="170">
  <autoFilter ref="B43:D53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L13" workbookViewId="0">
      <selection activeCell="BD23" sqref="BD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26"/>
      <c r="AO14" s="526"/>
      <c r="AP14" s="526"/>
      <c r="AQ14" s="526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0.4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0.9</v>
      </c>
      <c r="BB16" s="352">
        <v>1.4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4">
        <v>0.8</v>
      </c>
      <c r="U17" s="208">
        <v>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0.5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0.9</v>
      </c>
      <c r="BB17" s="13">
        <v>1.5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0.85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0.5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0.9</v>
      </c>
      <c r="BB18" s="13">
        <v>1.7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0.9</v>
      </c>
      <c r="U19" s="208">
        <v>1.1000000000000001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0.5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0.9</v>
      </c>
      <c r="BB19" s="13">
        <v>2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0.6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0.3</v>
      </c>
      <c r="BB20" s="13">
        <v>1.6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0.6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0.3</v>
      </c>
      <c r="BB21" s="13">
        <v>1.9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0.6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0.3</v>
      </c>
      <c r="BB22" s="13">
        <v>2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1.54</v>
      </c>
      <c r="U23" s="207">
        <v>1.7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0.65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0.2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1.9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0.65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0.2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0.75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0.2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27" t="s">
        <v>523</v>
      </c>
      <c r="J26" s="528"/>
      <c r="K26" s="528"/>
      <c r="L26" s="529"/>
      <c r="M26" s="415"/>
      <c r="N26" s="533" t="s">
        <v>524</v>
      </c>
      <c r="O26" s="533"/>
      <c r="P26" s="533"/>
      <c r="Q26" s="533"/>
      <c r="R26" s="533"/>
      <c r="S26" s="534"/>
      <c r="T26" s="532" t="s">
        <v>525</v>
      </c>
      <c r="U26" s="532"/>
      <c r="V26" s="414" t="s">
        <v>530</v>
      </c>
      <c r="W26" s="531" t="s">
        <v>529</v>
      </c>
      <c r="X26" s="531"/>
      <c r="Y26" s="531"/>
      <c r="Z26" s="531"/>
      <c r="AA26" s="530" t="s">
        <v>526</v>
      </c>
      <c r="AB26" s="530"/>
      <c r="AC26" s="530"/>
      <c r="AD26" s="530"/>
      <c r="AE26" s="530"/>
      <c r="AF26" s="412" t="s">
        <v>527</v>
      </c>
      <c r="AH26" s="226"/>
      <c r="AI26" s="226"/>
      <c r="AW26" s="524" t="s">
        <v>531</v>
      </c>
      <c r="AX26" s="525"/>
      <c r="AY26" s="525"/>
      <c r="AZ26" s="525"/>
      <c r="BA26" s="525"/>
      <c r="BB26" s="525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56" workbookViewId="0">
      <selection activeCell="H71" sqref="H7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802</v>
      </c>
      <c r="D5" s="433" t="s">
        <v>642</v>
      </c>
      <c r="E5" s="433" t="s">
        <v>1330</v>
      </c>
      <c r="F5" s="433">
        <v>0</v>
      </c>
      <c r="G5" s="433" t="b">
        <v>1</v>
      </c>
      <c r="H5" s="433" t="b">
        <v>0</v>
      </c>
      <c r="I5" s="434" t="s">
        <v>648</v>
      </c>
      <c r="J5" s="434" t="s">
        <v>650</v>
      </c>
      <c r="K5" s="434" t="s">
        <v>894</v>
      </c>
      <c r="L5" s="435" t="s">
        <v>793</v>
      </c>
      <c r="M5" s="430" t="s">
        <v>863</v>
      </c>
      <c r="N5" s="430" t="str">
        <f>CONCATENATE(LEFT(petDefinitions[[#This Row],['[tidName']]],10),"_DESC")</f>
        <v>TID_PET_08_DESC</v>
      </c>
      <c r="O5" s="430">
        <v>8</v>
      </c>
    </row>
    <row r="6" spans="1:18">
      <c r="B6" s="431" t="s">
        <v>4</v>
      </c>
      <c r="C6" s="432" t="s">
        <v>809</v>
      </c>
      <c r="D6" s="433" t="s">
        <v>642</v>
      </c>
      <c r="E6" s="433" t="s">
        <v>1330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824</v>
      </c>
      <c r="M6" s="430" t="s">
        <v>867</v>
      </c>
      <c r="N6" s="430" t="str">
        <f>CONCATENATE(LEFT(petDefinitions[[#This Row],['[tidName']]],10),"_DESC")</f>
        <v>TID_PET_15_DESC</v>
      </c>
      <c r="O6" s="436">
        <v>15</v>
      </c>
      <c r="R6" s="67"/>
    </row>
    <row r="7" spans="1:18">
      <c r="B7" s="437" t="s">
        <v>4</v>
      </c>
      <c r="C7" s="438" t="s">
        <v>814</v>
      </c>
      <c r="D7" s="439" t="s">
        <v>642</v>
      </c>
      <c r="E7" s="433" t="s">
        <v>1330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651</v>
      </c>
      <c r="K7" s="434" t="s">
        <v>1272</v>
      </c>
      <c r="L7" s="435" t="s">
        <v>821</v>
      </c>
      <c r="M7" s="430" t="s">
        <v>872</v>
      </c>
      <c r="N7" s="436" t="str">
        <f>CONCATENATE(LEFT(petDefinitions[[#This Row],['[tidName']]],10),"_DESC")</f>
        <v>TID_PET_20_DESC</v>
      </c>
      <c r="O7" s="430">
        <v>20</v>
      </c>
      <c r="R7" s="67"/>
    </row>
    <row r="8" spans="1:18">
      <c r="B8" s="437" t="s">
        <v>4</v>
      </c>
      <c r="C8" s="438" t="s">
        <v>837</v>
      </c>
      <c r="D8" s="439" t="s">
        <v>642</v>
      </c>
      <c r="E8" s="433" t="s">
        <v>1330</v>
      </c>
      <c r="F8" s="433">
        <v>3</v>
      </c>
      <c r="G8" s="433" t="b">
        <v>1</v>
      </c>
      <c r="H8" s="433" t="b">
        <v>0</v>
      </c>
      <c r="I8" s="434" t="s">
        <v>648</v>
      </c>
      <c r="J8" s="434" t="s">
        <v>649</v>
      </c>
      <c r="K8" s="434" t="s">
        <v>1272</v>
      </c>
      <c r="L8" s="435" t="s">
        <v>822</v>
      </c>
      <c r="M8" s="430" t="s">
        <v>873</v>
      </c>
      <c r="N8" s="430" t="str">
        <f>CONCATENATE(LEFT(petDefinitions[[#This Row],['[tidName']]],10),"_DESC")</f>
        <v>TID_PET_21_DESC</v>
      </c>
      <c r="O8" s="436">
        <v>21</v>
      </c>
      <c r="R8" s="67"/>
    </row>
    <row r="9" spans="1:18">
      <c r="A9" s="67"/>
      <c r="B9" s="437" t="s">
        <v>4</v>
      </c>
      <c r="C9" s="438" t="s">
        <v>838</v>
      </c>
      <c r="D9" s="439" t="s">
        <v>642</v>
      </c>
      <c r="E9" s="433" t="s">
        <v>1330</v>
      </c>
      <c r="F9" s="433">
        <v>4</v>
      </c>
      <c r="G9" s="433" t="b">
        <v>1</v>
      </c>
      <c r="H9" s="433" t="b">
        <v>0</v>
      </c>
      <c r="I9" s="434" t="s">
        <v>648</v>
      </c>
      <c r="J9" s="434" t="s">
        <v>649</v>
      </c>
      <c r="K9" s="440" t="s">
        <v>1272</v>
      </c>
      <c r="L9" s="435" t="s">
        <v>821</v>
      </c>
      <c r="M9" s="430" t="s">
        <v>874</v>
      </c>
      <c r="N9" s="436" t="str">
        <f>CONCATENATE(LEFT(petDefinitions[[#This Row],['[tidName']]],10),"_DESC")</f>
        <v>TID_PET_22_DESC</v>
      </c>
      <c r="O9" s="430">
        <v>22</v>
      </c>
      <c r="R9" s="67"/>
    </row>
    <row r="10" spans="1:18">
      <c r="A10" s="67"/>
      <c r="B10" s="437" t="s">
        <v>4</v>
      </c>
      <c r="C10" s="438" t="s">
        <v>839</v>
      </c>
      <c r="D10" s="439" t="s">
        <v>642</v>
      </c>
      <c r="E10" s="433" t="s">
        <v>1330</v>
      </c>
      <c r="F10" s="433">
        <v>5</v>
      </c>
      <c r="G10" s="433" t="b">
        <v>1</v>
      </c>
      <c r="H10" s="433" t="b">
        <v>0</v>
      </c>
      <c r="I10" s="434" t="s">
        <v>1125</v>
      </c>
      <c r="J10" s="434" t="s">
        <v>1134</v>
      </c>
      <c r="K10" s="434" t="s">
        <v>1276</v>
      </c>
      <c r="L10" s="435" t="s">
        <v>820</v>
      </c>
      <c r="M10" s="430" t="s">
        <v>875</v>
      </c>
      <c r="N10" s="430" t="str">
        <f>CONCATENATE(LEFT(petDefinitions[[#This Row],['[tidName']]],10),"_DESC")</f>
        <v>TID_PET_23_DESC</v>
      </c>
      <c r="O10" s="430">
        <v>23</v>
      </c>
      <c r="R10" s="67"/>
    </row>
    <row r="11" spans="1:18">
      <c r="A11" s="67"/>
      <c r="B11" s="437" t="s">
        <v>4</v>
      </c>
      <c r="C11" s="438" t="s">
        <v>843</v>
      </c>
      <c r="D11" s="439" t="s">
        <v>642</v>
      </c>
      <c r="E11" s="433" t="s">
        <v>1330</v>
      </c>
      <c r="F11" s="433">
        <v>6</v>
      </c>
      <c r="G11" s="433" t="b">
        <v>1</v>
      </c>
      <c r="H11" s="433" t="b">
        <v>0</v>
      </c>
      <c r="I11" s="434" t="s">
        <v>1260</v>
      </c>
      <c r="J11" s="434" t="s">
        <v>1261</v>
      </c>
      <c r="K11" s="434" t="s">
        <v>1262</v>
      </c>
      <c r="L11" s="435" t="s">
        <v>794</v>
      </c>
      <c r="M11" s="430" t="s">
        <v>879</v>
      </c>
      <c r="N11" s="430" t="str">
        <f>CONCATENATE(LEFT(petDefinitions[[#This Row],['[tidName']]],10),"_DESC")</f>
        <v>TID_PET_27_DESC</v>
      </c>
      <c r="O11" s="430">
        <v>27</v>
      </c>
      <c r="R11" s="67"/>
    </row>
    <row r="12" spans="1:18">
      <c r="A12" s="67"/>
      <c r="B12" s="437" t="s">
        <v>4</v>
      </c>
      <c r="C12" s="438" t="s">
        <v>846</v>
      </c>
      <c r="D12" s="439" t="s">
        <v>642</v>
      </c>
      <c r="E12" s="433" t="s">
        <v>1330</v>
      </c>
      <c r="F12" s="433">
        <v>7</v>
      </c>
      <c r="G12" s="433" t="b">
        <v>1</v>
      </c>
      <c r="H12" s="433" t="b">
        <v>0</v>
      </c>
      <c r="I12" s="434" t="s">
        <v>1361</v>
      </c>
      <c r="J12" s="434" t="s">
        <v>1362</v>
      </c>
      <c r="K12" s="434" t="s">
        <v>1264</v>
      </c>
      <c r="L12" s="435" t="s">
        <v>835</v>
      </c>
      <c r="M12" s="430" t="s">
        <v>882</v>
      </c>
      <c r="N12" s="430" t="str">
        <f>CONCATENATE(LEFT(petDefinitions[[#This Row],['[tidName']]],10),"_DESC")</f>
        <v>TID_PET_30_DESC</v>
      </c>
      <c r="O12" s="430">
        <v>30</v>
      </c>
      <c r="R12" s="67"/>
    </row>
    <row r="13" spans="1:18">
      <c r="A13" s="67"/>
      <c r="B13" s="437" t="s">
        <v>4</v>
      </c>
      <c r="C13" s="438" t="s">
        <v>1400</v>
      </c>
      <c r="D13" s="439" t="s">
        <v>642</v>
      </c>
      <c r="E13" s="433" t="s">
        <v>1330</v>
      </c>
      <c r="F13" s="433">
        <v>8</v>
      </c>
      <c r="G13" s="433" t="b">
        <v>1</v>
      </c>
      <c r="H13" s="433" t="b">
        <v>0</v>
      </c>
      <c r="I13" s="434" t="s">
        <v>648</v>
      </c>
      <c r="J13" s="434" t="s">
        <v>649</v>
      </c>
      <c r="K13" s="434" t="s">
        <v>953</v>
      </c>
      <c r="L13" s="435" t="s">
        <v>1389</v>
      </c>
      <c r="M13" s="430" t="s">
        <v>1420</v>
      </c>
      <c r="N13" s="522" t="s">
        <v>1421</v>
      </c>
      <c r="O13" s="430">
        <v>40</v>
      </c>
      <c r="R13" s="67"/>
    </row>
    <row r="14" spans="1:18">
      <c r="A14" s="67"/>
      <c r="B14" s="437" t="s">
        <v>4</v>
      </c>
      <c r="C14" s="438" t="s">
        <v>1401</v>
      </c>
      <c r="D14" s="439" t="s">
        <v>642</v>
      </c>
      <c r="E14" s="433" t="s">
        <v>1330</v>
      </c>
      <c r="F14" s="433">
        <v>9</v>
      </c>
      <c r="G14" s="433" t="b">
        <v>1</v>
      </c>
      <c r="H14" s="433" t="b">
        <v>0</v>
      </c>
      <c r="I14" s="434" t="s">
        <v>1462</v>
      </c>
      <c r="J14" s="440" t="s">
        <v>649</v>
      </c>
      <c r="K14" s="434" t="s">
        <v>953</v>
      </c>
      <c r="L14" s="435" t="s">
        <v>1394</v>
      </c>
      <c r="M14" s="430" t="s">
        <v>1422</v>
      </c>
      <c r="N14" s="430" t="s">
        <v>1423</v>
      </c>
      <c r="O14" s="430">
        <v>41</v>
      </c>
      <c r="R14" s="67"/>
    </row>
    <row r="15" spans="1:18">
      <c r="A15" s="67"/>
      <c r="B15" s="437" t="s">
        <v>4</v>
      </c>
      <c r="C15" s="438" t="s">
        <v>1402</v>
      </c>
      <c r="D15" s="439" t="s">
        <v>642</v>
      </c>
      <c r="E15" s="433" t="s">
        <v>1330</v>
      </c>
      <c r="F15" s="433">
        <v>10</v>
      </c>
      <c r="G15" s="433" t="b">
        <v>1</v>
      </c>
      <c r="H15" s="433" t="b">
        <v>0</v>
      </c>
      <c r="I15" s="434" t="s">
        <v>648</v>
      </c>
      <c r="J15" s="434" t="s">
        <v>649</v>
      </c>
      <c r="K15" s="434" t="s">
        <v>953</v>
      </c>
      <c r="L15" s="435" t="s">
        <v>791</v>
      </c>
      <c r="M15" s="430" t="s">
        <v>1424</v>
      </c>
      <c r="N15" s="430" t="s">
        <v>1425</v>
      </c>
      <c r="O15" s="430">
        <v>42</v>
      </c>
      <c r="R15" s="67"/>
    </row>
    <row r="16" spans="1:18">
      <c r="A16" s="67"/>
      <c r="B16" s="437" t="s">
        <v>4</v>
      </c>
      <c r="C16" s="438" t="s">
        <v>1403</v>
      </c>
      <c r="D16" s="439" t="s">
        <v>642</v>
      </c>
      <c r="E16" s="433" t="s">
        <v>1330</v>
      </c>
      <c r="F16" s="433">
        <v>11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953</v>
      </c>
      <c r="L16" s="435" t="s">
        <v>791</v>
      </c>
      <c r="M16" s="430" t="s">
        <v>1426</v>
      </c>
      <c r="N16" s="430" t="s">
        <v>1427</v>
      </c>
      <c r="O16" s="430">
        <v>43</v>
      </c>
      <c r="R16" s="67"/>
    </row>
    <row r="17" spans="1:18">
      <c r="A17" s="67"/>
      <c r="B17" s="437" t="s">
        <v>4</v>
      </c>
      <c r="C17" s="438" t="s">
        <v>1405</v>
      </c>
      <c r="D17" s="439" t="s">
        <v>642</v>
      </c>
      <c r="E17" s="433" t="s">
        <v>1330</v>
      </c>
      <c r="F17" s="433">
        <v>12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953</v>
      </c>
      <c r="L17" s="435" t="s">
        <v>1388</v>
      </c>
      <c r="M17" s="430" t="s">
        <v>1430</v>
      </c>
      <c r="N17" s="430" t="s">
        <v>1431</v>
      </c>
      <c r="O17" s="430">
        <v>45</v>
      </c>
      <c r="R17" s="67"/>
    </row>
    <row r="18" spans="1:18">
      <c r="A18" s="67"/>
      <c r="B18" s="437" t="s">
        <v>4</v>
      </c>
      <c r="C18" s="438" t="s">
        <v>1410</v>
      </c>
      <c r="D18" s="439" t="s">
        <v>642</v>
      </c>
      <c r="E18" s="433" t="s">
        <v>1330</v>
      </c>
      <c r="F18" s="433">
        <v>13</v>
      </c>
      <c r="G18" s="433" t="b">
        <v>1</v>
      </c>
      <c r="H18" s="433" t="b">
        <v>0</v>
      </c>
      <c r="I18" s="434" t="s">
        <v>648</v>
      </c>
      <c r="J18" s="434" t="s">
        <v>649</v>
      </c>
      <c r="K18" s="440" t="s">
        <v>953</v>
      </c>
      <c r="L18" s="435" t="s">
        <v>791</v>
      </c>
      <c r="M18" s="430" t="s">
        <v>1440</v>
      </c>
      <c r="N18" s="430" t="s">
        <v>1441</v>
      </c>
      <c r="O18" s="430">
        <v>50</v>
      </c>
      <c r="R18" s="67"/>
    </row>
    <row r="19" spans="1:18">
      <c r="A19" s="67"/>
      <c r="B19" s="437" t="s">
        <v>4</v>
      </c>
      <c r="C19" s="438" t="s">
        <v>1411</v>
      </c>
      <c r="D19" s="439" t="s">
        <v>642</v>
      </c>
      <c r="E19" s="433" t="s">
        <v>1330</v>
      </c>
      <c r="F19" s="433">
        <v>14</v>
      </c>
      <c r="G19" s="433" t="b">
        <v>1</v>
      </c>
      <c r="H19" s="433" t="b">
        <v>0</v>
      </c>
      <c r="I19" s="434" t="s">
        <v>648</v>
      </c>
      <c r="J19" s="434" t="s">
        <v>649</v>
      </c>
      <c r="K19" s="434" t="s">
        <v>953</v>
      </c>
      <c r="L19" s="435" t="s">
        <v>791</v>
      </c>
      <c r="M19" s="430" t="s">
        <v>1442</v>
      </c>
      <c r="N19" s="430" t="s">
        <v>1443</v>
      </c>
      <c r="O19" s="430">
        <v>51</v>
      </c>
      <c r="R19" s="67"/>
    </row>
    <row r="20" spans="1:18">
      <c r="A20" s="67"/>
      <c r="B20" s="437" t="s">
        <v>4</v>
      </c>
      <c r="C20" s="438" t="s">
        <v>1404</v>
      </c>
      <c r="D20" s="439" t="s">
        <v>642</v>
      </c>
      <c r="E20" s="433" t="s">
        <v>833</v>
      </c>
      <c r="F20" s="439">
        <v>0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953</v>
      </c>
      <c r="L20" s="435" t="s">
        <v>791</v>
      </c>
      <c r="M20" s="430" t="s">
        <v>1428</v>
      </c>
      <c r="N20" s="430" t="s">
        <v>1429</v>
      </c>
      <c r="O20" s="430">
        <v>44</v>
      </c>
      <c r="R20" s="67"/>
    </row>
    <row r="21" spans="1:18">
      <c r="A21" s="67"/>
      <c r="B21" s="437" t="s">
        <v>4</v>
      </c>
      <c r="C21" s="438" t="s">
        <v>1407</v>
      </c>
      <c r="D21" s="439" t="s">
        <v>642</v>
      </c>
      <c r="E21" s="433" t="s">
        <v>833</v>
      </c>
      <c r="F21" s="439">
        <v>1</v>
      </c>
      <c r="G21" s="433" t="b">
        <v>1</v>
      </c>
      <c r="H21" s="433" t="b">
        <v>0</v>
      </c>
      <c r="I21" s="434" t="s">
        <v>648</v>
      </c>
      <c r="J21" s="434" t="s">
        <v>649</v>
      </c>
      <c r="K21" s="434" t="s">
        <v>953</v>
      </c>
      <c r="L21" s="435" t="s">
        <v>1390</v>
      </c>
      <c r="M21" s="430" t="s">
        <v>1434</v>
      </c>
      <c r="N21" s="430" t="s">
        <v>1435</v>
      </c>
      <c r="O21" s="430">
        <v>47</v>
      </c>
      <c r="R21" s="67"/>
    </row>
    <row r="22" spans="1:18">
      <c r="A22" s="67"/>
      <c r="B22" s="437" t="s">
        <v>4</v>
      </c>
      <c r="C22" s="438" t="s">
        <v>1408</v>
      </c>
      <c r="D22" s="439" t="s">
        <v>642</v>
      </c>
      <c r="E22" s="433" t="s">
        <v>833</v>
      </c>
      <c r="F22" s="439">
        <v>2</v>
      </c>
      <c r="G22" s="433" t="b">
        <v>1</v>
      </c>
      <c r="H22" s="433" t="b">
        <v>0</v>
      </c>
      <c r="I22" s="434" t="s">
        <v>648</v>
      </c>
      <c r="J22" s="440" t="s">
        <v>649</v>
      </c>
      <c r="K22" s="440" t="s">
        <v>953</v>
      </c>
      <c r="L22" s="435" t="s">
        <v>1391</v>
      </c>
      <c r="M22" s="430" t="s">
        <v>1436</v>
      </c>
      <c r="N22" s="430" t="s">
        <v>1437</v>
      </c>
      <c r="O22" s="430">
        <v>48</v>
      </c>
      <c r="R22" s="67"/>
    </row>
    <row r="23" spans="1:18">
      <c r="A23" s="67"/>
      <c r="B23" s="437" t="s">
        <v>4</v>
      </c>
      <c r="C23" s="438" t="s">
        <v>1409</v>
      </c>
      <c r="D23" s="439" t="s">
        <v>642</v>
      </c>
      <c r="E23" s="433" t="s">
        <v>833</v>
      </c>
      <c r="F23" s="439">
        <v>3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953</v>
      </c>
      <c r="L23" s="435" t="s">
        <v>1393</v>
      </c>
      <c r="M23" s="430" t="s">
        <v>1438</v>
      </c>
      <c r="N23" s="430" t="s">
        <v>1439</v>
      </c>
      <c r="O23" s="430">
        <v>49</v>
      </c>
      <c r="R23" s="67"/>
    </row>
    <row r="24" spans="1:18">
      <c r="A24" s="67"/>
      <c r="B24" s="437" t="s">
        <v>4</v>
      </c>
      <c r="C24" s="438" t="s">
        <v>1412</v>
      </c>
      <c r="D24" s="439" t="s">
        <v>642</v>
      </c>
      <c r="E24" s="433" t="s">
        <v>833</v>
      </c>
      <c r="F24" s="439">
        <v>4</v>
      </c>
      <c r="G24" s="433" t="b">
        <v>1</v>
      </c>
      <c r="H24" s="433" t="b">
        <v>0</v>
      </c>
      <c r="I24" s="434" t="s">
        <v>648</v>
      </c>
      <c r="J24" s="434" t="s">
        <v>649</v>
      </c>
      <c r="K24" s="434" t="s">
        <v>953</v>
      </c>
      <c r="L24" s="435" t="s">
        <v>1392</v>
      </c>
      <c r="M24" s="430" t="s">
        <v>1444</v>
      </c>
      <c r="N24" s="430" t="s">
        <v>1445</v>
      </c>
      <c r="O24" s="430">
        <v>52</v>
      </c>
      <c r="R24" s="67"/>
    </row>
    <row r="25" spans="1:18">
      <c r="A25" s="67"/>
      <c r="B25" s="437" t="s">
        <v>4</v>
      </c>
      <c r="C25" s="438" t="s">
        <v>844</v>
      </c>
      <c r="D25" s="439" t="s">
        <v>643</v>
      </c>
      <c r="E25" s="433" t="s">
        <v>833</v>
      </c>
      <c r="F25" s="439">
        <v>5</v>
      </c>
      <c r="G25" s="433" t="b">
        <v>0</v>
      </c>
      <c r="H25" s="433" t="b">
        <v>0</v>
      </c>
      <c r="I25" s="434" t="s">
        <v>648</v>
      </c>
      <c r="J25" s="440" t="s">
        <v>649</v>
      </c>
      <c r="K25" s="440" t="s">
        <v>893</v>
      </c>
      <c r="L25" s="441" t="s">
        <v>832</v>
      </c>
      <c r="M25" s="430" t="s">
        <v>880</v>
      </c>
      <c r="N25" s="430" t="str">
        <f>CONCATENATE(LEFT(petDefinitions[[#This Row],['[tidName']]],10),"_DESC")</f>
        <v>TID_PET_28_DESC</v>
      </c>
      <c r="O25" s="430">
        <v>28</v>
      </c>
      <c r="R25" s="67"/>
    </row>
    <row r="26" spans="1:18">
      <c r="A26" s="67"/>
      <c r="B26" s="431" t="s">
        <v>4</v>
      </c>
      <c r="C26" s="432" t="s">
        <v>845</v>
      </c>
      <c r="D26" s="433" t="s">
        <v>643</v>
      </c>
      <c r="E26" s="433" t="s">
        <v>833</v>
      </c>
      <c r="F26" s="439">
        <v>6</v>
      </c>
      <c r="G26" s="433" t="b">
        <v>0</v>
      </c>
      <c r="H26" s="433" t="b">
        <v>0</v>
      </c>
      <c r="I26" s="434" t="s">
        <v>892</v>
      </c>
      <c r="J26" s="434" t="s">
        <v>650</v>
      </c>
      <c r="K26" s="434" t="s">
        <v>896</v>
      </c>
      <c r="L26" s="435" t="s">
        <v>834</v>
      </c>
      <c r="M26" s="430" t="s">
        <v>881</v>
      </c>
      <c r="N26" s="430" t="str">
        <f>CONCATENATE(LEFT(petDefinitions[[#This Row],['[tidName']]],10),"_DESC")</f>
        <v>TID_PET_29_DESC</v>
      </c>
      <c r="O26" s="430">
        <v>29</v>
      </c>
      <c r="R26" s="67"/>
    </row>
    <row r="27" spans="1:18">
      <c r="A27" s="67"/>
      <c r="B27" s="431" t="s">
        <v>4</v>
      </c>
      <c r="C27" s="432" t="s">
        <v>847</v>
      </c>
      <c r="D27" s="433" t="s">
        <v>643</v>
      </c>
      <c r="E27" s="433" t="s">
        <v>833</v>
      </c>
      <c r="F27" s="439">
        <v>7</v>
      </c>
      <c r="G27" s="433" t="b">
        <v>0</v>
      </c>
      <c r="H27" s="433" t="b">
        <v>0</v>
      </c>
      <c r="I27" s="434" t="s">
        <v>1354</v>
      </c>
      <c r="J27" s="434" t="s">
        <v>1355</v>
      </c>
      <c r="K27" s="434" t="s">
        <v>1380</v>
      </c>
      <c r="L27" s="435" t="s">
        <v>909</v>
      </c>
      <c r="M27" s="430" t="s">
        <v>883</v>
      </c>
      <c r="N27" s="430" t="str">
        <f>CONCATENATE(LEFT(petDefinitions[[#This Row],['[tidName']]],10),"_DESC")</f>
        <v>TID_PET_31_DESC</v>
      </c>
      <c r="O27" s="436">
        <v>31</v>
      </c>
      <c r="R27" s="67"/>
    </row>
    <row r="28" spans="1:18">
      <c r="A28" s="67"/>
      <c r="B28" s="437" t="s">
        <v>4</v>
      </c>
      <c r="C28" s="438" t="s">
        <v>805</v>
      </c>
      <c r="D28" s="439" t="s">
        <v>642</v>
      </c>
      <c r="E28" s="433" t="s">
        <v>1329</v>
      </c>
      <c r="F28" s="439">
        <v>0</v>
      </c>
      <c r="G28" s="433" t="b">
        <v>1</v>
      </c>
      <c r="H28" s="433" t="b">
        <v>0</v>
      </c>
      <c r="I28" s="434" t="s">
        <v>648</v>
      </c>
      <c r="J28" s="434" t="s">
        <v>649</v>
      </c>
      <c r="K28" s="434" t="s">
        <v>1272</v>
      </c>
      <c r="L28" s="435" t="s">
        <v>829</v>
      </c>
      <c r="M28" s="430" t="s">
        <v>1128</v>
      </c>
      <c r="N28" s="436" t="str">
        <f>CONCATENATE(LEFT(petDefinitions[[#This Row],['[tidName']]],10),"_DESC")</f>
        <v>TID_PET_11_DESC</v>
      </c>
      <c r="O28" s="430">
        <v>11</v>
      </c>
      <c r="R28" s="67"/>
    </row>
    <row r="29" spans="1:18">
      <c r="A29" s="67"/>
      <c r="B29" s="437" t="s">
        <v>4</v>
      </c>
      <c r="C29" s="438" t="s">
        <v>806</v>
      </c>
      <c r="D29" s="439" t="s">
        <v>642</v>
      </c>
      <c r="E29" s="433" t="s">
        <v>1329</v>
      </c>
      <c r="F29" s="433">
        <v>1</v>
      </c>
      <c r="G29" s="433" t="b">
        <v>1</v>
      </c>
      <c r="H29" s="433" t="b">
        <v>0</v>
      </c>
      <c r="I29" s="434" t="s">
        <v>648</v>
      </c>
      <c r="J29" s="434" t="s">
        <v>649</v>
      </c>
      <c r="K29" s="434" t="s">
        <v>894</v>
      </c>
      <c r="L29" s="435" t="s">
        <v>790</v>
      </c>
      <c r="M29" s="430" t="s">
        <v>1129</v>
      </c>
      <c r="N29" s="430" t="str">
        <f>CONCATENATE(LEFT(petDefinitions[[#This Row],['[tidName']]],10),"_DESC")</f>
        <v>TID_PET_12_DESC</v>
      </c>
      <c r="O29" s="436">
        <v>12</v>
      </c>
      <c r="R29" s="67"/>
    </row>
    <row r="30" spans="1:18">
      <c r="A30" s="67"/>
      <c r="B30" s="437" t="s">
        <v>4</v>
      </c>
      <c r="C30" s="438" t="s">
        <v>812</v>
      </c>
      <c r="D30" s="439" t="s">
        <v>642</v>
      </c>
      <c r="E30" s="433" t="s">
        <v>1329</v>
      </c>
      <c r="F30" s="433">
        <v>2</v>
      </c>
      <c r="G30" s="433" t="b">
        <v>1</v>
      </c>
      <c r="H30" s="433" t="b">
        <v>0</v>
      </c>
      <c r="I30" s="434" t="s">
        <v>648</v>
      </c>
      <c r="J30" s="440" t="s">
        <v>649</v>
      </c>
      <c r="K30" s="440" t="s">
        <v>1272</v>
      </c>
      <c r="L30" s="435" t="s">
        <v>829</v>
      </c>
      <c r="M30" s="430" t="s">
        <v>870</v>
      </c>
      <c r="N30" s="436" t="str">
        <f>CONCATENATE(LEFT(petDefinitions[[#This Row],['[tidName']]],10),"_DESC")</f>
        <v>TID_PET_18_DESC</v>
      </c>
      <c r="O30" s="430">
        <v>18</v>
      </c>
      <c r="R30" s="67"/>
    </row>
    <row r="31" spans="1:18">
      <c r="A31" s="67"/>
      <c r="B31" s="437" t="s">
        <v>4</v>
      </c>
      <c r="C31" s="438" t="s">
        <v>813</v>
      </c>
      <c r="D31" s="439" t="s">
        <v>642</v>
      </c>
      <c r="E31" s="433" t="s">
        <v>1329</v>
      </c>
      <c r="F31" s="439">
        <v>3</v>
      </c>
      <c r="G31" s="433" t="b">
        <v>1</v>
      </c>
      <c r="H31" s="433" t="b">
        <v>0</v>
      </c>
      <c r="I31" s="434" t="s">
        <v>1124</v>
      </c>
      <c r="J31" s="434" t="s">
        <v>1133</v>
      </c>
      <c r="K31" s="434" t="s">
        <v>1275</v>
      </c>
      <c r="L31" s="435" t="s">
        <v>790</v>
      </c>
      <c r="M31" s="430" t="s">
        <v>871</v>
      </c>
      <c r="N31" s="430" t="str">
        <f>CONCATENATE(LEFT(petDefinitions[[#This Row],['[tidName']]],10),"_DESC")</f>
        <v>TID_PET_19_DESC</v>
      </c>
      <c r="O31" s="430">
        <v>19</v>
      </c>
      <c r="Q31" s="67"/>
      <c r="R31" s="67"/>
    </row>
    <row r="32" spans="1:18">
      <c r="A32" s="67"/>
      <c r="B32" s="437" t="s">
        <v>4</v>
      </c>
      <c r="C32" s="438" t="s">
        <v>801</v>
      </c>
      <c r="D32" s="439" t="s">
        <v>642</v>
      </c>
      <c r="E32" s="433" t="s">
        <v>1334</v>
      </c>
      <c r="F32" s="439">
        <v>0</v>
      </c>
      <c r="G32" s="433" t="b">
        <v>1</v>
      </c>
      <c r="H32" s="433" t="b">
        <v>0</v>
      </c>
      <c r="I32" s="434" t="s">
        <v>648</v>
      </c>
      <c r="J32" s="434" t="s">
        <v>649</v>
      </c>
      <c r="K32" s="434" t="s">
        <v>1272</v>
      </c>
      <c r="L32" s="435" t="s">
        <v>791</v>
      </c>
      <c r="M32" s="430" t="s">
        <v>862</v>
      </c>
      <c r="N32" s="430" t="str">
        <f>CONCATENATE(LEFT(petDefinitions[[#This Row],['[tidName']]],10),"_DESC")</f>
        <v>TID_PET_07_DESC</v>
      </c>
      <c r="O32" s="430">
        <v>7</v>
      </c>
      <c r="R32" s="67"/>
    </row>
    <row r="33" spans="1:18">
      <c r="A33" s="67"/>
      <c r="B33" s="437" t="s">
        <v>4</v>
      </c>
      <c r="C33" s="438" t="s">
        <v>807</v>
      </c>
      <c r="D33" s="439" t="s">
        <v>642</v>
      </c>
      <c r="E33" s="433" t="s">
        <v>1334</v>
      </c>
      <c r="F33" s="439">
        <v>1</v>
      </c>
      <c r="G33" s="433" t="b">
        <v>1</v>
      </c>
      <c r="H33" s="433" t="b">
        <v>0</v>
      </c>
      <c r="I33" s="434" t="s">
        <v>1126</v>
      </c>
      <c r="J33" s="434" t="s">
        <v>1131</v>
      </c>
      <c r="K33" s="434" t="s">
        <v>1273</v>
      </c>
      <c r="L33" s="435" t="s">
        <v>791</v>
      </c>
      <c r="M33" s="430" t="s">
        <v>865</v>
      </c>
      <c r="N33" s="430" t="str">
        <f>CONCATENATE(LEFT(petDefinitions[[#This Row],['[tidName']]],10),"_DESC")</f>
        <v>TID_PET_13_DESC</v>
      </c>
      <c r="O33" s="430">
        <v>13</v>
      </c>
      <c r="R33" s="67"/>
    </row>
    <row r="34" spans="1:18">
      <c r="A34" s="67"/>
      <c r="B34" s="437" t="s">
        <v>4</v>
      </c>
      <c r="C34" s="438" t="s">
        <v>647</v>
      </c>
      <c r="D34" s="439" t="s">
        <v>642</v>
      </c>
      <c r="E34" s="433" t="s">
        <v>1334</v>
      </c>
      <c r="F34" s="439">
        <v>2</v>
      </c>
      <c r="G34" s="433" t="b">
        <v>1</v>
      </c>
      <c r="H34" s="433" t="b">
        <v>0</v>
      </c>
      <c r="I34" s="434" t="s">
        <v>648</v>
      </c>
      <c r="J34" s="434" t="s">
        <v>649</v>
      </c>
      <c r="K34" s="434" t="s">
        <v>1272</v>
      </c>
      <c r="L34" s="435" t="s">
        <v>817</v>
      </c>
      <c r="M34" s="430" t="s">
        <v>857</v>
      </c>
      <c r="N34" s="430" t="str">
        <f>CONCATENATE(LEFT(petDefinitions[[#This Row],['[tidName']]],10),"_DESC")</f>
        <v>TID_PET_02_DESC</v>
      </c>
      <c r="O34" s="430">
        <v>2</v>
      </c>
      <c r="R34" s="67"/>
    </row>
    <row r="35" spans="1:18">
      <c r="A35" s="67"/>
      <c r="B35" s="437" t="s">
        <v>4</v>
      </c>
      <c r="C35" s="438" t="s">
        <v>798</v>
      </c>
      <c r="D35" s="439" t="s">
        <v>642</v>
      </c>
      <c r="E35" s="433" t="s">
        <v>1334</v>
      </c>
      <c r="F35" s="439">
        <v>3</v>
      </c>
      <c r="G35" s="433" t="b">
        <v>1</v>
      </c>
      <c r="H35" s="433" t="b">
        <v>0</v>
      </c>
      <c r="I35" s="440" t="s">
        <v>1122</v>
      </c>
      <c r="J35" s="440" t="s">
        <v>1130</v>
      </c>
      <c r="K35" s="440" t="s">
        <v>1272</v>
      </c>
      <c r="L35" s="435" t="s">
        <v>817</v>
      </c>
      <c r="M35" s="430" t="s">
        <v>859</v>
      </c>
      <c r="N35" s="430" t="str">
        <f>CONCATENATE(LEFT(petDefinitions[[#This Row],['[tidName']]],10),"_DESC")</f>
        <v>TID_PET_04_DESC</v>
      </c>
      <c r="O35" s="430">
        <v>4</v>
      </c>
      <c r="R35" s="67"/>
    </row>
    <row r="36" spans="1:18">
      <c r="A36" s="67"/>
      <c r="B36" s="437" t="s">
        <v>4</v>
      </c>
      <c r="C36" s="438" t="s">
        <v>800</v>
      </c>
      <c r="D36" s="439" t="s">
        <v>642</v>
      </c>
      <c r="E36" s="433" t="s">
        <v>1334</v>
      </c>
      <c r="F36" s="439">
        <v>4</v>
      </c>
      <c r="G36" s="433" t="b">
        <v>1</v>
      </c>
      <c r="H36" s="433" t="b">
        <v>0</v>
      </c>
      <c r="I36" s="434" t="s">
        <v>648</v>
      </c>
      <c r="J36" s="434" t="s">
        <v>649</v>
      </c>
      <c r="K36" s="434" t="s">
        <v>1272</v>
      </c>
      <c r="L36" s="435" t="s">
        <v>817</v>
      </c>
      <c r="M36" s="430" t="s">
        <v>861</v>
      </c>
      <c r="N36" s="430" t="str">
        <f>CONCATENATE(LEFT(petDefinitions[[#This Row],['[tidName']]],10),"_DESC")</f>
        <v>TID_PET_06_DESC</v>
      </c>
      <c r="O36" s="430">
        <v>6</v>
      </c>
      <c r="R36" s="67"/>
    </row>
    <row r="37" spans="1:18">
      <c r="A37" s="67"/>
      <c r="B37" s="437" t="s">
        <v>4</v>
      </c>
      <c r="C37" s="438" t="s">
        <v>842</v>
      </c>
      <c r="D37" s="439" t="s">
        <v>642</v>
      </c>
      <c r="E37" s="433" t="s">
        <v>1334</v>
      </c>
      <c r="F37" s="439">
        <v>5</v>
      </c>
      <c r="G37" s="433" t="b">
        <v>1</v>
      </c>
      <c r="H37" s="433" t="b">
        <v>0</v>
      </c>
      <c r="I37" s="434" t="s">
        <v>648</v>
      </c>
      <c r="J37" s="434" t="s">
        <v>649</v>
      </c>
      <c r="K37" s="434" t="s">
        <v>1272</v>
      </c>
      <c r="L37" s="435" t="s">
        <v>791</v>
      </c>
      <c r="M37" s="430" t="s">
        <v>878</v>
      </c>
      <c r="N37" s="430" t="str">
        <f>CONCATENATE(LEFT(petDefinitions[[#This Row],['[tidName']]],10),"_DESC")</f>
        <v>TID_PET_26_DESC</v>
      </c>
      <c r="O37" s="430">
        <v>26</v>
      </c>
      <c r="R37" s="67"/>
    </row>
    <row r="38" spans="1:18">
      <c r="A38" s="67"/>
      <c r="B38" s="437" t="s">
        <v>4</v>
      </c>
      <c r="C38" s="438" t="s">
        <v>645</v>
      </c>
      <c r="D38" s="439" t="s">
        <v>642</v>
      </c>
      <c r="E38" s="433" t="s">
        <v>300</v>
      </c>
      <c r="F38" s="439">
        <v>0</v>
      </c>
      <c r="G38" s="433" t="b">
        <v>0</v>
      </c>
      <c r="H38" s="433" t="b">
        <v>0</v>
      </c>
      <c r="I38" s="434" t="s">
        <v>648</v>
      </c>
      <c r="J38" s="434" t="s">
        <v>649</v>
      </c>
      <c r="K38" s="434" t="s">
        <v>1272</v>
      </c>
      <c r="L38" s="435" t="s">
        <v>324</v>
      </c>
      <c r="M38" s="430" t="s">
        <v>831</v>
      </c>
      <c r="N38" s="430" t="str">
        <f>CONCATENATE(LEFT(petDefinitions[[#This Row],['[tidName']]],10),"_DESC")</f>
        <v>TID_PET_00_DESC</v>
      </c>
      <c r="O38" s="430">
        <v>0</v>
      </c>
      <c r="R38" s="67"/>
    </row>
    <row r="39" spans="1:18">
      <c r="A39" s="67"/>
      <c r="B39" s="437" t="s">
        <v>4</v>
      </c>
      <c r="C39" s="438" t="s">
        <v>646</v>
      </c>
      <c r="D39" s="439" t="s">
        <v>642</v>
      </c>
      <c r="E39" s="433" t="s">
        <v>300</v>
      </c>
      <c r="F39" s="439">
        <v>1</v>
      </c>
      <c r="G39" s="433" t="b">
        <v>1</v>
      </c>
      <c r="H39" s="433" t="b">
        <v>0</v>
      </c>
      <c r="I39" s="440" t="s">
        <v>648</v>
      </c>
      <c r="J39" s="440" t="s">
        <v>649</v>
      </c>
      <c r="K39" s="440" t="s">
        <v>1272</v>
      </c>
      <c r="L39" s="435" t="s">
        <v>300</v>
      </c>
      <c r="M39" s="430" t="s">
        <v>856</v>
      </c>
      <c r="N39" s="430" t="str">
        <f>CONCATENATE(LEFT(petDefinitions[[#This Row],['[tidName']]],10),"_DESC")</f>
        <v>TID_PET_01_DESC</v>
      </c>
      <c r="O39" s="430">
        <v>1</v>
      </c>
      <c r="R39" s="67"/>
    </row>
    <row r="40" spans="1:18">
      <c r="A40" s="67"/>
      <c r="B40" s="437" t="s">
        <v>4</v>
      </c>
      <c r="C40" s="438" t="s">
        <v>797</v>
      </c>
      <c r="D40" s="439" t="s">
        <v>642</v>
      </c>
      <c r="E40" s="433" t="s">
        <v>300</v>
      </c>
      <c r="F40" s="439">
        <v>2</v>
      </c>
      <c r="G40" s="433" t="b">
        <v>0</v>
      </c>
      <c r="H40" s="433" t="b">
        <v>0</v>
      </c>
      <c r="I40" s="434" t="s">
        <v>1277</v>
      </c>
      <c r="J40" s="434" t="s">
        <v>1252</v>
      </c>
      <c r="K40" s="434" t="s">
        <v>1253</v>
      </c>
      <c r="L40" s="435" t="s">
        <v>324</v>
      </c>
      <c r="M40" s="430" t="s">
        <v>858</v>
      </c>
      <c r="N40" s="430" t="str">
        <f>CONCATENATE(LEFT(petDefinitions[[#This Row],['[tidName']]],10),"_DESC")</f>
        <v>TID_PET_03_DESC</v>
      </c>
      <c r="O40" s="430">
        <v>3</v>
      </c>
      <c r="R40" s="67"/>
    </row>
    <row r="41" spans="1:18">
      <c r="A41" s="67"/>
      <c r="B41" s="437" t="s">
        <v>4</v>
      </c>
      <c r="C41" s="438" t="s">
        <v>799</v>
      </c>
      <c r="D41" s="439" t="s">
        <v>642</v>
      </c>
      <c r="E41" s="433" t="s">
        <v>300</v>
      </c>
      <c r="F41" s="439">
        <v>3</v>
      </c>
      <c r="G41" s="433" t="b">
        <v>1</v>
      </c>
      <c r="H41" s="433" t="b">
        <v>0</v>
      </c>
      <c r="I41" s="434" t="s">
        <v>648</v>
      </c>
      <c r="J41" s="434" t="s">
        <v>649</v>
      </c>
      <c r="K41" s="434" t="s">
        <v>1272</v>
      </c>
      <c r="L41" s="435" t="s">
        <v>300</v>
      </c>
      <c r="M41" s="430" t="s">
        <v>860</v>
      </c>
      <c r="N41" s="430" t="str">
        <f>CONCATENATE(LEFT(petDefinitions[[#This Row],['[tidName']]],10),"_DESC")</f>
        <v>TID_PET_05_DESC</v>
      </c>
      <c r="O41" s="430">
        <v>5</v>
      </c>
      <c r="R41" s="67"/>
    </row>
    <row r="42" spans="1:18">
      <c r="A42" s="67"/>
      <c r="B42" s="437" t="s">
        <v>4</v>
      </c>
      <c r="C42" s="438" t="s">
        <v>808</v>
      </c>
      <c r="D42" s="439" t="s">
        <v>642</v>
      </c>
      <c r="E42" s="433" t="s">
        <v>300</v>
      </c>
      <c r="F42" s="439">
        <v>4</v>
      </c>
      <c r="G42" s="433" t="b">
        <v>0</v>
      </c>
      <c r="H42" s="433" t="b">
        <v>0</v>
      </c>
      <c r="I42" s="434" t="s">
        <v>1123</v>
      </c>
      <c r="J42" s="434" t="s">
        <v>1132</v>
      </c>
      <c r="K42" s="434" t="s">
        <v>1274</v>
      </c>
      <c r="L42" s="435" t="s">
        <v>911</v>
      </c>
      <c r="M42" s="430" t="s">
        <v>866</v>
      </c>
      <c r="N42" s="430" t="str">
        <f>CONCATENATE(LEFT(petDefinitions[[#This Row],['[tidName']]],10),"_DESC")</f>
        <v>TID_PET_14_DESC</v>
      </c>
      <c r="O42" s="430">
        <v>14</v>
      </c>
      <c r="R42" s="67"/>
    </row>
    <row r="43" spans="1:18">
      <c r="A43" s="67"/>
      <c r="B43" s="437" t="s">
        <v>4</v>
      </c>
      <c r="C43" s="438" t="s">
        <v>840</v>
      </c>
      <c r="D43" s="439" t="s">
        <v>643</v>
      </c>
      <c r="E43" s="433" t="s">
        <v>300</v>
      </c>
      <c r="F43" s="439">
        <v>5</v>
      </c>
      <c r="G43" s="433" t="b">
        <v>0</v>
      </c>
      <c r="H43" s="433" t="b">
        <v>0</v>
      </c>
      <c r="I43" s="440" t="s">
        <v>648</v>
      </c>
      <c r="J43" s="440" t="s">
        <v>650</v>
      </c>
      <c r="K43" s="434" t="s">
        <v>896</v>
      </c>
      <c r="L43" s="435" t="s">
        <v>911</v>
      </c>
      <c r="M43" s="430" t="s">
        <v>876</v>
      </c>
      <c r="N43" s="430" t="str">
        <f>CONCATENATE(LEFT(petDefinitions[[#This Row],['[tidName']]],10),"_DESC")</f>
        <v>TID_PET_24_DESC</v>
      </c>
      <c r="O43" s="430">
        <v>24</v>
      </c>
      <c r="R43" s="67"/>
    </row>
    <row r="44" spans="1:18">
      <c r="A44" s="67"/>
      <c r="B44" s="437" t="s">
        <v>4</v>
      </c>
      <c r="C44" s="438" t="s">
        <v>841</v>
      </c>
      <c r="D44" s="439" t="s">
        <v>642</v>
      </c>
      <c r="E44" s="433" t="s">
        <v>815</v>
      </c>
      <c r="F44" s="439">
        <v>0</v>
      </c>
      <c r="G44" s="433" t="b">
        <v>1</v>
      </c>
      <c r="H44" s="433" t="b">
        <v>0</v>
      </c>
      <c r="I44" s="434" t="s">
        <v>1258</v>
      </c>
      <c r="J44" s="434" t="s">
        <v>1259</v>
      </c>
      <c r="K44" s="434" t="s">
        <v>1253</v>
      </c>
      <c r="L44" s="435" t="s">
        <v>388</v>
      </c>
      <c r="M44" s="430" t="s">
        <v>877</v>
      </c>
      <c r="N44" s="430" t="str">
        <f>CONCATENATE(LEFT(petDefinitions[[#This Row],['[tidName']]],10),"_DESC")</f>
        <v>TID_PET_25_DESC</v>
      </c>
      <c r="O44" s="430">
        <v>25</v>
      </c>
      <c r="R44" s="67"/>
    </row>
    <row r="45" spans="1:18" s="67" customFormat="1">
      <c r="B45" s="437" t="s">
        <v>4</v>
      </c>
      <c r="C45" s="438" t="s">
        <v>1406</v>
      </c>
      <c r="D45" s="439" t="s">
        <v>642</v>
      </c>
      <c r="E45" s="433" t="s">
        <v>815</v>
      </c>
      <c r="F45" s="439">
        <v>1</v>
      </c>
      <c r="G45" s="433" t="b">
        <v>1</v>
      </c>
      <c r="H45" s="439" t="b">
        <v>0</v>
      </c>
      <c r="I45" s="434" t="s">
        <v>648</v>
      </c>
      <c r="J45" s="434" t="s">
        <v>649</v>
      </c>
      <c r="K45" s="434" t="s">
        <v>953</v>
      </c>
      <c r="L45" s="435" t="s">
        <v>791</v>
      </c>
      <c r="M45" s="430" t="s">
        <v>1432</v>
      </c>
      <c r="N45" s="430" t="s">
        <v>1433</v>
      </c>
      <c r="O45" s="430">
        <v>46</v>
      </c>
    </row>
    <row r="46" spans="1:18" s="67" customFormat="1">
      <c r="B46" s="437" t="s">
        <v>4</v>
      </c>
      <c r="C46" s="438" t="s">
        <v>848</v>
      </c>
      <c r="D46" s="439" t="s">
        <v>643</v>
      </c>
      <c r="E46" s="433" t="s">
        <v>815</v>
      </c>
      <c r="F46" s="439">
        <v>2</v>
      </c>
      <c r="G46" s="433" t="b">
        <v>0</v>
      </c>
      <c r="H46" s="439" t="b">
        <v>0</v>
      </c>
      <c r="I46" s="434" t="s">
        <v>648</v>
      </c>
      <c r="J46" s="434" t="s">
        <v>649</v>
      </c>
      <c r="K46" s="434" t="s">
        <v>893</v>
      </c>
      <c r="L46" s="435" t="s">
        <v>389</v>
      </c>
      <c r="M46" s="430" t="s">
        <v>884</v>
      </c>
      <c r="N46" s="430" t="str">
        <f>CONCATENATE(LEFT(petDefinitions[[#This Row],['[tidName']]],10),"_DESC")</f>
        <v>TID_PET_32_DESC</v>
      </c>
      <c r="O46" s="430">
        <v>32</v>
      </c>
    </row>
    <row r="47" spans="1:18" s="67" customFormat="1">
      <c r="B47" s="437" t="s">
        <v>4</v>
      </c>
      <c r="C47" s="438" t="s">
        <v>1414</v>
      </c>
      <c r="D47" s="439" t="s">
        <v>643</v>
      </c>
      <c r="E47" s="433" t="s">
        <v>815</v>
      </c>
      <c r="F47" s="439">
        <v>3</v>
      </c>
      <c r="G47" s="433" t="b">
        <v>0</v>
      </c>
      <c r="H47" s="439" t="b">
        <v>0</v>
      </c>
      <c r="I47" s="434" t="s">
        <v>648</v>
      </c>
      <c r="J47" s="434" t="s">
        <v>649</v>
      </c>
      <c r="K47" s="434" t="s">
        <v>953</v>
      </c>
      <c r="L47" s="435" t="s">
        <v>388</v>
      </c>
      <c r="M47" s="430" t="s">
        <v>1448</v>
      </c>
      <c r="N47" s="430" t="s">
        <v>1449</v>
      </c>
      <c r="O47" s="430">
        <v>54</v>
      </c>
    </row>
    <row r="48" spans="1:18" s="67" customFormat="1">
      <c r="B48" s="437" t="s">
        <v>4</v>
      </c>
      <c r="C48" s="438" t="s">
        <v>1415</v>
      </c>
      <c r="D48" s="439" t="s">
        <v>643</v>
      </c>
      <c r="E48" s="433" t="s">
        <v>815</v>
      </c>
      <c r="F48" s="439">
        <v>4</v>
      </c>
      <c r="G48" s="433" t="b">
        <v>0</v>
      </c>
      <c r="H48" s="439" t="b">
        <v>0</v>
      </c>
      <c r="I48" s="434" t="s">
        <v>1467</v>
      </c>
      <c r="J48" s="434" t="s">
        <v>649</v>
      </c>
      <c r="K48" s="434" t="s">
        <v>953</v>
      </c>
      <c r="L48" s="435" t="s">
        <v>791</v>
      </c>
      <c r="M48" s="430" t="s">
        <v>1450</v>
      </c>
      <c r="N48" s="430" t="s">
        <v>1451</v>
      </c>
      <c r="O48" s="430">
        <v>55</v>
      </c>
    </row>
    <row r="49" spans="2:15" s="67" customFormat="1">
      <c r="B49" s="437" t="s">
        <v>4</v>
      </c>
      <c r="C49" s="438" t="s">
        <v>1416</v>
      </c>
      <c r="D49" s="439" t="s">
        <v>643</v>
      </c>
      <c r="E49" s="433" t="s">
        <v>815</v>
      </c>
      <c r="F49" s="439">
        <v>5</v>
      </c>
      <c r="G49" s="433" t="b">
        <v>0</v>
      </c>
      <c r="H49" s="439" t="b">
        <v>0</v>
      </c>
      <c r="I49" s="434" t="s">
        <v>1468</v>
      </c>
      <c r="J49" s="434" t="s">
        <v>649</v>
      </c>
      <c r="K49" s="434" t="s">
        <v>953</v>
      </c>
      <c r="L49" s="435" t="s">
        <v>791</v>
      </c>
      <c r="M49" s="430" t="s">
        <v>1452</v>
      </c>
      <c r="N49" s="430" t="s">
        <v>1453</v>
      </c>
      <c r="O49" s="430">
        <v>56</v>
      </c>
    </row>
    <row r="50" spans="2:15" s="67" customFormat="1">
      <c r="B50" s="437" t="s">
        <v>4</v>
      </c>
      <c r="C50" s="438" t="s">
        <v>1417</v>
      </c>
      <c r="D50" s="439" t="s">
        <v>643</v>
      </c>
      <c r="E50" s="433" t="s">
        <v>815</v>
      </c>
      <c r="F50" s="439">
        <v>6</v>
      </c>
      <c r="G50" s="433" t="b">
        <v>0</v>
      </c>
      <c r="H50" s="439" t="b">
        <v>0</v>
      </c>
      <c r="I50" s="434" t="s">
        <v>1469</v>
      </c>
      <c r="J50" s="434" t="s">
        <v>649</v>
      </c>
      <c r="K50" s="434" t="s">
        <v>953</v>
      </c>
      <c r="L50" s="435" t="s">
        <v>791</v>
      </c>
      <c r="M50" s="430" t="s">
        <v>1454</v>
      </c>
      <c r="N50" s="430" t="s">
        <v>1455</v>
      </c>
      <c r="O50" s="430">
        <v>57</v>
      </c>
    </row>
    <row r="51" spans="2:15" s="67" customFormat="1">
      <c r="B51" s="437" t="s">
        <v>4</v>
      </c>
      <c r="C51" s="438" t="s">
        <v>849</v>
      </c>
      <c r="D51" s="439" t="s">
        <v>644</v>
      </c>
      <c r="E51" s="433" t="s">
        <v>815</v>
      </c>
      <c r="F51" s="439">
        <v>7</v>
      </c>
      <c r="G51" s="433" t="b">
        <v>0</v>
      </c>
      <c r="H51" s="439" t="b">
        <v>1</v>
      </c>
      <c r="I51" s="434" t="s">
        <v>1359</v>
      </c>
      <c r="J51" s="434" t="s">
        <v>1360</v>
      </c>
      <c r="K51" s="434" t="s">
        <v>1381</v>
      </c>
      <c r="L51" s="435" t="s">
        <v>836</v>
      </c>
      <c r="M51" s="430" t="s">
        <v>885</v>
      </c>
      <c r="N51" s="430" t="str">
        <f>CONCATENATE(LEFT(petDefinitions[[#This Row],['[tidName']]],10),"_DESC")</f>
        <v>TID_PET_33_DESC</v>
      </c>
      <c r="O51" s="430">
        <v>33</v>
      </c>
    </row>
    <row r="52" spans="2:15" s="67" customFormat="1">
      <c r="B52" s="437" t="s">
        <v>4</v>
      </c>
      <c r="C52" s="438" t="s">
        <v>850</v>
      </c>
      <c r="D52" s="439" t="s">
        <v>644</v>
      </c>
      <c r="E52" s="433" t="s">
        <v>815</v>
      </c>
      <c r="F52" s="439">
        <v>8</v>
      </c>
      <c r="G52" s="433" t="b">
        <v>0</v>
      </c>
      <c r="H52" s="439" t="b">
        <v>1</v>
      </c>
      <c r="I52" s="434" t="s">
        <v>907</v>
      </c>
      <c r="J52" s="434" t="s">
        <v>651</v>
      </c>
      <c r="K52" s="434" t="s">
        <v>924</v>
      </c>
      <c r="L52" s="435" t="s">
        <v>906</v>
      </c>
      <c r="M52" s="430" t="s">
        <v>886</v>
      </c>
      <c r="N52" s="430" t="str">
        <f>CONCATENATE(LEFT(petDefinitions[[#This Row],['[tidName']]],10),"_DESC")</f>
        <v>TID_PET_34_DESC</v>
      </c>
      <c r="O52" s="430">
        <v>34</v>
      </c>
    </row>
    <row r="53" spans="2:15" s="67" customFormat="1">
      <c r="B53" s="437" t="s">
        <v>4</v>
      </c>
      <c r="C53" s="438" t="s">
        <v>851</v>
      </c>
      <c r="D53" s="439" t="s">
        <v>644</v>
      </c>
      <c r="E53" s="433" t="s">
        <v>815</v>
      </c>
      <c r="F53" s="439">
        <v>9</v>
      </c>
      <c r="G53" s="433" t="b">
        <v>0</v>
      </c>
      <c r="H53" s="439" t="b">
        <v>1</v>
      </c>
      <c r="I53" s="434" t="s">
        <v>1356</v>
      </c>
      <c r="J53" s="434" t="s">
        <v>1353</v>
      </c>
      <c r="K53" s="434" t="s">
        <v>1379</v>
      </c>
      <c r="L53" s="435" t="s">
        <v>795</v>
      </c>
      <c r="M53" s="430" t="s">
        <v>887</v>
      </c>
      <c r="N53" s="430" t="str">
        <f>CONCATENATE(LEFT(petDefinitions[[#This Row],['[tidName']]],10),"_DESC")</f>
        <v>TID_PET_35_DESC</v>
      </c>
      <c r="O53" s="430">
        <v>35</v>
      </c>
    </row>
    <row r="54" spans="2:15" s="67" customFormat="1">
      <c r="B54" s="437" t="s">
        <v>4</v>
      </c>
      <c r="C54" s="438" t="s">
        <v>852</v>
      </c>
      <c r="D54" s="439" t="s">
        <v>644</v>
      </c>
      <c r="E54" s="433" t="s">
        <v>815</v>
      </c>
      <c r="F54" s="439">
        <v>10</v>
      </c>
      <c r="G54" s="433" t="b">
        <v>0</v>
      </c>
      <c r="H54" s="439" t="b">
        <v>1</v>
      </c>
      <c r="I54" s="434" t="s">
        <v>897</v>
      </c>
      <c r="J54" s="434" t="s">
        <v>649</v>
      </c>
      <c r="K54" s="434" t="s">
        <v>895</v>
      </c>
      <c r="L54" s="435" t="s">
        <v>904</v>
      </c>
      <c r="M54" s="430" t="s">
        <v>888</v>
      </c>
      <c r="N54" s="430" t="str">
        <f>CONCATENATE(LEFT(petDefinitions[[#This Row],['[tidName']]],10),"_DESC")</f>
        <v>TID_PET_36_DESC</v>
      </c>
      <c r="O54" s="430">
        <v>36</v>
      </c>
    </row>
    <row r="55" spans="2:15" s="67" customFormat="1">
      <c r="B55" s="437" t="s">
        <v>4</v>
      </c>
      <c r="C55" s="438" t="s">
        <v>1418</v>
      </c>
      <c r="D55" s="439" t="s">
        <v>644</v>
      </c>
      <c r="E55" s="433" t="s">
        <v>815</v>
      </c>
      <c r="F55" s="439">
        <v>11</v>
      </c>
      <c r="G55" s="433" t="b">
        <v>0</v>
      </c>
      <c r="H55" s="439" t="b">
        <v>1</v>
      </c>
      <c r="I55" s="434" t="s">
        <v>648</v>
      </c>
      <c r="J55" s="434" t="s">
        <v>649</v>
      </c>
      <c r="K55" s="434" t="s">
        <v>953</v>
      </c>
      <c r="L55" s="435" t="s">
        <v>791</v>
      </c>
      <c r="M55" s="430" t="s">
        <v>1456</v>
      </c>
      <c r="N55" s="430" t="s">
        <v>1457</v>
      </c>
      <c r="O55" s="430">
        <v>58</v>
      </c>
    </row>
    <row r="56" spans="2:15" s="67" customFormat="1">
      <c r="B56" s="437" t="s">
        <v>4</v>
      </c>
      <c r="C56" s="438" t="s">
        <v>1419</v>
      </c>
      <c r="D56" s="439" t="s">
        <v>644</v>
      </c>
      <c r="E56" s="433" t="s">
        <v>815</v>
      </c>
      <c r="F56" s="439">
        <v>12</v>
      </c>
      <c r="G56" s="433" t="b">
        <v>0</v>
      </c>
      <c r="H56" s="439" t="b">
        <v>1</v>
      </c>
      <c r="I56" s="434" t="s">
        <v>1461</v>
      </c>
      <c r="J56" s="434" t="s">
        <v>649</v>
      </c>
      <c r="K56" s="434" t="s">
        <v>953</v>
      </c>
      <c r="L56" s="435" t="s">
        <v>1460</v>
      </c>
      <c r="M56" s="430" t="s">
        <v>1458</v>
      </c>
      <c r="N56" s="430" t="s">
        <v>1459</v>
      </c>
      <c r="O56" s="430">
        <v>59</v>
      </c>
    </row>
    <row r="57" spans="2:15" s="67" customFormat="1">
      <c r="B57" s="437" t="s">
        <v>4</v>
      </c>
      <c r="C57" s="438" t="s">
        <v>853</v>
      </c>
      <c r="D57" s="439" t="s">
        <v>815</v>
      </c>
      <c r="E57" s="433" t="s">
        <v>815</v>
      </c>
      <c r="F57" s="439">
        <v>13</v>
      </c>
      <c r="G57" s="433" t="b">
        <v>0</v>
      </c>
      <c r="H57" s="439" t="b">
        <v>1</v>
      </c>
      <c r="I57" s="434" t="s">
        <v>1279</v>
      </c>
      <c r="J57" s="434" t="s">
        <v>650</v>
      </c>
      <c r="K57" s="434" t="s">
        <v>954</v>
      </c>
      <c r="L57" s="435" t="s">
        <v>1280</v>
      </c>
      <c r="M57" s="430" t="s">
        <v>889</v>
      </c>
      <c r="N57" s="430" t="str">
        <f>CONCATENATE(LEFT(petDefinitions[[#This Row],['[tidName']]],10),"_DESC")</f>
        <v>TID_PET_37_DESC</v>
      </c>
      <c r="O57" s="430">
        <v>37</v>
      </c>
    </row>
    <row r="58" spans="2:15" s="67" customFormat="1">
      <c r="B58" s="437" t="s">
        <v>4</v>
      </c>
      <c r="C58" s="438" t="s">
        <v>854</v>
      </c>
      <c r="D58" s="439" t="s">
        <v>815</v>
      </c>
      <c r="E58" s="433" t="s">
        <v>815</v>
      </c>
      <c r="F58" s="439">
        <v>14</v>
      </c>
      <c r="G58" s="433" t="b">
        <v>0</v>
      </c>
      <c r="H58" s="439" t="b">
        <v>1</v>
      </c>
      <c r="I58" s="434" t="s">
        <v>1351</v>
      </c>
      <c r="J58" s="434" t="s">
        <v>1352</v>
      </c>
      <c r="K58" s="434" t="s">
        <v>1378</v>
      </c>
      <c r="L58" s="435" t="s">
        <v>910</v>
      </c>
      <c r="M58" s="430" t="s">
        <v>890</v>
      </c>
      <c r="N58" s="430" t="str">
        <f>CONCATENATE(LEFT(petDefinitions[[#This Row],['[tidName']]],10),"_DESC")</f>
        <v>TID_PET_38_DESC</v>
      </c>
      <c r="O58" s="430">
        <v>38</v>
      </c>
    </row>
    <row r="59" spans="2:15" s="67" customFormat="1">
      <c r="B59" s="437" t="s">
        <v>4</v>
      </c>
      <c r="C59" s="438" t="s">
        <v>855</v>
      </c>
      <c r="D59" s="439" t="s">
        <v>815</v>
      </c>
      <c r="E59" s="433" t="s">
        <v>815</v>
      </c>
      <c r="F59" s="439">
        <v>15</v>
      </c>
      <c r="G59" s="433" t="b">
        <v>0</v>
      </c>
      <c r="H59" s="439" t="b">
        <v>1</v>
      </c>
      <c r="I59" s="434" t="s">
        <v>997</v>
      </c>
      <c r="J59" s="434" t="s">
        <v>649</v>
      </c>
      <c r="K59" s="434" t="s">
        <v>953</v>
      </c>
      <c r="L59" s="435" t="s">
        <v>995</v>
      </c>
      <c r="M59" s="430" t="s">
        <v>891</v>
      </c>
      <c r="N59" s="430" t="str">
        <f>CONCATENATE(LEFT(petDefinitions[[#This Row],['[tidName']]],10),"_DESC")</f>
        <v>TID_PET_39_DESC</v>
      </c>
      <c r="O59" s="430">
        <v>39</v>
      </c>
    </row>
    <row r="60" spans="2:15" s="67" customFormat="1">
      <c r="B60" s="437" t="s">
        <v>4</v>
      </c>
      <c r="C60" s="438" t="s">
        <v>803</v>
      </c>
      <c r="D60" s="439" t="s">
        <v>642</v>
      </c>
      <c r="E60" s="433" t="s">
        <v>825</v>
      </c>
      <c r="F60" s="439">
        <v>0</v>
      </c>
      <c r="G60" s="433" t="b">
        <v>1</v>
      </c>
      <c r="H60" s="439" t="b">
        <v>0</v>
      </c>
      <c r="I60" s="434" t="s">
        <v>648</v>
      </c>
      <c r="J60" s="434" t="s">
        <v>651</v>
      </c>
      <c r="K60" s="434" t="s">
        <v>894</v>
      </c>
      <c r="L60" s="435" t="s">
        <v>825</v>
      </c>
      <c r="M60" s="430" t="s">
        <v>864</v>
      </c>
      <c r="N60" s="430" t="str">
        <f>CONCATENATE(LEFT(petDefinitions[[#This Row],['[tidName']]],10),"_DESC")</f>
        <v>TID_PET_09_DESC</v>
      </c>
      <c r="O60" s="430">
        <v>9</v>
      </c>
    </row>
    <row r="61" spans="2:15" s="67" customFormat="1">
      <c r="B61" s="437" t="s">
        <v>4</v>
      </c>
      <c r="C61" s="438" t="s">
        <v>804</v>
      </c>
      <c r="D61" s="439" t="s">
        <v>642</v>
      </c>
      <c r="E61" s="433" t="s">
        <v>825</v>
      </c>
      <c r="F61" s="439">
        <v>1</v>
      </c>
      <c r="G61" s="433" t="b">
        <v>1</v>
      </c>
      <c r="H61" s="439" t="b">
        <v>0</v>
      </c>
      <c r="I61" s="434" t="s">
        <v>1278</v>
      </c>
      <c r="J61" s="434" t="s">
        <v>1255</v>
      </c>
      <c r="K61" s="434" t="s">
        <v>1263</v>
      </c>
      <c r="L61" s="435" t="s">
        <v>792</v>
      </c>
      <c r="M61" s="430" t="s">
        <v>1127</v>
      </c>
      <c r="N61" s="430" t="str">
        <f>CONCATENATE(LEFT(petDefinitions[[#This Row],['[tidName']]],10),"_DESC")</f>
        <v>TID_PET_10_DESC</v>
      </c>
      <c r="O61" s="430">
        <v>10</v>
      </c>
    </row>
    <row r="62" spans="2:15" s="67" customFormat="1">
      <c r="B62" s="437" t="s">
        <v>4</v>
      </c>
      <c r="C62" s="438" t="s">
        <v>810</v>
      </c>
      <c r="D62" s="439" t="s">
        <v>642</v>
      </c>
      <c r="E62" s="433" t="s">
        <v>825</v>
      </c>
      <c r="F62" s="439">
        <v>2</v>
      </c>
      <c r="G62" s="433" t="b">
        <v>1</v>
      </c>
      <c r="H62" s="439" t="b">
        <v>0</v>
      </c>
      <c r="I62" s="434" t="s">
        <v>1257</v>
      </c>
      <c r="J62" s="434" t="s">
        <v>1256</v>
      </c>
      <c r="K62" s="434" t="s">
        <v>1254</v>
      </c>
      <c r="L62" s="435" t="s">
        <v>825</v>
      </c>
      <c r="M62" s="430" t="s">
        <v>868</v>
      </c>
      <c r="N62" s="430" t="str">
        <f>CONCATENATE(LEFT(petDefinitions[[#This Row],['[tidName']]],10),"_DESC")</f>
        <v>TID_PET_16_DESC</v>
      </c>
      <c r="O62" s="430">
        <v>16</v>
      </c>
    </row>
    <row r="63" spans="2:15" s="67" customFormat="1">
      <c r="B63" s="437" t="s">
        <v>4</v>
      </c>
      <c r="C63" s="438" t="s">
        <v>811</v>
      </c>
      <c r="D63" s="439" t="s">
        <v>642</v>
      </c>
      <c r="E63" s="433" t="s">
        <v>825</v>
      </c>
      <c r="F63" s="439">
        <v>3</v>
      </c>
      <c r="G63" s="433" t="b">
        <v>1</v>
      </c>
      <c r="H63" s="433" t="b">
        <v>0</v>
      </c>
      <c r="I63" s="434" t="s">
        <v>648</v>
      </c>
      <c r="J63" s="434" t="s">
        <v>651</v>
      </c>
      <c r="K63" s="434" t="s">
        <v>1272</v>
      </c>
      <c r="L63" s="435" t="s">
        <v>792</v>
      </c>
      <c r="M63" s="430" t="s">
        <v>869</v>
      </c>
      <c r="N63" s="430" t="str">
        <f>CONCATENATE(LEFT(petDefinitions[[#This Row],['[tidName']]],10),"_DESC")</f>
        <v>TID_PET_17_DESC</v>
      </c>
      <c r="O63" s="430">
        <v>17</v>
      </c>
    </row>
    <row r="64" spans="2:15" s="67" customFormat="1">
      <c r="B64" s="437" t="s">
        <v>4</v>
      </c>
      <c r="C64" s="438" t="s">
        <v>1413</v>
      </c>
      <c r="D64" s="439" t="s">
        <v>643</v>
      </c>
      <c r="E64" s="433" t="s">
        <v>825</v>
      </c>
      <c r="F64" s="439">
        <v>4</v>
      </c>
      <c r="G64" s="433" t="b">
        <v>0</v>
      </c>
      <c r="H64" s="433" t="b">
        <v>0</v>
      </c>
      <c r="I64" s="434" t="s">
        <v>648</v>
      </c>
      <c r="J64" s="434" t="s">
        <v>649</v>
      </c>
      <c r="K64" s="434" t="s">
        <v>953</v>
      </c>
      <c r="L64" s="435" t="s">
        <v>791</v>
      </c>
      <c r="M64" s="430" t="s">
        <v>1446</v>
      </c>
      <c r="N64" s="430" t="s">
        <v>1447</v>
      </c>
      <c r="O64" s="430">
        <v>53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506" t="s">
        <v>1364</v>
      </c>
      <c r="C68" s="506" t="s">
        <v>5</v>
      </c>
      <c r="D68" s="507" t="s">
        <v>1368</v>
      </c>
      <c r="E68" s="507" t="s">
        <v>1369</v>
      </c>
      <c r="F68" s="507" t="s">
        <v>1370</v>
      </c>
      <c r="G68" s="507" t="s">
        <v>1371</v>
      </c>
      <c r="H68" s="507" t="s">
        <v>1372</v>
      </c>
      <c r="I68" s="508" t="s">
        <v>1373</v>
      </c>
      <c r="J68" s="508" t="s">
        <v>1374</v>
      </c>
      <c r="K68" s="508" t="s">
        <v>1383</v>
      </c>
      <c r="L68" s="508" t="s">
        <v>1384</v>
      </c>
      <c r="M68" s="508" t="s">
        <v>1385</v>
      </c>
      <c r="N68" s="508" t="s">
        <v>1386</v>
      </c>
    </row>
    <row r="69" spans="2:15">
      <c r="B69" s="509" t="s">
        <v>4</v>
      </c>
      <c r="C69" s="505" t="s">
        <v>642</v>
      </c>
      <c r="D69" s="503">
        <v>1.1000000000000001</v>
      </c>
      <c r="E69" s="503">
        <v>6</v>
      </c>
      <c r="F69" s="503">
        <v>1.5</v>
      </c>
      <c r="G69" s="503">
        <v>1000</v>
      </c>
      <c r="H69" s="503">
        <v>0</v>
      </c>
      <c r="I69" s="504">
        <v>0.2</v>
      </c>
      <c r="J69" s="504"/>
      <c r="K69" s="504"/>
      <c r="L69" s="504" t="b">
        <v>0</v>
      </c>
      <c r="M69" s="504">
        <v>10</v>
      </c>
      <c r="N69" s="504">
        <v>2</v>
      </c>
    </row>
    <row r="70" spans="2:15">
      <c r="B70" s="509" t="s">
        <v>4</v>
      </c>
      <c r="C70" s="505" t="s">
        <v>1365</v>
      </c>
      <c r="D70" s="503">
        <v>1.1000000000000001</v>
      </c>
      <c r="E70" s="503">
        <v>6</v>
      </c>
      <c r="F70" s="503">
        <v>1.5</v>
      </c>
      <c r="G70" s="503">
        <v>1000</v>
      </c>
      <c r="H70" s="503">
        <v>0.5</v>
      </c>
      <c r="I70" s="504">
        <v>0.5</v>
      </c>
      <c r="J70" s="504" t="s">
        <v>1375</v>
      </c>
      <c r="K70" s="504"/>
      <c r="L70" s="504" t="b">
        <v>0</v>
      </c>
      <c r="M70" s="504">
        <v>10</v>
      </c>
      <c r="N70" s="504">
        <v>2</v>
      </c>
    </row>
    <row r="71" spans="2:15">
      <c r="B71" s="510" t="s">
        <v>4</v>
      </c>
      <c r="C71" s="502" t="s">
        <v>1366</v>
      </c>
      <c r="D71" s="503">
        <v>1.1000000000000001</v>
      </c>
      <c r="E71" s="503">
        <v>6</v>
      </c>
      <c r="F71" s="503">
        <v>1.5</v>
      </c>
      <c r="G71" s="503">
        <v>1000</v>
      </c>
      <c r="H71" s="503">
        <v>0.5</v>
      </c>
      <c r="I71" s="504">
        <v>0.5</v>
      </c>
      <c r="J71" s="504" t="s">
        <v>1376</v>
      </c>
      <c r="K71" s="504"/>
      <c r="L71" s="504" t="b">
        <v>0</v>
      </c>
      <c r="M71" s="504">
        <v>10</v>
      </c>
      <c r="N71" s="504">
        <v>2</v>
      </c>
    </row>
    <row r="72" spans="2:15">
      <c r="B72" s="510" t="s">
        <v>4</v>
      </c>
      <c r="C72" s="502" t="s">
        <v>1367</v>
      </c>
      <c r="D72" s="503">
        <v>1.1000000000000001</v>
      </c>
      <c r="E72" s="503">
        <v>6</v>
      </c>
      <c r="F72" s="503">
        <v>1.5</v>
      </c>
      <c r="G72" s="503">
        <v>1000</v>
      </c>
      <c r="H72" s="503">
        <v>10</v>
      </c>
      <c r="I72" s="504">
        <v>10</v>
      </c>
      <c r="J72" s="504"/>
      <c r="K72" s="504" t="s">
        <v>1377</v>
      </c>
      <c r="L72" s="504" t="b">
        <v>0</v>
      </c>
      <c r="M72" s="504">
        <v>4</v>
      </c>
      <c r="N72" s="504">
        <v>4</v>
      </c>
    </row>
    <row r="73" spans="2:15">
      <c r="B73" s="510" t="s">
        <v>4</v>
      </c>
      <c r="C73" s="502" t="s">
        <v>836</v>
      </c>
      <c r="D73" s="503">
        <v>1.1000000000000001</v>
      </c>
      <c r="E73" s="503">
        <v>6</v>
      </c>
      <c r="F73" s="503">
        <v>3</v>
      </c>
      <c r="G73" s="503">
        <v>1000</v>
      </c>
      <c r="H73" s="503"/>
      <c r="I73" s="504"/>
      <c r="J73" s="504"/>
      <c r="K73" s="504"/>
      <c r="L73" s="504" t="b">
        <v>0</v>
      </c>
      <c r="M73" s="504">
        <v>10</v>
      </c>
      <c r="N73" s="504">
        <v>2</v>
      </c>
    </row>
  </sheetData>
  <dataValidations count="2">
    <dataValidation showInputMessage="1" showErrorMessage="1" sqref="E5:E64 D69:H73 G5:H64 F5:F23 F25:F26 F28:F64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8"/>
  <sheetViews>
    <sheetView topLeftCell="A22" zoomScaleNormal="100" workbookViewId="0">
      <selection activeCell="F53" sqref="F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35"/>
      <c r="G3" s="535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35"/>
      <c r="G21" s="535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1465</v>
      </c>
      <c r="D66" s="302" t="s">
        <v>356</v>
      </c>
      <c r="E66" s="295">
        <v>40</v>
      </c>
      <c r="F66" s="133">
        <v>2</v>
      </c>
      <c r="G66" s="133">
        <v>0</v>
      </c>
      <c r="H66" s="133">
        <v>6</v>
      </c>
      <c r="I66" s="133">
        <v>30</v>
      </c>
      <c r="J66" s="133">
        <v>25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0</v>
      </c>
      <c r="Q66" s="308">
        <f>entityDefinitions[[#This Row],['[edibleFromTier']]]</f>
        <v>0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3</v>
      </c>
      <c r="W66" s="20">
        <v>0</v>
      </c>
      <c r="X66" s="242">
        <v>0.25</v>
      </c>
      <c r="Y66" s="242">
        <v>0.25</v>
      </c>
      <c r="Z66" s="242">
        <v>0</v>
      </c>
      <c r="AA66" s="296">
        <v>0</v>
      </c>
      <c r="AB66" s="523" t="s">
        <v>565</v>
      </c>
      <c r="AC66" s="375" t="s">
        <v>696</v>
      </c>
      <c r="AD66" s="469" t="s">
        <v>716</v>
      </c>
      <c r="AE66" s="375"/>
      <c r="AF66" s="467"/>
    </row>
    <row r="67" spans="2:32">
      <c r="B67" s="306" t="s">
        <v>4</v>
      </c>
      <c r="C67" s="301" t="s">
        <v>1466</v>
      </c>
      <c r="D67" s="302" t="s">
        <v>356</v>
      </c>
      <c r="E67" s="295">
        <v>40</v>
      </c>
      <c r="F67" s="133">
        <v>2</v>
      </c>
      <c r="G67" s="133">
        <v>0</v>
      </c>
      <c r="H67" s="133">
        <v>6</v>
      </c>
      <c r="I67" s="133">
        <v>30</v>
      </c>
      <c r="J67" s="133">
        <v>25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0</v>
      </c>
      <c r="Q67" s="308">
        <f>entityDefinitions[[#This Row],['[edibleFromTier']]]</f>
        <v>0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3</v>
      </c>
      <c r="W67" s="20">
        <v>0</v>
      </c>
      <c r="X67" s="242">
        <v>0.25</v>
      </c>
      <c r="Y67" s="242">
        <v>0.25</v>
      </c>
      <c r="Z67" s="242">
        <v>0</v>
      </c>
      <c r="AA67" s="296">
        <v>0</v>
      </c>
      <c r="AB67" s="523" t="s">
        <v>565</v>
      </c>
      <c r="AC67" s="375" t="s">
        <v>696</v>
      </c>
      <c r="AD67" s="469" t="s">
        <v>716</v>
      </c>
      <c r="AE67" s="375"/>
      <c r="AF67" s="467"/>
    </row>
    <row r="68" spans="2:32">
      <c r="B68" s="306" t="s">
        <v>4</v>
      </c>
      <c r="C68" s="301" t="s">
        <v>1062</v>
      </c>
      <c r="D68" s="302" t="s">
        <v>356</v>
      </c>
      <c r="E68" s="295">
        <v>50</v>
      </c>
      <c r="F68" s="133">
        <v>4</v>
      </c>
      <c r="G68" s="133">
        <v>0</v>
      </c>
      <c r="H68" s="133">
        <v>5</v>
      </c>
      <c r="I68" s="133">
        <v>0</v>
      </c>
      <c r="J68" s="133">
        <v>28</v>
      </c>
      <c r="K68" s="311">
        <v>7.4999999999999997E-2</v>
      </c>
      <c r="L68" s="133">
        <v>0</v>
      </c>
      <c r="M68" s="20" t="b">
        <v>1</v>
      </c>
      <c r="N68" s="308">
        <v>5</v>
      </c>
      <c r="O68" s="308">
        <v>5</v>
      </c>
      <c r="P68" s="20">
        <v>1</v>
      </c>
      <c r="Q68" s="308">
        <v>1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42">
        <v>0.05</v>
      </c>
      <c r="Y68" s="242">
        <v>0.05</v>
      </c>
      <c r="Z68" s="242">
        <v>1</v>
      </c>
      <c r="AA68" s="296">
        <v>0</v>
      </c>
      <c r="AB68" s="288" t="s">
        <v>564</v>
      </c>
      <c r="AC68" s="372" t="s">
        <v>697</v>
      </c>
      <c r="AD68" s="477" t="s">
        <v>721</v>
      </c>
      <c r="AE68" s="372" t="s">
        <v>744</v>
      </c>
      <c r="AF68" s="372" t="s">
        <v>743</v>
      </c>
    </row>
    <row r="69" spans="2:32">
      <c r="B69" s="306" t="s">
        <v>4</v>
      </c>
      <c r="C69" s="301" t="s">
        <v>1030</v>
      </c>
      <c r="D69" s="302" t="s">
        <v>356</v>
      </c>
      <c r="E69" s="295">
        <v>50</v>
      </c>
      <c r="F69" s="133">
        <v>4</v>
      </c>
      <c r="G69" s="133">
        <v>0</v>
      </c>
      <c r="H69" s="133">
        <v>15</v>
      </c>
      <c r="I69" s="133">
        <v>0</v>
      </c>
      <c r="J69" s="133">
        <v>28</v>
      </c>
      <c r="K69" s="311">
        <v>7.4999999999999997E-2</v>
      </c>
      <c r="L69" s="133">
        <v>0</v>
      </c>
      <c r="M69" s="20" t="b">
        <v>1</v>
      </c>
      <c r="N69" s="308">
        <v>5</v>
      </c>
      <c r="O69" s="308">
        <v>5</v>
      </c>
      <c r="P69" s="20">
        <v>2</v>
      </c>
      <c r="Q69" s="308">
        <f>entityDefinitions[[#This Row],['[edibleFromTier']]]</f>
        <v>2</v>
      </c>
      <c r="R69" s="195" t="b">
        <v>1</v>
      </c>
      <c r="S69" s="20" t="b">
        <v>0</v>
      </c>
      <c r="T69" s="20" t="b">
        <v>0</v>
      </c>
      <c r="U69" s="20">
        <v>1</v>
      </c>
      <c r="V69" s="20">
        <v>4</v>
      </c>
      <c r="W69" s="20">
        <v>0</v>
      </c>
      <c r="X69" s="242">
        <v>0.1</v>
      </c>
      <c r="Y69" s="242">
        <v>0.1</v>
      </c>
      <c r="Z69" s="242">
        <v>0</v>
      </c>
      <c r="AA69" s="296">
        <v>0</v>
      </c>
      <c r="AB69" s="371" t="s">
        <v>1292</v>
      </c>
      <c r="AC69" s="375" t="s">
        <v>690</v>
      </c>
      <c r="AD69" s="469" t="s">
        <v>723</v>
      </c>
      <c r="AE69" s="375"/>
      <c r="AF69" s="467"/>
    </row>
    <row r="70" spans="2:32">
      <c r="B70" s="306" t="s">
        <v>4</v>
      </c>
      <c r="C70" s="301" t="s">
        <v>1048</v>
      </c>
      <c r="D70" s="302" t="s">
        <v>356</v>
      </c>
      <c r="E70" s="295">
        <v>40</v>
      </c>
      <c r="F70" s="133">
        <v>2</v>
      </c>
      <c r="G70" s="133">
        <v>0</v>
      </c>
      <c r="H70" s="133">
        <v>2</v>
      </c>
      <c r="I70" s="133">
        <v>0</v>
      </c>
      <c r="J70" s="133">
        <v>25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0</v>
      </c>
      <c r="Q70" s="308">
        <f>entityDefinitions[[#This Row],['[edibleFromTier']]]</f>
        <v>0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2</v>
      </c>
      <c r="W70" s="20">
        <v>0</v>
      </c>
      <c r="X70" s="242">
        <v>0.1</v>
      </c>
      <c r="Y70" s="242">
        <v>0.1</v>
      </c>
      <c r="Z70" s="242">
        <v>0</v>
      </c>
      <c r="AA70" s="296">
        <v>0</v>
      </c>
      <c r="AB70" s="371" t="s">
        <v>1289</v>
      </c>
      <c r="AC70" s="372" t="s">
        <v>1303</v>
      </c>
      <c r="AD70" s="477" t="s">
        <v>1313</v>
      </c>
      <c r="AE70" s="375"/>
      <c r="AF70" s="467"/>
    </row>
    <row r="71" spans="2:32" s="27" customFormat="1">
      <c r="B71" s="307" t="s">
        <v>4</v>
      </c>
      <c r="C71" s="303" t="s">
        <v>1051</v>
      </c>
      <c r="D71" s="304" t="s">
        <v>357</v>
      </c>
      <c r="E71" s="297">
        <v>120</v>
      </c>
      <c r="F71" s="202">
        <v>2</v>
      </c>
      <c r="G71" s="202">
        <v>0</v>
      </c>
      <c r="H71" s="202">
        <v>15</v>
      </c>
      <c r="I71" s="202">
        <v>0</v>
      </c>
      <c r="J71" s="202">
        <v>75</v>
      </c>
      <c r="K71" s="310">
        <v>0.22499999999999998</v>
      </c>
      <c r="L71" s="202">
        <v>0</v>
      </c>
      <c r="M71" s="195" t="b">
        <v>1</v>
      </c>
      <c r="N71" s="309">
        <v>5</v>
      </c>
      <c r="O71" s="309">
        <v>0</v>
      </c>
      <c r="P71" s="195">
        <v>1</v>
      </c>
      <c r="Q71" s="309">
        <v>0</v>
      </c>
      <c r="R71" s="195" t="b">
        <v>1</v>
      </c>
      <c r="S71" s="195" t="b">
        <v>1</v>
      </c>
      <c r="T71" s="195" t="b">
        <v>0</v>
      </c>
      <c r="U71" s="195">
        <v>80</v>
      </c>
      <c r="V71" s="195">
        <v>7</v>
      </c>
      <c r="W71" s="195">
        <v>0</v>
      </c>
      <c r="X71" s="243">
        <v>0.25</v>
      </c>
      <c r="Y71" s="243">
        <v>0.25</v>
      </c>
      <c r="Z71" s="243">
        <v>0</v>
      </c>
      <c r="AA71" s="298">
        <v>0</v>
      </c>
      <c r="AB71" s="289" t="s">
        <v>571</v>
      </c>
      <c r="AC71" s="475" t="s">
        <v>702</v>
      </c>
      <c r="AD71" s="476" t="s">
        <v>758</v>
      </c>
      <c r="AE71" s="466"/>
      <c r="AF71" s="470"/>
    </row>
    <row r="72" spans="2:32" s="27" customFormat="1">
      <c r="B72" s="306" t="s">
        <v>4</v>
      </c>
      <c r="C72" s="301" t="s">
        <v>1063</v>
      </c>
      <c r="D72" s="302" t="s">
        <v>356</v>
      </c>
      <c r="E72" s="295">
        <v>150</v>
      </c>
      <c r="F72" s="133">
        <v>4</v>
      </c>
      <c r="G72" s="133">
        <v>0</v>
      </c>
      <c r="H72" s="133">
        <v>30</v>
      </c>
      <c r="I72" s="133">
        <v>0</v>
      </c>
      <c r="J72" s="133">
        <v>83</v>
      </c>
      <c r="K72" s="311">
        <v>0.22499999999999998</v>
      </c>
      <c r="L72" s="133">
        <v>0</v>
      </c>
      <c r="M72" s="20" t="b">
        <v>1</v>
      </c>
      <c r="N72" s="308">
        <v>5</v>
      </c>
      <c r="O72" s="308">
        <v>5</v>
      </c>
      <c r="P72" s="20">
        <v>1</v>
      </c>
      <c r="Q72" s="308">
        <v>1</v>
      </c>
      <c r="R72" s="195" t="b">
        <v>1</v>
      </c>
      <c r="S72" s="20" t="b">
        <v>0</v>
      </c>
      <c r="T72" s="20" t="b">
        <v>0</v>
      </c>
      <c r="U72" s="20">
        <v>1</v>
      </c>
      <c r="V72" s="20">
        <v>1</v>
      </c>
      <c r="W72" s="20">
        <v>0</v>
      </c>
      <c r="X72" s="242">
        <v>0.05</v>
      </c>
      <c r="Y72" s="242">
        <v>0.05</v>
      </c>
      <c r="Z72" s="242">
        <v>1</v>
      </c>
      <c r="AA72" s="296">
        <v>0</v>
      </c>
      <c r="AB72" s="371" t="s">
        <v>1293</v>
      </c>
      <c r="AC72" s="375" t="s">
        <v>697</v>
      </c>
      <c r="AD72" s="469" t="s">
        <v>721</v>
      </c>
      <c r="AE72" s="375" t="s">
        <v>744</v>
      </c>
      <c r="AF72" s="375" t="s">
        <v>743</v>
      </c>
    </row>
    <row r="73" spans="2:32" s="27" customFormat="1">
      <c r="B73" s="306" t="s">
        <v>4</v>
      </c>
      <c r="C73" s="301" t="s">
        <v>1049</v>
      </c>
      <c r="D73" s="302" t="s">
        <v>356</v>
      </c>
      <c r="E73" s="295">
        <v>120</v>
      </c>
      <c r="F73" s="133">
        <v>2</v>
      </c>
      <c r="G73" s="133">
        <v>0</v>
      </c>
      <c r="H73" s="133">
        <v>7</v>
      </c>
      <c r="I73" s="133">
        <v>0</v>
      </c>
      <c r="J73" s="133">
        <v>75</v>
      </c>
      <c r="K73" s="311">
        <v>0.22499999999999998</v>
      </c>
      <c r="L73" s="133">
        <v>0</v>
      </c>
      <c r="M73" s="20" t="b">
        <v>1</v>
      </c>
      <c r="N73" s="308">
        <v>5</v>
      </c>
      <c r="O73" s="308">
        <v>0</v>
      </c>
      <c r="P73" s="20">
        <v>1</v>
      </c>
      <c r="Q73" s="308">
        <v>0</v>
      </c>
      <c r="R73" s="195" t="b">
        <v>1</v>
      </c>
      <c r="S73" s="20" t="b">
        <v>1</v>
      </c>
      <c r="T73" s="20" t="b">
        <v>0</v>
      </c>
      <c r="U73" s="20">
        <v>20</v>
      </c>
      <c r="V73" s="20">
        <v>5</v>
      </c>
      <c r="W73" s="20">
        <v>0</v>
      </c>
      <c r="X73" s="242">
        <v>0.1</v>
      </c>
      <c r="Y73" s="242">
        <v>0.1</v>
      </c>
      <c r="Z73" s="242">
        <v>0</v>
      </c>
      <c r="AA73" s="296">
        <v>0</v>
      </c>
      <c r="AB73" s="288" t="s">
        <v>515</v>
      </c>
      <c r="AC73" s="372" t="s">
        <v>690</v>
      </c>
      <c r="AD73" s="477" t="s">
        <v>723</v>
      </c>
      <c r="AE73" s="375"/>
      <c r="AF73" s="467"/>
    </row>
    <row r="74" spans="2:32" s="27" customFormat="1">
      <c r="B74" s="307" t="s">
        <v>4</v>
      </c>
      <c r="C74" s="303" t="s">
        <v>1050</v>
      </c>
      <c r="D74" s="304" t="s">
        <v>357</v>
      </c>
      <c r="E74" s="297">
        <v>600</v>
      </c>
      <c r="F74" s="202">
        <v>9</v>
      </c>
      <c r="G74" s="202">
        <v>0</v>
      </c>
      <c r="H74" s="202">
        <v>30</v>
      </c>
      <c r="I74" s="202">
        <v>0</v>
      </c>
      <c r="J74" s="202">
        <v>105</v>
      </c>
      <c r="K74" s="310">
        <v>0.15</v>
      </c>
      <c r="L74" s="202">
        <v>0</v>
      </c>
      <c r="M74" s="195" t="b">
        <v>1</v>
      </c>
      <c r="N74" s="309">
        <v>5</v>
      </c>
      <c r="O74" s="309">
        <v>2</v>
      </c>
      <c r="P74" s="195">
        <v>3</v>
      </c>
      <c r="Q74" s="309">
        <v>2</v>
      </c>
      <c r="R74" s="195" t="b">
        <v>1</v>
      </c>
      <c r="S74" s="195" t="b">
        <v>1</v>
      </c>
      <c r="T74" s="195" t="b">
        <v>0</v>
      </c>
      <c r="U74" s="195">
        <v>85</v>
      </c>
      <c r="V74" s="195">
        <v>9</v>
      </c>
      <c r="W74" s="195">
        <v>0</v>
      </c>
      <c r="X74" s="243">
        <v>0.25</v>
      </c>
      <c r="Y74" s="243">
        <v>0.25</v>
      </c>
      <c r="Z74" s="243">
        <v>0.75</v>
      </c>
      <c r="AA74" s="298">
        <v>0</v>
      </c>
      <c r="AB74" s="464" t="s">
        <v>1230</v>
      </c>
      <c r="AC74" s="475" t="s">
        <v>1301</v>
      </c>
      <c r="AD74" s="476" t="s">
        <v>1311</v>
      </c>
      <c r="AE74" s="466"/>
      <c r="AF74" s="466"/>
    </row>
    <row r="75" spans="2:32" s="27" customFormat="1">
      <c r="B75" s="307" t="s">
        <v>4</v>
      </c>
      <c r="C75" s="303" t="s">
        <v>1052</v>
      </c>
      <c r="D75" s="304" t="s">
        <v>357</v>
      </c>
      <c r="E75" s="297">
        <v>100</v>
      </c>
      <c r="F75" s="202">
        <v>4</v>
      </c>
      <c r="G75" s="202">
        <v>0</v>
      </c>
      <c r="H75" s="202">
        <v>50</v>
      </c>
      <c r="I75" s="202">
        <v>0</v>
      </c>
      <c r="J75" s="202">
        <v>55</v>
      </c>
      <c r="K75" s="310">
        <v>0.22499999999999998</v>
      </c>
      <c r="L75" s="202">
        <v>0</v>
      </c>
      <c r="M75" s="195" t="b">
        <v>1</v>
      </c>
      <c r="N75" s="309">
        <v>5</v>
      </c>
      <c r="O75" s="309">
        <v>1</v>
      </c>
      <c r="P75" s="195">
        <v>2</v>
      </c>
      <c r="Q75" s="309">
        <v>1</v>
      </c>
      <c r="R75" s="195" t="b">
        <v>1</v>
      </c>
      <c r="S75" s="195" t="b">
        <v>1</v>
      </c>
      <c r="T75" s="195" t="b">
        <v>0</v>
      </c>
      <c r="U75" s="195">
        <v>85</v>
      </c>
      <c r="V75" s="195">
        <v>9</v>
      </c>
      <c r="W75" s="195">
        <v>0</v>
      </c>
      <c r="X75" s="243">
        <v>0.25</v>
      </c>
      <c r="Y75" s="243">
        <v>0.25</v>
      </c>
      <c r="Z75" s="243">
        <v>0.75</v>
      </c>
      <c r="AA75" s="298">
        <v>0</v>
      </c>
      <c r="AB75" s="289" t="s">
        <v>572</v>
      </c>
      <c r="AC75" s="475" t="s">
        <v>701</v>
      </c>
      <c r="AD75" s="476" t="s">
        <v>759</v>
      </c>
      <c r="AE75" s="475" t="s">
        <v>745</v>
      </c>
      <c r="AF75" s="475" t="s">
        <v>746</v>
      </c>
    </row>
    <row r="76" spans="2:32" s="27" customFormat="1">
      <c r="B76" s="307" t="s">
        <v>4</v>
      </c>
      <c r="C76" s="303" t="s">
        <v>1035</v>
      </c>
      <c r="D76" s="304" t="s">
        <v>774</v>
      </c>
      <c r="E76" s="297">
        <v>120</v>
      </c>
      <c r="F76" s="202">
        <v>2</v>
      </c>
      <c r="G76" s="202">
        <v>0</v>
      </c>
      <c r="H76" s="202">
        <v>10</v>
      </c>
      <c r="I76" s="202">
        <v>0</v>
      </c>
      <c r="J76" s="202">
        <v>75</v>
      </c>
      <c r="K76" s="310">
        <v>0.15</v>
      </c>
      <c r="L76" s="202">
        <v>0</v>
      </c>
      <c r="M76" s="195" t="b">
        <v>1</v>
      </c>
      <c r="N76" s="309">
        <v>0</v>
      </c>
      <c r="O76" s="309">
        <v>5</v>
      </c>
      <c r="P76" s="195">
        <v>1</v>
      </c>
      <c r="Q76" s="309">
        <v>0</v>
      </c>
      <c r="R76" s="195" t="b">
        <v>1</v>
      </c>
      <c r="S76" s="195" t="b">
        <v>0</v>
      </c>
      <c r="T76" s="195" t="b">
        <v>1</v>
      </c>
      <c r="U76" s="195">
        <v>50</v>
      </c>
      <c r="V76" s="195">
        <v>6</v>
      </c>
      <c r="W76" s="195">
        <v>0</v>
      </c>
      <c r="X76" s="243">
        <v>0.25</v>
      </c>
      <c r="Y76" s="243">
        <v>0.25</v>
      </c>
      <c r="Z76" s="243">
        <v>0.8</v>
      </c>
      <c r="AA76" s="298">
        <v>0</v>
      </c>
      <c r="AB76" s="464" t="s">
        <v>1220</v>
      </c>
      <c r="AC76" s="475" t="s">
        <v>1295</v>
      </c>
      <c r="AD76" s="476" t="s">
        <v>1305</v>
      </c>
      <c r="AE76" s="475" t="s">
        <v>1314</v>
      </c>
      <c r="AF76" s="475" t="s">
        <v>1322</v>
      </c>
    </row>
    <row r="77" spans="2:32">
      <c r="B77" s="306" t="s">
        <v>4</v>
      </c>
      <c r="C77" s="301" t="s">
        <v>1053</v>
      </c>
      <c r="D77" s="302" t="s">
        <v>356</v>
      </c>
      <c r="E77" s="295">
        <v>100</v>
      </c>
      <c r="F77" s="133">
        <v>4</v>
      </c>
      <c r="G77" s="133">
        <v>0</v>
      </c>
      <c r="H77" s="133">
        <v>20</v>
      </c>
      <c r="I77" s="133">
        <v>0</v>
      </c>
      <c r="J77" s="133">
        <v>55</v>
      </c>
      <c r="K77" s="311">
        <v>0.15</v>
      </c>
      <c r="L77" s="133">
        <v>0</v>
      </c>
      <c r="M77" s="20" t="b">
        <v>1</v>
      </c>
      <c r="N77" s="308">
        <v>5</v>
      </c>
      <c r="O77" s="308">
        <v>5</v>
      </c>
      <c r="P77" s="20">
        <v>1</v>
      </c>
      <c r="Q77" s="308">
        <f>entityDefinitions[[#This Row],['[edibleFromTier']]]</f>
        <v>1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4</v>
      </c>
      <c r="W77" s="20">
        <v>0</v>
      </c>
      <c r="X77" s="242">
        <v>0</v>
      </c>
      <c r="Y77" s="242">
        <v>0</v>
      </c>
      <c r="Z77" s="242">
        <v>1</v>
      </c>
      <c r="AA77" s="296">
        <v>0</v>
      </c>
      <c r="AB77" s="288" t="s">
        <v>568</v>
      </c>
      <c r="AC77" s="372" t="s">
        <v>692</v>
      </c>
      <c r="AD77" s="477" t="s">
        <v>761</v>
      </c>
      <c r="AE77" s="372" t="s">
        <v>747</v>
      </c>
      <c r="AF77" s="372" t="s">
        <v>728</v>
      </c>
    </row>
    <row r="78" spans="2:32">
      <c r="B78" s="306" t="s">
        <v>4</v>
      </c>
      <c r="C78" s="301" t="s">
        <v>1054</v>
      </c>
      <c r="D78" s="302" t="s">
        <v>356</v>
      </c>
      <c r="E78" s="295">
        <v>100</v>
      </c>
      <c r="F78" s="133">
        <v>4</v>
      </c>
      <c r="G78" s="133">
        <v>0</v>
      </c>
      <c r="H78" s="133">
        <v>20</v>
      </c>
      <c r="I78" s="133">
        <v>0</v>
      </c>
      <c r="J78" s="133">
        <v>55</v>
      </c>
      <c r="K78" s="311">
        <v>7.4999999999999997E-2</v>
      </c>
      <c r="L78" s="133">
        <v>0</v>
      </c>
      <c r="M78" s="20" t="b">
        <v>1</v>
      </c>
      <c r="N78" s="308">
        <v>5</v>
      </c>
      <c r="O78" s="308">
        <v>5</v>
      </c>
      <c r="P78" s="20">
        <v>1</v>
      </c>
      <c r="Q78" s="308">
        <f>entityDefinitions[[#This Row],['[edibleFromTier']]]</f>
        <v>1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4</v>
      </c>
      <c r="W78" s="20">
        <v>0</v>
      </c>
      <c r="X78" s="242">
        <v>0</v>
      </c>
      <c r="Y78" s="242">
        <v>0</v>
      </c>
      <c r="Z78" s="242">
        <v>1</v>
      </c>
      <c r="AA78" s="296">
        <v>0</v>
      </c>
      <c r="AB78" s="288" t="s">
        <v>567</v>
      </c>
      <c r="AC78" s="372" t="s">
        <v>693</v>
      </c>
      <c r="AD78" s="477" t="s">
        <v>760</v>
      </c>
      <c r="AE78" s="372" t="s">
        <v>747</v>
      </c>
      <c r="AF78" s="372" t="s">
        <v>729</v>
      </c>
    </row>
    <row r="79" spans="2:32">
      <c r="B79" s="306" t="s">
        <v>4</v>
      </c>
      <c r="C79" s="301" t="s">
        <v>1055</v>
      </c>
      <c r="D79" s="302" t="s">
        <v>356</v>
      </c>
      <c r="E79" s="295">
        <v>40</v>
      </c>
      <c r="F79" s="133">
        <v>2</v>
      </c>
      <c r="G79" s="133">
        <v>0</v>
      </c>
      <c r="H79" s="133">
        <v>4</v>
      </c>
      <c r="I79" s="133">
        <v>0</v>
      </c>
      <c r="J79" s="133">
        <v>25</v>
      </c>
      <c r="K79" s="311">
        <v>7.4999999999999997E-2</v>
      </c>
      <c r="L79" s="133">
        <v>0</v>
      </c>
      <c r="M79" s="20" t="b">
        <v>1</v>
      </c>
      <c r="N79" s="308">
        <v>5</v>
      </c>
      <c r="O79" s="308">
        <v>5</v>
      </c>
      <c r="P79" s="20">
        <v>0</v>
      </c>
      <c r="Q79" s="308">
        <f>entityDefinitions[[#This Row],['[edibleFromTier']]]</f>
        <v>0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3</v>
      </c>
      <c r="W79" s="20">
        <v>0</v>
      </c>
      <c r="X79" s="242">
        <v>0</v>
      </c>
      <c r="Y79" s="242">
        <v>0</v>
      </c>
      <c r="Z79" s="242">
        <v>0</v>
      </c>
      <c r="AA79" s="296">
        <v>0</v>
      </c>
      <c r="AB79" s="288" t="s">
        <v>566</v>
      </c>
      <c r="AC79" s="372" t="s">
        <v>706</v>
      </c>
      <c r="AD79" s="477" t="s">
        <v>722</v>
      </c>
      <c r="AE79" s="375"/>
      <c r="AF79" s="471"/>
    </row>
    <row r="80" spans="2:32">
      <c r="B80" s="306" t="s">
        <v>4</v>
      </c>
      <c r="C80" s="301" t="s">
        <v>1031</v>
      </c>
      <c r="D80" s="302" t="s">
        <v>356</v>
      </c>
      <c r="E80" s="295">
        <v>40</v>
      </c>
      <c r="F80" s="133">
        <v>2</v>
      </c>
      <c r="G80" s="133">
        <v>0</v>
      </c>
      <c r="H80" s="133">
        <v>3</v>
      </c>
      <c r="I80" s="133">
        <v>0</v>
      </c>
      <c r="J80" s="133">
        <v>25</v>
      </c>
      <c r="K80" s="311">
        <v>0.22499999999999998</v>
      </c>
      <c r="L80" s="133">
        <v>0</v>
      </c>
      <c r="M80" s="20" t="b">
        <v>1</v>
      </c>
      <c r="N80" s="308">
        <v>5</v>
      </c>
      <c r="O80" s="308">
        <v>5</v>
      </c>
      <c r="P80" s="20">
        <v>0</v>
      </c>
      <c r="Q80" s="308">
        <f>entityDefinitions[[#This Row],['[edibleFromTier']]]</f>
        <v>0</v>
      </c>
      <c r="R80" s="195" t="b">
        <v>1</v>
      </c>
      <c r="S80" s="20" t="b">
        <v>0</v>
      </c>
      <c r="T80" s="20" t="b">
        <v>0</v>
      </c>
      <c r="U80" s="20">
        <v>1</v>
      </c>
      <c r="V80" s="20">
        <v>1</v>
      </c>
      <c r="W80" s="20">
        <v>0</v>
      </c>
      <c r="X80" s="242">
        <v>0.05</v>
      </c>
      <c r="Y80" s="242">
        <v>0.05</v>
      </c>
      <c r="Z80" s="242">
        <v>0</v>
      </c>
      <c r="AA80" s="296">
        <v>0</v>
      </c>
      <c r="AB80" s="288" t="s">
        <v>574</v>
      </c>
      <c r="AC80" s="372" t="s">
        <v>691</v>
      </c>
      <c r="AD80" s="477" t="s">
        <v>762</v>
      </c>
      <c r="AE80" s="375"/>
      <c r="AF80" s="471"/>
    </row>
    <row r="81" spans="2:32">
      <c r="B81" s="306" t="s">
        <v>4</v>
      </c>
      <c r="C81" s="301" t="s">
        <v>1038</v>
      </c>
      <c r="D81" s="302" t="s">
        <v>788</v>
      </c>
      <c r="E81" s="295">
        <v>150</v>
      </c>
      <c r="F81" s="133">
        <v>4</v>
      </c>
      <c r="G81" s="133">
        <v>0</v>
      </c>
      <c r="H81" s="133">
        <v>80</v>
      </c>
      <c r="I81" s="133">
        <v>0</v>
      </c>
      <c r="J81" s="133">
        <v>83</v>
      </c>
      <c r="K81" s="311">
        <v>0.15</v>
      </c>
      <c r="L81" s="133">
        <v>0</v>
      </c>
      <c r="M81" s="20" t="b">
        <v>1</v>
      </c>
      <c r="N81" s="308">
        <v>5</v>
      </c>
      <c r="O81" s="308">
        <v>5</v>
      </c>
      <c r="P81" s="20">
        <v>1</v>
      </c>
      <c r="Q81" s="308">
        <v>2</v>
      </c>
      <c r="R81" s="195" t="b">
        <v>1</v>
      </c>
      <c r="S81" s="20" t="b">
        <v>0</v>
      </c>
      <c r="T81" s="20" t="b">
        <v>0</v>
      </c>
      <c r="U81" s="20">
        <v>1</v>
      </c>
      <c r="V81" s="20">
        <v>0</v>
      </c>
      <c r="W81" s="20">
        <v>0</v>
      </c>
      <c r="X81" s="242">
        <v>0.1</v>
      </c>
      <c r="Y81" s="242">
        <v>0.1</v>
      </c>
      <c r="Z81" s="242">
        <v>1</v>
      </c>
      <c r="AA81" s="296">
        <v>0</v>
      </c>
      <c r="AB81" s="371" t="s">
        <v>1217</v>
      </c>
      <c r="AC81" s="372" t="s">
        <v>1302</v>
      </c>
      <c r="AD81" s="477" t="s">
        <v>1312</v>
      </c>
      <c r="AE81" s="372" t="s">
        <v>1321</v>
      </c>
      <c r="AF81" s="479" t="s">
        <v>1327</v>
      </c>
    </row>
    <row r="82" spans="2:32">
      <c r="B82" s="307" t="s">
        <v>4</v>
      </c>
      <c r="C82" s="303" t="s">
        <v>1056</v>
      </c>
      <c r="D82" s="304" t="s">
        <v>357</v>
      </c>
      <c r="E82" s="297">
        <v>80</v>
      </c>
      <c r="F82" s="202">
        <v>2</v>
      </c>
      <c r="G82" s="202">
        <v>0</v>
      </c>
      <c r="H82" s="202">
        <v>15</v>
      </c>
      <c r="I82" s="202">
        <v>0</v>
      </c>
      <c r="J82" s="202">
        <v>50</v>
      </c>
      <c r="K82" s="310">
        <v>0.15</v>
      </c>
      <c r="L82" s="202">
        <v>0</v>
      </c>
      <c r="M82" s="195" t="b">
        <v>1</v>
      </c>
      <c r="N82" s="309">
        <v>5</v>
      </c>
      <c r="O82" s="309">
        <v>0</v>
      </c>
      <c r="P82" s="195">
        <v>1</v>
      </c>
      <c r="Q82" s="309">
        <v>0</v>
      </c>
      <c r="R82" s="195" t="b">
        <v>1</v>
      </c>
      <c r="S82" s="195" t="b">
        <v>1</v>
      </c>
      <c r="T82" s="195" t="b">
        <v>0</v>
      </c>
      <c r="U82" s="195">
        <v>35</v>
      </c>
      <c r="V82" s="195">
        <v>7</v>
      </c>
      <c r="W82" s="195">
        <v>0</v>
      </c>
      <c r="X82" s="243">
        <v>0.25</v>
      </c>
      <c r="Y82" s="243">
        <v>0.25</v>
      </c>
      <c r="Z82" s="243">
        <v>0</v>
      </c>
      <c r="AA82" s="298">
        <v>0</v>
      </c>
      <c r="AB82" s="289" t="s">
        <v>519</v>
      </c>
      <c r="AC82" s="475" t="s">
        <v>703</v>
      </c>
      <c r="AD82" s="476" t="s">
        <v>766</v>
      </c>
      <c r="AE82" s="466"/>
      <c r="AF82" s="472"/>
    </row>
    <row r="83" spans="2:32">
      <c r="B83" s="307" t="s">
        <v>4</v>
      </c>
      <c r="C83" s="303" t="s">
        <v>1057</v>
      </c>
      <c r="D83" s="304" t="s">
        <v>357</v>
      </c>
      <c r="E83" s="297">
        <v>80</v>
      </c>
      <c r="F83" s="202">
        <v>2</v>
      </c>
      <c r="G83" s="202">
        <v>0</v>
      </c>
      <c r="H83" s="202">
        <v>15</v>
      </c>
      <c r="I83" s="202">
        <v>0</v>
      </c>
      <c r="J83" s="202">
        <v>50</v>
      </c>
      <c r="K83" s="310">
        <v>0.15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75</v>
      </c>
      <c r="V83" s="195">
        <v>7</v>
      </c>
      <c r="W83" s="195">
        <v>0</v>
      </c>
      <c r="X83" s="243">
        <v>0.25</v>
      </c>
      <c r="Y83" s="243">
        <v>0.25</v>
      </c>
      <c r="Z83" s="243">
        <v>0</v>
      </c>
      <c r="AA83" s="298">
        <v>0</v>
      </c>
      <c r="AB83" s="289" t="s">
        <v>519</v>
      </c>
      <c r="AC83" s="475" t="s">
        <v>704</v>
      </c>
      <c r="AD83" s="476" t="s">
        <v>767</v>
      </c>
      <c r="AE83" s="466"/>
      <c r="AF83" s="472"/>
    </row>
    <row r="84" spans="2:32" s="27" customFormat="1">
      <c r="B84" s="306" t="s">
        <v>4</v>
      </c>
      <c r="C84" s="301" t="s">
        <v>1032</v>
      </c>
      <c r="D84" s="302" t="s">
        <v>788</v>
      </c>
      <c r="E84" s="295">
        <v>100</v>
      </c>
      <c r="F84" s="133">
        <v>4</v>
      </c>
      <c r="G84" s="133">
        <v>0</v>
      </c>
      <c r="H84" s="133">
        <v>20</v>
      </c>
      <c r="I84" s="133">
        <v>0</v>
      </c>
      <c r="J84" s="133">
        <v>55</v>
      </c>
      <c r="K84" s="311">
        <v>0.22499999999999998</v>
      </c>
      <c r="L84" s="133">
        <v>0</v>
      </c>
      <c r="M84" s="20" t="b">
        <v>1</v>
      </c>
      <c r="N84" s="308">
        <v>5</v>
      </c>
      <c r="O84" s="308">
        <v>5</v>
      </c>
      <c r="P84" s="20">
        <v>1</v>
      </c>
      <c r="Q84" s="308">
        <v>1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6</v>
      </c>
      <c r="W84" s="20">
        <v>0</v>
      </c>
      <c r="X84" s="242">
        <v>0</v>
      </c>
      <c r="Y84" s="242">
        <v>0</v>
      </c>
      <c r="Z84" s="242">
        <v>0.6</v>
      </c>
      <c r="AA84" s="296">
        <v>0</v>
      </c>
      <c r="AB84" s="288" t="s">
        <v>520</v>
      </c>
      <c r="AC84" s="372" t="s">
        <v>705</v>
      </c>
      <c r="AD84" s="477" t="s">
        <v>768</v>
      </c>
      <c r="AE84" s="372" t="s">
        <v>748</v>
      </c>
      <c r="AF84" s="479" t="s">
        <v>749</v>
      </c>
    </row>
    <row r="85" spans="2:32" ht="15.75" thickBot="1">
      <c r="B85" s="307" t="s">
        <v>4</v>
      </c>
      <c r="C85" s="303" t="s">
        <v>1036</v>
      </c>
      <c r="D85" s="304" t="s">
        <v>774</v>
      </c>
      <c r="E85" s="297">
        <v>120</v>
      </c>
      <c r="F85" s="202">
        <v>2</v>
      </c>
      <c r="G85" s="202">
        <v>0</v>
      </c>
      <c r="H85" s="202">
        <v>8</v>
      </c>
      <c r="I85" s="202">
        <v>0</v>
      </c>
      <c r="J85" s="202">
        <v>75</v>
      </c>
      <c r="K85" s="310">
        <v>0.22499999999999998</v>
      </c>
      <c r="L85" s="202">
        <v>0</v>
      </c>
      <c r="M85" s="195" t="b">
        <v>1</v>
      </c>
      <c r="N85" s="309">
        <v>5</v>
      </c>
      <c r="O85" s="309">
        <v>0</v>
      </c>
      <c r="P85" s="195">
        <v>1</v>
      </c>
      <c r="Q85" s="309">
        <v>0</v>
      </c>
      <c r="R85" s="195" t="b">
        <v>1</v>
      </c>
      <c r="S85" s="195" t="b">
        <v>1</v>
      </c>
      <c r="T85" s="195" t="b">
        <v>0</v>
      </c>
      <c r="U85" s="195">
        <v>25</v>
      </c>
      <c r="V85" s="195">
        <v>7</v>
      </c>
      <c r="W85" s="442">
        <v>0</v>
      </c>
      <c r="X85" s="243">
        <v>0.25</v>
      </c>
      <c r="Y85" s="243">
        <v>0.25</v>
      </c>
      <c r="Z85" s="243">
        <v>0.8</v>
      </c>
      <c r="AA85" s="298">
        <v>0</v>
      </c>
      <c r="AB85" s="464" t="s">
        <v>1219</v>
      </c>
      <c r="AC85" s="475" t="s">
        <v>1298</v>
      </c>
      <c r="AD85" s="476" t="s">
        <v>1308</v>
      </c>
      <c r="AE85" s="466"/>
      <c r="AF85" s="473"/>
    </row>
    <row r="86" spans="2:32">
      <c r="B86" s="480" t="s">
        <v>4</v>
      </c>
      <c r="C86" s="419" t="s">
        <v>1335</v>
      </c>
      <c r="D86" s="481" t="s">
        <v>356</v>
      </c>
      <c r="E86" s="295">
        <v>40</v>
      </c>
      <c r="F86" s="140">
        <v>2</v>
      </c>
      <c r="G86" s="140">
        <v>0</v>
      </c>
      <c r="H86" s="140">
        <v>6</v>
      </c>
      <c r="I86" s="140">
        <v>0</v>
      </c>
      <c r="J86" s="140">
        <v>25</v>
      </c>
      <c r="K86" s="311">
        <v>7.4999999999999997E-2</v>
      </c>
      <c r="L86" s="140">
        <v>0</v>
      </c>
      <c r="M86" s="155" t="b">
        <v>1</v>
      </c>
      <c r="N86" s="308">
        <v>5</v>
      </c>
      <c r="O86" s="308">
        <v>5</v>
      </c>
      <c r="P86" s="482">
        <v>0</v>
      </c>
      <c r="Q86" s="309">
        <f>entityDefinitions[[#This Row],['[edibleFromTier']]]</f>
        <v>0</v>
      </c>
      <c r="R86" s="195" t="b">
        <v>1</v>
      </c>
      <c r="S86" s="20" t="b">
        <v>0</v>
      </c>
      <c r="T86" s="20" t="b">
        <v>0</v>
      </c>
      <c r="U86" s="20">
        <v>1</v>
      </c>
      <c r="V86" s="20">
        <v>7</v>
      </c>
      <c r="W86" s="20">
        <v>0</v>
      </c>
      <c r="X86" s="483">
        <v>0.05</v>
      </c>
      <c r="Y86" s="484">
        <v>0.05</v>
      </c>
      <c r="Z86" s="484">
        <v>0</v>
      </c>
      <c r="AA86" s="485">
        <v>0</v>
      </c>
      <c r="AB86" s="489" t="s">
        <v>593</v>
      </c>
      <c r="AC86" s="376" t="s">
        <v>682</v>
      </c>
      <c r="AD86" s="486" t="s">
        <v>755</v>
      </c>
      <c r="AE86" s="487"/>
      <c r="AF86" s="488"/>
    </row>
    <row r="87" spans="2:32" s="5" customFormat="1" ht="15.75" thickBot="1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</row>
    <row r="88" spans="2:32" ht="23.25">
      <c r="B88" s="12" t="s">
        <v>557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2:32">
      <c r="B89" s="232"/>
      <c r="C89" s="232"/>
      <c r="D89" s="234"/>
      <c r="E89" s="232"/>
      <c r="F89" s="232"/>
      <c r="G89" s="535"/>
      <c r="H89" s="535"/>
      <c r="I89" s="172" t="s">
        <v>375</v>
      </c>
      <c r="J89" s="172"/>
      <c r="K89" s="232"/>
      <c r="L89" s="5"/>
      <c r="M89" s="5"/>
      <c r="N89" s="5" t="s">
        <v>407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72"/>
      <c r="AC89" s="172"/>
      <c r="AD89" s="172"/>
      <c r="AE89" s="172"/>
      <c r="AF89" s="5"/>
    </row>
    <row r="90" spans="2:32" ht="145.5">
      <c r="B90" s="143" t="s">
        <v>561</v>
      </c>
      <c r="C90" s="143" t="s">
        <v>5</v>
      </c>
      <c r="D90" s="143" t="s">
        <v>362</v>
      </c>
      <c r="E90" s="154" t="s">
        <v>1249</v>
      </c>
      <c r="F90" s="154" t="s">
        <v>1236</v>
      </c>
      <c r="G90" s="154" t="s">
        <v>558</v>
      </c>
      <c r="H90" s="154" t="s">
        <v>489</v>
      </c>
      <c r="I90" s="154" t="s">
        <v>376</v>
      </c>
      <c r="J90" s="154" t="s">
        <v>379</v>
      </c>
      <c r="K90" s="154" t="s">
        <v>638</v>
      </c>
      <c r="L90" s="154" t="s">
        <v>637</v>
      </c>
      <c r="M90" s="154" t="s">
        <v>363</v>
      </c>
      <c r="N90" s="149" t="s">
        <v>38</v>
      </c>
      <c r="O90" s="149" t="s">
        <v>404</v>
      </c>
      <c r="P90" s="149" t="s">
        <v>406</v>
      </c>
    </row>
    <row r="91" spans="2:32">
      <c r="B91" s="334" t="s">
        <v>4</v>
      </c>
      <c r="C91" s="189" t="s">
        <v>1237</v>
      </c>
      <c r="D91" s="189" t="s">
        <v>355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1238</v>
      </c>
      <c r="D92" s="189" t="s">
        <v>355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1239</v>
      </c>
      <c r="D93" s="189" t="s">
        <v>361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1240</v>
      </c>
      <c r="D94" s="189" t="s">
        <v>361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1241</v>
      </c>
      <c r="D95" s="189" t="s">
        <v>358</v>
      </c>
      <c r="E95" s="335" t="s">
        <v>1250</v>
      </c>
      <c r="F95" s="335">
        <v>3</v>
      </c>
      <c r="G95" s="465">
        <v>0</v>
      </c>
      <c r="H95" s="465">
        <v>0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1242</v>
      </c>
      <c r="D96" s="189" t="s">
        <v>358</v>
      </c>
      <c r="E96" s="335" t="s">
        <v>311</v>
      </c>
      <c r="F96" s="335">
        <v>3</v>
      </c>
      <c r="G96" s="465">
        <v>0</v>
      </c>
      <c r="H96" s="465">
        <v>1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32">
      <c r="B97" s="334" t="s">
        <v>4</v>
      </c>
      <c r="C97" s="189" t="s">
        <v>1243</v>
      </c>
      <c r="D97" s="189" t="s">
        <v>358</v>
      </c>
      <c r="E97" s="335" t="s">
        <v>1251</v>
      </c>
      <c r="F97" s="335">
        <v>3</v>
      </c>
      <c r="G97" s="465">
        <v>0</v>
      </c>
      <c r="H97" s="465">
        <v>2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32">
      <c r="B98" s="334" t="s">
        <v>4</v>
      </c>
      <c r="C98" s="189" t="s">
        <v>1244</v>
      </c>
      <c r="D98" s="189" t="s">
        <v>360</v>
      </c>
      <c r="E98" s="335" t="s">
        <v>1250</v>
      </c>
      <c r="F98" s="335">
        <v>3</v>
      </c>
      <c r="G98" s="465">
        <v>0</v>
      </c>
      <c r="H98" s="465">
        <v>0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32">
      <c r="B99" s="334" t="s">
        <v>4</v>
      </c>
      <c r="C99" s="189" t="s">
        <v>1245</v>
      </c>
      <c r="D99" s="189" t="s">
        <v>360</v>
      </c>
      <c r="E99" s="335" t="s">
        <v>311</v>
      </c>
      <c r="F99" s="335">
        <v>3</v>
      </c>
      <c r="G99" s="465">
        <v>0</v>
      </c>
      <c r="H99" s="465">
        <v>1</v>
      </c>
      <c r="I99" s="465">
        <v>0</v>
      </c>
      <c r="J99" s="465">
        <v>0</v>
      </c>
      <c r="K99" s="336">
        <v>2</v>
      </c>
      <c r="L99" s="336">
        <v>0</v>
      </c>
      <c r="M99" s="336">
        <v>0</v>
      </c>
      <c r="N99" s="238" t="s">
        <v>627</v>
      </c>
      <c r="O99" s="238" t="s">
        <v>730</v>
      </c>
      <c r="P99" s="235" t="s">
        <v>698</v>
      </c>
      <c r="Q99" s="5"/>
      <c r="R99" s="5"/>
    </row>
    <row r="100" spans="2:32" s="233" customFormat="1">
      <c r="B100" s="334" t="s">
        <v>4</v>
      </c>
      <c r="C100" s="189" t="s">
        <v>1246</v>
      </c>
      <c r="D100" s="189" t="s">
        <v>360</v>
      </c>
      <c r="E100" s="335" t="s">
        <v>1251</v>
      </c>
      <c r="F100" s="335">
        <v>3</v>
      </c>
      <c r="G100" s="465">
        <v>0</v>
      </c>
      <c r="H100" s="465">
        <v>2</v>
      </c>
      <c r="I100" s="465">
        <v>0</v>
      </c>
      <c r="J100" s="465">
        <v>0</v>
      </c>
      <c r="K100" s="336">
        <v>2</v>
      </c>
      <c r="L100" s="336">
        <v>0</v>
      </c>
      <c r="M100" s="336">
        <v>0</v>
      </c>
      <c r="N100" s="238" t="s">
        <v>627</v>
      </c>
      <c r="O100" s="238" t="s">
        <v>730</v>
      </c>
      <c r="P100" s="235" t="s">
        <v>698</v>
      </c>
      <c r="Q100" s="5"/>
      <c r="R100" s="5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</row>
    <row r="101" spans="2:32">
      <c r="B101" s="312"/>
      <c r="C101" s="312"/>
      <c r="D101" s="312"/>
      <c r="E101" s="313"/>
      <c r="F101" s="314"/>
      <c r="G101" s="314"/>
      <c r="H101" s="314"/>
      <c r="I101" s="314"/>
      <c r="J101" s="314"/>
      <c r="K101" s="315"/>
      <c r="L101" s="315"/>
      <c r="M101" s="315"/>
      <c r="N101" s="314"/>
    </row>
    <row r="102" spans="2:32"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</row>
    <row r="103" spans="2:32" ht="15.75" thickBot="1"/>
    <row r="104" spans="2:32" ht="23.25">
      <c r="B104" s="12" t="s">
        <v>444</v>
      </c>
      <c r="C104" s="12"/>
      <c r="D104" s="12"/>
      <c r="E104" s="12"/>
      <c r="F104" s="233"/>
      <c r="G104" s="233"/>
      <c r="H104" s="233"/>
      <c r="I104" s="233"/>
      <c r="J104" s="233"/>
      <c r="K104" s="233"/>
      <c r="L104" s="233"/>
      <c r="M104" s="233"/>
    </row>
    <row r="106" spans="2:32" ht="159.75">
      <c r="B106" s="143" t="s">
        <v>445</v>
      </c>
      <c r="C106" s="144" t="s">
        <v>5</v>
      </c>
      <c r="D106" s="144" t="s">
        <v>190</v>
      </c>
      <c r="E106" s="147" t="s">
        <v>25</v>
      </c>
      <c r="F106" s="147" t="s">
        <v>220</v>
      </c>
      <c r="G106" s="147" t="s">
        <v>336</v>
      </c>
      <c r="H106" s="147" t="s">
        <v>400</v>
      </c>
      <c r="I106" s="147" t="s">
        <v>450</v>
      </c>
    </row>
    <row r="107" spans="2:32">
      <c r="B107" s="237" t="s">
        <v>4</v>
      </c>
      <c r="C107" s="194" t="s">
        <v>446</v>
      </c>
      <c r="D107" s="194" t="s">
        <v>187</v>
      </c>
      <c r="E107" s="206">
        <v>42</v>
      </c>
      <c r="F107" s="206">
        <v>8</v>
      </c>
      <c r="G107" s="206">
        <v>1.3</v>
      </c>
      <c r="H107" s="206">
        <v>2</v>
      </c>
      <c r="I107" s="206">
        <v>0.25</v>
      </c>
    </row>
    <row r="108" spans="2:32">
      <c r="B108" s="237" t="s">
        <v>4</v>
      </c>
      <c r="C108" s="194" t="s">
        <v>447</v>
      </c>
      <c r="D108" s="194" t="s">
        <v>188</v>
      </c>
      <c r="E108" s="206">
        <v>92</v>
      </c>
      <c r="F108" s="206">
        <v>10</v>
      </c>
      <c r="G108" s="206">
        <v>1.1000000000000001</v>
      </c>
      <c r="H108" s="206">
        <v>2</v>
      </c>
      <c r="I108" s="206">
        <v>0.3</v>
      </c>
    </row>
    <row r="109" spans="2:32">
      <c r="B109" s="237" t="s">
        <v>4</v>
      </c>
      <c r="C109" s="194" t="s">
        <v>448</v>
      </c>
      <c r="D109" s="194" t="s">
        <v>189</v>
      </c>
      <c r="E109" s="206">
        <v>235</v>
      </c>
      <c r="F109" s="206">
        <v>12</v>
      </c>
      <c r="G109" s="206">
        <v>0.9</v>
      </c>
      <c r="H109" s="206">
        <v>2</v>
      </c>
      <c r="I109" s="206">
        <v>0.32500000000000001</v>
      </c>
    </row>
    <row r="110" spans="2:32">
      <c r="B110" s="237" t="s">
        <v>4</v>
      </c>
      <c r="C110" s="194" t="s">
        <v>449</v>
      </c>
      <c r="D110" s="194" t="s">
        <v>210</v>
      </c>
      <c r="E110" s="206">
        <v>686</v>
      </c>
      <c r="F110" s="206">
        <v>14</v>
      </c>
      <c r="G110" s="206">
        <v>0.7</v>
      </c>
      <c r="H110" s="206">
        <v>2</v>
      </c>
      <c r="I110" s="206">
        <v>0.35</v>
      </c>
    </row>
    <row r="111" spans="2:32">
      <c r="B111" s="237" t="s">
        <v>4</v>
      </c>
      <c r="C111" s="194" t="s">
        <v>469</v>
      </c>
      <c r="D111" s="194" t="s">
        <v>211</v>
      </c>
      <c r="E111" s="206">
        <v>1040</v>
      </c>
      <c r="F111" s="206">
        <v>14</v>
      </c>
      <c r="G111" s="206">
        <v>0.5</v>
      </c>
      <c r="H111" s="206">
        <v>2</v>
      </c>
      <c r="I111" s="206">
        <v>0.35</v>
      </c>
    </row>
    <row r="114" spans="5:10">
      <c r="E114" s="423">
        <v>42</v>
      </c>
      <c r="G114" s="423">
        <v>1.3</v>
      </c>
      <c r="H114" s="67">
        <f>E107*G107</f>
        <v>54.6</v>
      </c>
      <c r="J114" s="67">
        <f>E114*G114</f>
        <v>54.6</v>
      </c>
    </row>
    <row r="115" spans="5:10">
      <c r="E115" s="423">
        <v>92</v>
      </c>
      <c r="G115" s="423">
        <v>1.1000000000000001</v>
      </c>
      <c r="H115" s="67">
        <f>E108*G108</f>
        <v>101.2</v>
      </c>
      <c r="J115" s="67">
        <f t="shared" ref="J115:J118" si="0">E115*G115</f>
        <v>101.2</v>
      </c>
    </row>
    <row r="116" spans="5:10">
      <c r="E116" s="423">
        <v>235</v>
      </c>
      <c r="G116" s="423">
        <v>0.9</v>
      </c>
      <c r="H116" s="67">
        <f>E109*G109</f>
        <v>211.5</v>
      </c>
      <c r="J116" s="67">
        <f t="shared" si="0"/>
        <v>211.5</v>
      </c>
    </row>
    <row r="117" spans="5:10">
      <c r="E117" s="423">
        <v>686</v>
      </c>
      <c r="G117" s="423">
        <v>0.7</v>
      </c>
      <c r="H117" s="67">
        <f>E110*G110</f>
        <v>480.2</v>
      </c>
      <c r="J117" s="67">
        <f t="shared" si="0"/>
        <v>480.2</v>
      </c>
    </row>
    <row r="118" spans="5:10">
      <c r="E118" s="423">
        <v>1040</v>
      </c>
      <c r="G118" s="423">
        <v>0.5</v>
      </c>
      <c r="H118" s="67">
        <f>E111*G111</f>
        <v>520</v>
      </c>
      <c r="J118" s="67">
        <f t="shared" si="0"/>
        <v>520</v>
      </c>
    </row>
  </sheetData>
  <mergeCells count="3">
    <mergeCell ref="F21:G21"/>
    <mergeCell ref="F3:G3"/>
    <mergeCell ref="G89:H89"/>
  </mergeCells>
  <conditionalFormatting sqref="N86:Q8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:Q86 N23:Q6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:Q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7:Q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91:P100 K101:M101 AB23:AF86"/>
    <dataValidation type="list" allowBlank="1" showInputMessage="1" showErrorMessage="1" sqref="D91:D101 D23:D86">
      <formula1>INDIRECT("entityCategoryDefinitions['[sku']]")</formula1>
    </dataValidation>
    <dataValidation type="decimal" allowBlank="1" showInputMessage="1" prompt="probability [0..1]" sqref="N101 I101:J101 I91:M100 X23:AA86">
      <formula1>0</formula1>
      <formula2>1</formula2>
    </dataValidation>
    <dataValidation type="decimal" allowBlank="1" sqref="E91:H101 N23:O86 Q23:W86">
      <formula1>1</formula1>
      <formula2>10</formula2>
    </dataValidation>
    <dataValidation type="decimal" operator="greaterThanOrEqual" showInputMessage="1" showErrorMessage="1" sqref="H23:J37 I38:J39 H38 H40:J86">
      <formula1>0</formula1>
    </dataValidation>
    <dataValidation operator="greaterThanOrEqual" showInputMessage="1" showErrorMessage="1" sqref="H39"/>
    <dataValidation type="list" sqref="M23:M86">
      <formula1>"true,false"</formula1>
    </dataValidation>
    <dataValidation type="whole" operator="greaterThanOrEqual" showInputMessage="1" showErrorMessage="1" sqref="E23:G86">
      <formula1>0</formula1>
    </dataValidation>
    <dataValidation type="decimal" showInputMessage="1" showErrorMessage="1" prompt="probability [0..1]" sqref="K23:L86">
      <formula1>0</formula1>
      <formula2>1</formula2>
    </dataValidation>
    <dataValidation type="list" sqref="P23:P86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F4" workbookViewId="0">
      <selection activeCell="G10" sqref="G1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35" t="s">
        <v>306</v>
      </c>
      <c r="K3" s="535"/>
      <c r="M3" s="535"/>
      <c r="N3" s="535"/>
      <c r="O3" s="535"/>
      <c r="P3" s="535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1463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36"/>
      <c r="G22" s="536"/>
      <c r="H22" s="536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37" t="s">
        <v>313</v>
      </c>
      <c r="H34" s="537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35"/>
      <c r="G3" s="535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 t="s">
        <v>1464</v>
      </c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I16" workbookViewId="0">
      <selection activeCell="E37" sqref="E37:L3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1388</v>
      </c>
      <c r="F32" s="213" t="s">
        <v>1388</v>
      </c>
      <c r="G32" s="214" t="s">
        <v>1395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75">
      <c r="D33" s="512" t="s">
        <v>4</v>
      </c>
      <c r="E33" s="513" t="s">
        <v>1390</v>
      </c>
      <c r="F33" s="514" t="s">
        <v>1399</v>
      </c>
      <c r="G33" s="515" t="s">
        <v>1396</v>
      </c>
      <c r="H33" s="515">
        <v>10</v>
      </c>
      <c r="I33" s="516" t="s">
        <v>996</v>
      </c>
      <c r="J33" s="517" t="s">
        <v>905</v>
      </c>
      <c r="K33" s="518" t="str">
        <f>CONCATENATE("TID_POWERUP_",UPPER(powerUpsDefinitions[[#This Row],['[sku']]]),"_NAME")</f>
        <v>TID_POWERUP_PREY_HP_BOOST_HUMAN_NAME</v>
      </c>
      <c r="L33" s="519" t="str">
        <f>CONCATENATE("TID_POWERUP_",UPPER(powerUpsDefinitions[[#This Row],['[sku']]]),"_DESC")</f>
        <v>TID_POWERUP_PREY_HP_BOOST_HUMAN_DESC</v>
      </c>
      <c r="M33" s="520" t="str">
        <f>CONCATENATE(powerUpsDefinitions[[#This Row],['[tidDesc']]],"_SHORT")</f>
        <v>TID_POWERUP_PREY_HP_BOOST_HUMAN_DESC_SHORT</v>
      </c>
    </row>
    <row r="34" spans="1:16384" s="67" customFormat="1" ht="45">
      <c r="D34" s="215" t="s">
        <v>4</v>
      </c>
      <c r="E34" s="199" t="s">
        <v>1391</v>
      </c>
      <c r="F34" s="514" t="s">
        <v>1399</v>
      </c>
      <c r="G34" s="521" t="s">
        <v>1156</v>
      </c>
      <c r="H34" s="515">
        <v>10</v>
      </c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1392</v>
      </c>
      <c r="F35" s="514" t="s">
        <v>1399</v>
      </c>
      <c r="G35" s="521" t="s">
        <v>1397</v>
      </c>
      <c r="H35" s="515">
        <v>10</v>
      </c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1393</v>
      </c>
      <c r="F36" s="514" t="s">
        <v>1399</v>
      </c>
      <c r="G36" s="214" t="s">
        <v>1398</v>
      </c>
      <c r="H36" s="515">
        <v>10</v>
      </c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1389</v>
      </c>
      <c r="F37" s="213" t="s">
        <v>1389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1394</v>
      </c>
      <c r="F38" s="213" t="s">
        <v>1394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s="67" customFormat="1">
      <c r="D39" s="215" t="s">
        <v>4</v>
      </c>
      <c r="E39" s="199" t="s">
        <v>1460</v>
      </c>
      <c r="F39" s="213" t="s">
        <v>1460</v>
      </c>
      <c r="G39" s="214"/>
      <c r="H39" s="214"/>
      <c r="I39" s="343" t="s">
        <v>996</v>
      </c>
      <c r="J39" s="343" t="s">
        <v>1328</v>
      </c>
      <c r="K39" s="201" t="str">
        <f>CONCATENATE("TID_POWERUP_",UPPER(powerUpsDefinitions[[#This Row],['[sku']]]),"_NAME")</f>
        <v>TID_POWERUP_STUN_NAME</v>
      </c>
      <c r="L39" s="212" t="str">
        <f>CONCATENATE("TID_POWERUP_",UPPER(powerUpsDefinitions[[#This Row],['[sku']]]),"_DESC")</f>
        <v>TID_POWERUP_STUN_DESC</v>
      </c>
      <c r="M39" s="344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54" t="s">
        <v>923</v>
      </c>
      <c r="G43" s="355" t="s">
        <v>922</v>
      </c>
      <c r="H43" s="355" t="s">
        <v>921</v>
      </c>
    </row>
    <row r="44" spans="1:16384">
      <c r="D44" s="356" t="s">
        <v>4</v>
      </c>
      <c r="E44" s="199" t="s">
        <v>915</v>
      </c>
      <c r="F44" s="213">
        <v>1</v>
      </c>
      <c r="G44" s="214">
        <v>0.5</v>
      </c>
      <c r="H44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35"/>
      <c r="G3" s="535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2017-06-22T15:21:56Z</dcterms:modified>
</cp:coreProperties>
</file>