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entities!$A$115:$O$116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5" i="42" l="1"/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42" i="45"/>
  <c r="R51" i="45"/>
  <c r="R29" i="45"/>
  <c r="R30" i="45"/>
  <c r="R43" i="45"/>
  <c r="R44" i="45"/>
  <c r="R45" i="45"/>
  <c r="R46" i="45"/>
  <c r="R47" i="45"/>
  <c r="R38" i="45"/>
  <c r="R39" i="45"/>
  <c r="R40" i="45"/>
  <c r="R41" i="45"/>
  <c r="R48" i="45"/>
  <c r="R49" i="45"/>
  <c r="R50" i="45"/>
  <c r="R31" i="45"/>
  <c r="R32" i="45"/>
  <c r="R33" i="45"/>
  <c r="R52" i="45"/>
  <c r="R53" i="45"/>
  <c r="R54" i="45"/>
  <c r="R55" i="45"/>
  <c r="R56" i="45"/>
  <c r="R34" i="45"/>
  <c r="R35" i="45"/>
  <c r="R57" i="45"/>
  <c r="R36" i="45"/>
  <c r="R37" i="45"/>
  <c r="R60" i="45"/>
  <c r="R61" i="45"/>
  <c r="R62" i="45"/>
  <c r="R63" i="45"/>
  <c r="R64" i="45"/>
  <c r="R58" i="45"/>
  <c r="R59" i="45"/>
  <c r="K48" i="44" l="1"/>
  <c r="P106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40" i="42"/>
  <c r="I141" i="42"/>
  <c r="I142" i="42"/>
  <c r="I143" i="42"/>
  <c r="I139" i="42"/>
  <c r="G139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42" i="45"/>
  <c r="P29" i="45"/>
  <c r="P30" i="45"/>
  <c r="P43" i="45"/>
  <c r="P44" i="45"/>
  <c r="P45" i="45"/>
  <c r="P46" i="45"/>
  <c r="P47" i="45"/>
  <c r="P38" i="45"/>
  <c r="P39" i="45"/>
  <c r="P40" i="45"/>
  <c r="P41" i="45"/>
  <c r="P48" i="45"/>
  <c r="P49" i="45"/>
  <c r="P50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40" i="42"/>
  <c r="G141" i="42"/>
  <c r="G142" i="42"/>
  <c r="G143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<sst xmlns="http://schemas.openxmlformats.org/spreadsheetml/2006/main" count="3856" uniqueCount="1733">
  <si>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</si>
  <si>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</si>
  <si>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</si>
  <si>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</si>
  <si>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</si>
  <si>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</si>
  <si>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</si>
  <si>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</si>
  <si>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</si>
  <si>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</si>
  <si>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</si>
  <si>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</si>
  <si>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</si>
  <si>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</si>
  <si>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</si>
  <si>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</si>
  <si>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</si>
  <si>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</si>
  <si>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</si>
  <si>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</si>
  <si>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</si>
  <si>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</si>
  <si>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</si>
  <si>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</si>
  <si>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</si>
  <si>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</si>
  <si>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</si>
  <si>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</si>
  <si>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</si>
  <si>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</si>
  <si>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</si>
  <si>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</si>
  <si>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</si>
  <si>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</si>
  <si>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</si>
  <si>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</si>
  <si>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</si>
  <si>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</si>
  <si>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</si>
  <si>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</si>
  <si>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</si>
  <si>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</si>
  <si>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</si>
  <si>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</si>
  <si>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</si>
  <si>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</si>
  <si>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</si>
  <si>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</si>
  <si>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</si>
  <si>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</si>
  <si>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</si>
  <si>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</si>
  <si>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</si>
  <si>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</si>
  <si>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</si>
  <si>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</si>
  <si>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</si>
  <si>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</si>
  <si>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</si>
  <si>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</si>
  <si>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</si>
  <si>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</si>
  <si>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</si>
  <si>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</si>
  <si>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</si>
  <si>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</si>
  <si>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</si>
  <si>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</si>
  <si>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</si>
  <si>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</si>
  <si>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</si>
  <si>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</si>
  <si>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</si>
  <si>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</si>
  <si>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</si>
  <si>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</si>
  <si>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</si>
  <si>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</si>
  <si>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</si>
  <si>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</si>
  <si>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</si>
  <si>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</si>
  <si>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</si>
  <si>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</si>
  <si>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</si>
  <si>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</si>
  <si>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</si>
  <si>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</si>
  <si>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</si>
  <si>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</si>
  <si>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</si>
  <si>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</si>
  <si>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</si>
  <si>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</si>
  <si>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</si>
  <si>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</si>
  <si>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</si>
  <si>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</si>
  <si>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</si>
  <si>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</si>
  <si>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</si>
  <si>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</si>
  <si>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</si>
  <si>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</si>
  <si>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</si>
  <si>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</si>
  <si>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</si>
  <si>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</si>
  <si>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</si>
  <si>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</si>
  <si>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</si>
  <si>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</si>
  <si>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</si>
  <si>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</si>
  <si>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</si>
  <si>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</si>
  <si>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</si>
  <si>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</si>
  <si>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</si>
  <si>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</si>
  <si>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</si>
  <si>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</si>
  <si>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</si>
  <si>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</si>
  <si>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</si>
  <si>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</si>
  <si>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</si>
  <si>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</si>
  <si>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</si>
  <si>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</si>
  <si>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</si>
  <si>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</si>
  <si>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</si>
  <si>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</si>
  <si>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</si>
  <si>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</si>
  <si>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</si>
  <si>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</si>
  <si>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</si>
  <si>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</si>
  <si>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</si>
  <si>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</si>
  <si>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</si>
  <si>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</si>
  <si>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</si>
  <si>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</si>
  <si>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</si>
  <si>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</si>
  <si>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</si>
  <si>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</si>
  <si>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</si>
  <si>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</si>
  <si>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</si>
  <si>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</si>
  <si>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</si>
  <si>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</si>
  <si>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</si>
  <si>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</si>
  <si>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</si>
  <si>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</si>
  <si>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</si>
  <si>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</si>
  <si>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</si>
  <si>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</si>
  <si>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</si>
  <si>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</si>
  <si>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</si>
  <si>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</si>
  <si>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</si>
  <si>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</si>
  <si>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</si>
  <si>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</si>
  <si>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</si>
  <si>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</si>
  <si>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</si>
  <si>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</si>
  <si>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</si>
  <si>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</si>
  <si>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</si>
  <si>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</si>
  <si>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</si>
  <si>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</si>
  <si>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</si>
  <si>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</si>
  <si>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</si>
  <si>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</si>
  <si>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</si>
  <si>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</si>
  <si>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</si>
  <si>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</si>
  <si>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</si>
  <si>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</si>
  <si>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</si>
  <si>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</si>
  <si>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</si>
  <si>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</si>
  <si>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</si>
  <si>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</si>
  <si>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</si>
  <si>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</si>
  <si>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</si>
  <si>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</si>
  <si>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</si>
  <si>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</si>
  <si>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</si>
  <si>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</si>
  <si>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</si>
  <si>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</si>
  <si>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</si>
  <si>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</si>
  <si>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</si>
  <si>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</si>
  <si>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</si>
  <si>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</si>
  <si>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</si>
  <si>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</si>
  <si>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</si>
  <si>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</si>
  <si>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</si>
  <si>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</si>
  <si>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</si>
  <si>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</si>
  <si>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</si>
  <si>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</si>
  <si>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</si>
  <si>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</si>
  <si>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</si>
  <si>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</si>
  <si>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</si>
  <si>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</si>
  <si>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</si>
  <si>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</si>
  <si>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</si>
  <si>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</si>
  <si>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</si>
  <si>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</si>
  <si>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</si>
  <si>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</si>
  <si>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</si>
  <si>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</si>
  <si>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</si>
  <si>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</si>
  <si>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</si>
  <si>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</si>
  <si>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</si>
  <si>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</si>
  <si>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</si>
  <si>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</si>
  <si>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</si>
  <si>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</si>
  <si>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</si>
  <si>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</si>
  <si>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</si>
  <si>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</si>
  <si>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</si>
  <si>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</si>
  <si>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</si>
  <si>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</si>
  <si>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</si>
  <si>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</si>
  <si>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</si>
  <si>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</si>
  <si>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</si>
  <si>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</si>
  <si>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</si>
  <si>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</si>
  <si>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</si>
  <si>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</si>
  <si>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</si>
  <si>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</si>
  <si>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</si>
  <si>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</si>
  <si>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</si>
  <si>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</si>
  <si>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</si>
  <si>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</si>
  <si>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</si>
  <si>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</si>
  <si>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</si>
  <si>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</si>
  <si>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</si>
  <si>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</si>
  <si>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</si>
  <si>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</si>
  <si>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</si>
  <si>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</si>
  <si>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</si>
  <si>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</si>
  <si>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</si>
  <si>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</si>
  <si>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</si>
  <si>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</si>
  <si>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</si>
  <si>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</si>
  <si>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</si>
  <si>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</si>
  <si>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</si>
  <si>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</si>
  <si>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</si>
  <si>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</si>
  <si>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</si>
  <si>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</si>
  <si>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</si>
  <si>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</si>
  <si>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</si>
  <si>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</si>
  <si>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</si>
  <si>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</si>
  <si>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</si>
  <si>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</si>
  <si>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</si>
  <si>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</si>
  <si>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</si>
  <si>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</si>
  <si>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</si>
  <si>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</si>
  <si>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</si>
  <si>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</si>
  <si>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</si>
  <si>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</si>
  <si>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</si>
  <si>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</si>
  <si>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</si>
  <si>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</si>
  <si>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</si>
  <si>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</si>
  <si>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</si>
  <si>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</si>
  <si>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</si>
  <si>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</si>
  <si>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</si>
  <si>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</si>
  <si>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</si>
  <si>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</si>
  <si>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</si>
  <si>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</si>
  <si>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</si>
  <si>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</si>
  <si>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</si>
  <si>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</si>
  <si>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</si>
  <si>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</si>
  <si>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</si>
  <si>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</si>
  <si>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</si>
  <si>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</si>
  <si>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</si>
  <si>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</si>
  <si>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</si>
  <si>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</si>
  <si>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</si>
  <si>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</si>
  <si>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</si>
  <si>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</si>
  <si>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</si>
  <si>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</si>
  <si>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</si>
  <si>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</si>
  <si>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</si>
  <si>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</si>
  <si>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</si>
  <si>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</si>
  <si>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</si>
  <si>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</si>
  <si>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</si>
  <si>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</si>
  <si>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</si>
  <si>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</si>
  <si>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</si>
  <si>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</si>
  <si>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</si>
  <si>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</si>
  <si>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</si>
  <si>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</si>
  <si>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</si>
  <si>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</si>
  <si>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</si>
  <si>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</si>
  <si>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</si>
  <si>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</si>
  <si>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</si>
  <si>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</si>
  <si>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</si>
  <si>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</si>
  <si>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</si>
  <si>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</si>
  <si>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</si>
  <si>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</si>
  <si>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</si>
  <si>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</si>
  <si>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</si>
  <si>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</si>
  <si>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</si>
  <si>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</si>
  <si>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</si>
  <si>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</si>
  <si>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</si>
  <si>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</si>
  <si>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</si>
  <si>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</si>
  <si>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</si>
  <si>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</si>
  <si>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</si>
  <si>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</si>
  <si>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</si>
  <si>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</si>
  <si>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</si>
  <si>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</si>
  <si>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</si>
  <si>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</si>
  <si>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</si>
  <si>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</si>
  <si>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</si>
  <si>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</si>
  <si>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</si>
  <si>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</si>
  <si>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</si>
  <si>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</si>
  <si>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</si>
  <si>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</si>
  <si>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</si>
  <si>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</si>
  <si>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</si>
  <si>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</si>
  <si>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</si>
  <si>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</si>
  <si>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</si>
  <si>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</si>
  <si>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</si>
  <si>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</si>
  <si>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</si>
  <si>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</si>
  <si>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</si>
  <si>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</si>
  <si>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</si>
  <si>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</si>
  <si>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</si>
  <si>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</si>
  <si>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</si>
  <si>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</si>
  <si>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</si>
  <si>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</si>
  <si>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</si>
  <si>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</si>
  <si>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</si>
  <si>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</si>
  <si>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</si>
  <si>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</si>
  <si>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</si>
  <si>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</si>
  <si>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</si>
  <si>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</si>
  <si>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</si>
  <si>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</si>
  <si>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</si>
  <si>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</si>
  <si>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</si>
  <si>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</si>
  <si>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</si>
  <si>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</si>
  <si>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</si>
  <si>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</si>
  <si>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</si>
  <si>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</si>
  <si>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</si>
  <si>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</si>
  <si>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</si>
  <si>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</si>
  <si>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</si>
  <si>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</si>
  <si>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</si>
  <si>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</si>
  <si>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</si>
  <si>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</si>
  <si>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</si>
  <si>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</si>
  <si>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</si>
  <si>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</si>
  <si>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</si>
  <si>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</si>
  <si>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</si>
  <si>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</si>
  <si>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</si>
  <si>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</si>
  <si>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</si>
  <si>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</si>
  <si>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</si>
  <si>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</si>
  <si>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</si>
  <si>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</si>
  <si>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</si>
  <si>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</si>
  <si>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</si>
  <si>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</si>
  <si>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</si>
  <si>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</si>
  <si>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</si>
  <si>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</si>
  <si>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</si>
  <si>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</si>
  <si>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</si>
  <si>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</si>
  <si>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</si>
  <si>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</si>
  <si>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</si>
  <si>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</si>
  <si>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</si>
  <si>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</si>
  <si>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</si>
  <si>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</si>
  <si>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</si>
  <si>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</si>
  <si>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</si>
  <si>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</si>
  <si>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</si>
  <si>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</si>
  <si>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</si>
  <si>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</si>
  <si>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</si>
  <si>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</si>
  <si>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</si>
  <si>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</si>
  <si>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</si>
  <si>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</si>
  <si>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</si>
  <si>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</si>
  <si>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</si>
  <si>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</si>
  <si>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</si>
  <si>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</si>
  <si>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</si>
  <si>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</si>
  <si>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</si>
  <si>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</si>
  <si>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</si>
  <si>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</si>
  <si>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</si>
  <si>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</si>
  <si>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</si>
  <si>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</si>
  <si>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</si>
  <si>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</si>
  <si>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</si>
  <si>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</si>
  <si>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</si>
  <si>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</si>
  <si>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</si>
  <si>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</si>
  <si>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</si>
  <si>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</si>
  <si>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</si>
  <si>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</si>
  <si>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</si>
  <si>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</si>
  <si>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</si>
  <si>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</si>
  <si>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</si>
  <si>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</si>
  <si>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</si>
  <si>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</si>
  <si>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</si>
  <si>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</si>
  <si>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</si>
  <si>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</si>
  <si>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</si>
  <si>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</si>
  <si>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</si>
  <si>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</si>
  <si>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</si>
  <si>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</si>
  <si>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</si>
  <si>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</si>
  <si>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</si>
  <si>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</si>
  <si>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</si>
  <si>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</si>
  <si>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</si>
  <si>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</si>
  <si>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</si>
  <si>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</si>
  <si>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</si>
  <si>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</si>
  <si>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</si>
  <si>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</si>
  <si>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</si>
  <si>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</si>
  <si>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</si>
  <si>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</si>
  <si>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</si>
  <si>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</si>
  <si>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</si>
  <si>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</si>
  <si>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</si>
  <si>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</si>
  <si>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</si>
  <si>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</si>
  <si>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</si>
  <si>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</si>
  <si>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</si>
  <si>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</si>
  <si>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</si>
  <si>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</si>
  <si>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</si>
  <si>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</si>
  <si>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</si>
  <si>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</si>
  <si>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</si>
  <si>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</si>
  <si>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</si>
  <si>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</si>
  <si>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</si>
  <si>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</si>
  <si>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</si>
  <si>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</si>
  <si>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</si>
  <si>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</si>
  <si>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</si>
  <si>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</si>
  <si>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</si>
  <si>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</si>
  <si>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</si>
  <si>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</si>
  <si>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</si>
  <si>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</si>
  <si>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</si>
  <si>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</si>
  <si>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</si>
  <si>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</si>
  <si>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</si>
  <si>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</si>
  <si>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</si>
  <si>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</si>
  <si>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</si>
  <si>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</si>
  <si>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</si>
  <si>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</si>
  <si>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</si>
  <si>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</si>
  <si>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</si>
  <si>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</si>
  <si>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</si>
  <si>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</si>
  <si>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</si>
  <si>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</si>
  <si>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</si>
  <si>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</si>
  <si>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</si>
  <si>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</si>
  <si>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</si>
  <si>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</si>
  <si>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</si>
  <si>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</si>
  <si>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</si>
  <si>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</si>
  <si>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</si>
  <si>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</si>
  <si>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</si>
  <si>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</si>
  <si>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</si>
  <si>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</si>
  <si>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</si>
  <si>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</si>
  <si>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</si>
  <si>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</si>
  <si>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</si>
  <si>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</si>
  <si>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</si>
  <si>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</si>
  <si>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</si>
  <si>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</si>
  <si>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</si>
  <si>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</si>
  <si>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</si>
  <si>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</si>
  <si>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</si>
  <si>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</si>
  <si>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</si>
  <si>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</si>
  <si>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</si>
  <si>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</si>
  <si>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</si>
  <si>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</si>
  <si>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</si>
  <si>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</si>
  <si>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</si>
  <si>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</si>
  <si>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</si>
  <si>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</si>
  <si>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</si>
  <si>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</si>
  <si>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</si>
  <si>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</si>
  <si>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</si>
  <si>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</si>
  <si>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</si>
  <si>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</si>
  <si>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</si>
  <si>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</si>
  <si>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</si>
  <si>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</si>
  <si>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</si>
  <si>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</si>
  <si>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</si>
  <si>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</si>
  <si>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</si>
  <si>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</si>
  <si>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</si>
  <si>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</si>
  <si>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</si>
  <si>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</si>
  <si>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</si>
  <si>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</si>
  <si>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</si>
  <si>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</si>
  <si>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</si>
  <si>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</si>
  <si>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</si>
  <si>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</si>
  <si>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</si>
  <si>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</si>
  <si>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</si>
  <si>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</si>
  <si>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</si>
  <si>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</si>
  <si>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</si>
  <si>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</si>
  <si>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</si>
  <si>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</si>
  <si>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</si>
  <si>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</si>
  <si>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</si>
  <si>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</si>
  <si>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</si>
  <si>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</si>
  <si>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</si>
  <si>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</si>
  <si>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</si>
  <si>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</si>
  <si>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</si>
  <si>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</si>
  <si>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</si>
  <si>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</si>
  <si>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</si>
  <si>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</si>
  <si>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</si>
  <si>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</si>
  <si>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</si>
  <si>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</si>
  <si>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</si>
  <si>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</si>
  <si>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</si>
  <si>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</si>
  <si>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</si>
  <si>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</si>
  <si>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</si>
  <si>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</si>
  <si>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</si>
  <si>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</si>
  <si>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</si>
  <si>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</si>
  <si>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</si>
  <si>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</si>
  <si>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</si>
  <si>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</si>
  <si>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</si>
  <si>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</si>
  <si>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</si>
  <si>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</si>
  <si>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</si>
  <si>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</si>
  <si>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</si>
  <si>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</si>
  <si>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</si>
  <si>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</si>
  <si>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</si>
  <si>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</si>
  <si>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</si>
  <si>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</si>
  <si>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</si>
  <si>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</si>
  <si>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</si>
  <si>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</si>
  <si>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</si>
  <si>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</si>
  <si>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</si>
  <si>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</si>
  <si>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</si>
  <si>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</si>
  <si>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</si>
  <si>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</si>
  <si>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</si>
  <si>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</si>
  <si>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</si>
  <si>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</si>
  <si>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</si>
  <si>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</si>
  <si>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</si>
  <si>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</si>
  <si>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</si>
  <si>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</si>
  <si>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</si>
  <si>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</si>
  <si>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</si>
  <si>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</si>
  <si>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</si>
  <si>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</si>
  <si>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</si>
  <si>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</si>
  <si>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</si>
  <si>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</si>
  <si>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</si>
  <si>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</si>
  <si>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</si>
  <si>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</si>
  <si>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</si>
  <si>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</si>
  <si>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</si>
  <si>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</si>
  <si>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</si>
  <si>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</si>
  <si>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</si>
  <si>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</si>
  <si>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</si>
  <si>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</si>
  <si>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</si>
  <si>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</si>
  <si>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</si>
  <si>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</si>
  <si>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</si>
  <si>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</si>
  <si>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</si>
  <si>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</si>
  <si>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</si>
  <si>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</si>
  <si>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</si>
  <si>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</si>
  <si>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</si>
  <si>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</si>
  <si>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</si>
  <si>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</si>
  <si>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</si>
  <si>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</si>
  <si>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</si>
  <si>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</si>
  <si>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</si>
  <si>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</si>
  <si>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</si>
  <si>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</si>
  <si>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</si>
  <si>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</si>
  <si>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</si>
  <si>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</si>
  <si>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</si>
  <si>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</si>
  <si>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</si>
  <si>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</si>
  <si>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</si>
  <si>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</si>
  <si>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</si>
  <si>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</si>
  <si>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</si>
  <si>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</si>
  <si>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</si>
  <si>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</si>
  <si>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</si>
  <si>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</si>
  <si>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</si>
  <si>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</si>
  <si>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</si>
  <si>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</si>
  <si>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</si>
  <si>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</si>
  <si>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</si>
  <si>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</si>
  <si>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</si>
  <si>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</si>
  <si>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</si>
  <si>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</si>
  <si>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</si>
  <si>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</si>
  <si>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</si>
  <si>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</si>
  <si>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</si>
  <si>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</si>
  <si>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</si>
  <si>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</si>
  <si>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</si>
  <si>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</si>
  <si>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</si>
  <si>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</si>
  <si>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</si>
  <si>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</si>
  <si>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</si>
  <si>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</si>
  <si>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</si>
  <si>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</si>
  <si>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</si>
  <si>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</si>
  <si>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</si>
  <si>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</si>
  <si>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</si>
  <si>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</si>
  <si>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</si>
  <si>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</si>
  <si>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</si>
  <si>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</si>
  <si>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</si>
  <si>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</si>
  <si>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</si>
  <si>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</si>
  <si>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</si>
  <si>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</si>
  <si>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</si>
  <si>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</si>
  <si>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</si>
  <si>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</si>
  <si>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</si>
  <si>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</si>
  <si>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</si>
  <si>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</si>
  <si>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</si>
  <si>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</si>
  <si>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</si>
  <si>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</si>
  <si>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</si>
  <si>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</si>
  <si>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</si>
  <si>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</si>
  <si>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</si>
  <si>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</si>
  <si>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</si>
  <si>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</si>
  <si>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</si>
  <si>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</si>
  <si>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</si>
  <si>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</si>
  <si>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</si>
  <si>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</si>
  <si>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</si>
  <si>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</si>
  <si>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</si>
  <si>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</si>
  <si>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</si>
  <si>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</si>
  <si>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</si>
  <si>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</si>
  <si>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</si>
  <si>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</si>
  <si>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</si>
  <si>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</si>
  <si>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</si>
  <si>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</si>
  <si>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</si>
  <si>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</si>
  <si>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</si>
  <si>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</si>
  <si>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</si>
  <si>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</si>
  <si>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</si>
  <si>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</si>
  <si>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</si>
  <si>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</si>
  <si>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</si>
  <si>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</si>
  <si>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</si>
  <si>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</si>
  <si>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</si>
  <si>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</si>
  <si>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</si>
  <si>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</si>
  <si>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</si>
  <si>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</si>
  <si>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</si>
  <si>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</si>
  <si>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</si>
  <si>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</si>
  <si>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</si>
  <si>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</si>
  <si>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</si>
  <si>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</si>
  <si>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</si>
  <si>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</si>
  <si>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</si>
  <si>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</si>
  <si>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</si>
  <si>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</si>
  <si>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</si>
  <si>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</si>
  <si>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</si>
  <si>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</si>
  <si>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</si>
  <si>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</si>
  <si>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</si>
  <si>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</si>
  <si>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</si>
  <si>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</si>
  <si>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</si>
  <si>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</si>
  <si>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</si>
  <si>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</si>
  <si>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</si>
  <si>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</si>
  <si>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</si>
  <si>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</si>
  <si>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</si>
  <si>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</si>
  <si>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</si>
  <si>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</si>
  <si>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</si>
  <si>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</si>
  <si>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</si>
  <si>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</si>
  <si>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</si>
  <si>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</si>
  <si>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</si>
  <si>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</si>
  <si>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</si>
  <si>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</si>
  <si>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</si>
  <si>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</si>
  <si>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</si>
  <si>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</si>
  <si>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</si>
  <si>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</si>
  <si>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</si>
  <si>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</si>
  <si>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</si>
  <si>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</si>
  <si>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</si>
  <si>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</si>
  <si>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</si>
  <si>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</si>
  <si>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</si>
  <si>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</si>
  <si>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</si>
  <si>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</si>
  <si>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</si>
  <si>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</si>
  <si>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</si>
  <si>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</si>
  <si>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</si>
  <si>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</si>
  <si>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</si>
  <si>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</si>
  <si>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</si>
  <si>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</si>
  <si>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</si>
  <si>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</si>
  <si>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</si>
  <si>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</si>
  <si>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</si>
  <si>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</si>
  <si>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</si>
  <si>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</si>
  <si>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</si>
  <si>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</si>
  <si>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</si>
  <si>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</si>
  <si>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</si>
  <si>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</si>
  <si>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</si>
  <si>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</si>
  <si>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</si>
  <si>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</si>
  <si>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</si>
  <si>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</si>
  <si>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</si>
  <si>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</si>
  <si>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</si>
  <si>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</si>
  <si>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</si>
  <si>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</si>
  <si>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</si>
  <si>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</si>
  <si>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</si>
  <si>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</si>
  <si>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</si>
  <si>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</si>
  <si>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</si>
  <si>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</si>
  <si>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</si>
  <si>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</si>
  <si>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</si>
  <si>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</si>
  <si>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</si>
  <si>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</si>
  <si>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</si>
  <si>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</si>
  <si>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</si>
  <si>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</si>
  <si>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</si>
  <si>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</si>
  <si>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</si>
  <si>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</si>
  <si>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</si>
  <si>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</si>
  <si>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</si>
  <si>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</si>
  <si>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</si>
  <si>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</si>
  <si>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</si>
  <si>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</si>
  <si>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</si>
  <si>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</si>
  <si>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</si>
  <si>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</si>
  <si>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</si>
  <si>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</si>
  <si>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</si>
  <si>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</si>
  <si>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</si>
  <si>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</si>
  <si>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</si>
  <si>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</si>
  <si>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</si>
  <si>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</si>
  <si>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</si>
  <si>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</si>
  <si>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</si>
  <si>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</si>
  <si>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</si>
  <si>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</si>
  <si>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</si>
  <si>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</si>
  <si>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</si>
  <si>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</si>
  <si>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</si>
  <si>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</si>
  <si>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</si>
  <si>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</si>
  <si>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</si>
  <si>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</si>
  <si>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</si>
  <si>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</si>
  <si>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</si>
  <si>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</si>
  <si>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</si>
  <si>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</si>
  <si>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</si>
  <si>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</si>
  <si>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</si>
  <si>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</si>
  <si>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</si>
  <si>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</si>
  <si>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</si>
  <si>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</si>
  <si>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</si>
  <si>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</si>
  <si>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</si>
  <si>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</si>
  <si>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</si>
  <si>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</si>
  <si>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</si>
  <si>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</si>
  <si>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</si>
  <si>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</si>
  <si>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</si>
  <si>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</si>
  <si>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</si>
  <si>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</si>
  <si>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</si>
  <si>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</si>
  <si>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</si>
  <si>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</si>
  <si>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</si>
  <si>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</si>
  <si>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</si>
  <si>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</si>
  <si>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</si>
  <si>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</si>
  <si>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</si>
  <si>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</si>
  <si>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</si>
  <si>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</si>
  <si>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</si>
  <si>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</si>
  <si>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</si>
  <si>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</si>
  <si>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</si>
  <si>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</si>
  <si>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</si>
  <si>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</si>
  <si>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</si>
  <si>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</si>
  <si>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</si>
  <si>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</si>
  <si>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</si>
  <si>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</si>
  <si>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</si>
  <si>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</si>
  <si>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</si>
  <si>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</si>
  <si>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</si>
  <si>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</si>
  <si>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</si>
  <si>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</si>
  <si>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</si>
  <si>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</si>
  <si>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</si>
  <si>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</si>
  <si>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</si>
  <si>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</si>
  <si>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</si>
  <si>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</si>
  <si>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</si>
  <si>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</si>
  <si>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</si>
  <si>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</si>
  <si>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</si>
  <si>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</si>
  <si>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</si>
  <si>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</si>
  <si>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</si>
  <si>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</si>
  <si>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</si>
  <si>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</si>
  <si>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</si>
  <si>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</si>
  <si>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</si>
  <si>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</si>
  <si>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</si>
  <si>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</si>
  <si>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</si>
  <si>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</si>
  <si>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</si>
  <si>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</si>
  <si>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</si>
  <si>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</si>
  <si>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</si>
  <si>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</si>
  <si>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</si>
  <si>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</si>
  <si>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</si>
  <si>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</si>
  <si>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</si>
  <si>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</si>
  <si>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</si>
  <si>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</si>
  <si>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</si>
  <si>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</si>
  <si>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</si>
  <si>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</si>
  <si>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</si>
  <si>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</si>
  <si>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</si>
  <si>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</si>
  <si>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</si>
  <si>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</si>
  <si>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</si>
  <si>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</si>
  <si>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</si>
  <si>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</si>
  <si>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</si>
  <si>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</si>
  <si>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</si>
  <si>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</si>
  <si>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</si>
  <si>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</si>
  <si>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</si>
  <si>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</si>
  <si>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</si>
  <si>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</si>
  <si>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</si>
  <si>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</si>
  <si>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</si>
  <si>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</si>
  <si>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</si>
  <si>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</si>
  <si>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</si>
  <si>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</si>
  <si>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</si>
  <si>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</si>
  <si>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</si>
  <si>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</si>
  <si>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</si>
  <si>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</si>
  <si>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</si>
  <si>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</si>
  <si>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</si>
  <si>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</si>
  <si>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</si>
  <si>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</si>
  <si>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</si>
  <si>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</si>
  <si>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</si>
  <si>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</si>
  <si>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</si>
  <si>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</si>
  <si>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</si>
  <si>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</si>
  <si>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</si>
  <si>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</si>
  <si>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</si>
  <si>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</si>
  <si>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</si>
  <si>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</si>
  <si>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</si>
  <si>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</si>
  <si>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</si>
  <si>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</si>
  <si>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</si>
  <si>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</si>
  <si>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</si>
  <si>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</si>
  <si>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</si>
  <si>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</si>
  <si>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</si>
  <si>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</si>
  <si>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</si>
  <si>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</si>
  <si>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</si>
  <si>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</si>
  <si>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</si>
  <si>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</si>
  <si>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</si>
  <si>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</si>
  <si>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</si>
  <si>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</si>
  <si>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</si>
  <si>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</si>
  <si>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</si>
  <si>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</si>
  <si>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</si>
  <si>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</si>
  <si>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</si>
  <si>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</si>
  <si>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</si>
  <si>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</si>
  <si>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</si>
  <si>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</si>
  <si>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</si>
  <si>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</si>
  <si>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</si>
  <si>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</si>
  <si>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</si>
  <si>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</si>
  <si>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</si>
  <si>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</si>
  <si>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</si>
  <si>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</si>
  <si>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</si>
  <si>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</si>
  <si>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</si>
  <si>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</si>
  <si>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</si>
  <si>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</si>
  <si>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</si>
  <si>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</si>
  <si>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</si>
  <si>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</si>
  <si>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</si>
  <si>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</si>
  <si>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</si>
  <si>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</si>
  <si>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</si>
  <si>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</si>
  <si>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</si>
  <si>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</si>
  <si>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</si>
  <si>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</si>
  <si>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</si>
  <si>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</si>
  <si>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</si>
  <si>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</si>
  <si>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</si>
  <si>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</si>
  <si>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</si>
  <si>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</si>
  <si>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</si>
  <si>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</si>
  <si>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</si>
  <si>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</si>
  <si>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</si>
  <si>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</si>
  <si>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</si>
  <si>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</si>
  <si>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</si>
  <si>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</si>
  <si>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</si>
  <si>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</si>
  <si>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</si>
  <si>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</si>
  <si>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</si>
  <si>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</si>
  <si>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</si>
  <si>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</si>
  <si>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</si>
  <si>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</si>
  <si>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</si>
  <si>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</si>
  <si>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</si>
  <si>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</si>
  <si>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</si>
  <si>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</si>
  <si>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</si>
  <si>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</si>
  <si>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</si>
  <si>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</si>
  <si>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</si>
  <si>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</si>
  <si>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</si>
  <si>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</si>
  <si>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</si>
  <si>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</si>
  <si>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</si>
  <si>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</si>
  <si>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</si>
  <si>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</si>
  <si>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</si>
  <si>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</si>
  <si>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</si>
  <si>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</si>
  <si>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</si>
  <si>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</si>
  <si>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</si>
  <si>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</si>
  <si>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</si>
  <si>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</si>
  <si>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</si>
  <si>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</si>
  <si>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</si>
  <si>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</si>
  <si>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</si>
  <si>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</si>
  <si>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</si>
  <si>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</si>
  <si>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</si>
  <si>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</si>
  <si>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</si>
  <si>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</si>
  <si>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</si>
  <si>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</si>
  <si>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</si>
  <si>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</si>
  <si>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</si>
  <si>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</si>
  <si>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</si>
  <si>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</si>
  <si>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</si>
  <si>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</si>
  <si>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</si>
  <si>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</si>
  <si>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</si>
  <si>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</si>
  <si>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</si>
  <si>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</si>
  <si>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</si>
  <si>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</si>
  <si>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</si>
  <si>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</si>
  <si>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</si>
  <si>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</si>
  <si>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</si>
  <si>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</si>
  <si>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</si>
  <si>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</si>
  <si>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</si>
  <si>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</si>
  <si>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</si>
  <si>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</si>
  <si>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</si>
  <si>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</si>
  <si>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</si>
  <si>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</si>
  <si>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</si>
  <si>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</si>
  <si>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</si>
  <si>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</si>
  <si>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</si>
  <si>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</si>
  <si>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</si>
  <si>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</si>
  <si>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</si>
  <si>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</si>
  <si>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</si>
  <si>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</si>
  <si>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</si>
  <si>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</si>
  <si>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</si>
  <si>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</si>
  <si>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</si>
  <si>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</si>
  <si>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</si>
  <si>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</si>
  <si>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</si>
  <si>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</si>
  <si>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</si>
  <si>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</si>
  <si>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</si>
  <si>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</si>
  <si>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</si>
  <si>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</si>
  <si>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</si>
  <si>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</si>
  <si>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</si>
  <si>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</si>
  <si>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</si>
  <si>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</si>
  <si>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</si>
  <si>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</si>
  <si>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</si>
  <si>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</si>
  <si>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</si>
  <si>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</si>
  <si>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</si>
  <si>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</si>
  <si>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</si>
  <si>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</si>
  <si>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</si>
  <si>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</si>
  <si>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</si>
  <si>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</si>
  <si>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</si>
  <si>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</si>
  <si>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</si>
  <si>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</si>
  <si>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</si>
  <si>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</si>
  <si>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</si>
  <si>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</si>
  <si>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</si>
  <si>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</si>
  <si>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</si>
  <si>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</si>
  <si>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</si>
  <si>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</si>
  <si>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</si>
  <si>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</si>
  <si>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</si>
  <si>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</si>
  <si>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</si>
  <si>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</si>
  <si>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</si>
  <si>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</si>
  <si>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</si>
  <si>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</si>
  <si>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</si>
  <si>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</si>
  <si>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</si>
  <si>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</si>
  <si>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</si>
  <si>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</si>
  <si>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</si>
  <si>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</si>
  <si>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</si>
  <si>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</si>
  <si>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</si>
  <si>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</si>
  <si>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</si>
  <si>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</si>
  <si>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</si>
  <si>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</si>
  <si>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</si>
  <si>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</si>
  <si>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</si>
  <si>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</si>
  <si>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</si>
  <si>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</si>
  <si>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</si>
  <si>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</si>
  <si>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</si>
  <si>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</si>
  <si>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</si>
  <si>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</si>
  <si>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</si>
  <si>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</si>
  <si>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</si>
  <si>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</si>
  <si>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</si>
  <si>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</si>
  <si>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</si>
  <si>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</si>
  <si>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</si>
  <si>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</si>
  <si>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</si>
  <si>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</si>
  <si>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</si>
  <si>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</si>
  <si>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</si>
  <si>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</si>
  <si>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</si>
  <si>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</si>
  <si>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</si>
  <si>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</si>
  <si>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</si>
  <si>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</si>
  <si>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</si>
  <si>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</si>
  <si>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</si>
  <si>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</si>
  <si>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</si>
  <si>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</si>
  <si>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</si>
  <si>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</si>
  <si>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</si>
  <si>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</si>
  <si>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</si>
  <si>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</si>
  <si>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</si>
  <si>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</si>
  <si>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</si>
  <si>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</si>
  <si>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</si>
  <si>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</si>
  <si>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</si>
  <si>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</si>
  <si>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</si>
  <si>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</si>
  <si>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</si>
  <si>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</si>
  <si>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</si>
  <si>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</si>
  <si>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</si>
  <si>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</si>
  <si>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</si>
  <si>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</si>
  <si>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</si>
  <si>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</si>
  <si>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</si>
  <si>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</si>
  <si>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</si>
  <si>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</si>
  <si>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</si>
  <si>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</si>
  <si>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</si>
  <si>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</si>
  <si>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</si>
  <si>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</si>
  <si>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</si>
  <si>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</si>
  <si>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</si>
  <si>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</si>
  <si>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</si>
  <si>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</si>
  <si>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</si>
  <si>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</si>
  <si>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</si>
  <si>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</si>
  <si>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</si>
  <si>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</si>
  <si>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</si>
  <si>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</si>
  <si>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</si>
  <si>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</si>
  <si>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</si>
  <si>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</si>
  <si>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</si>
  <si>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</si>
  <si>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</si>
  <si>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</si>
  <si>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</si>
  <si>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</si>
  <si>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</si>
  <si>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</si>
  <si>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</si>
  <si>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</si>
  <si>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</si>
  <si>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</si>
  <si>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</si>
  <si>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</si>
  <si>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</si>
  <si>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</si>
  <si>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</si>
  <si>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</si>
  <si>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</si>
  <si>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</si>
  <si>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</si>
  <si>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</si>
  <si>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</si>
  <si>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</si>
  <si>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</si>
  <si>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</si>
  <si>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</si>
  <si>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</si>
  <si>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</si>
  <si>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</si>
  <si>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</si>
  <si>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</si>
  <si>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</si>
  <si>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</si>
  <si>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</si>
  <si>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</si>
  <si>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</si>
  <si>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</si>
  <si>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</si>
  <si>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</si>
  <si>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</si>
  <si>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</si>
  <si>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</si>
  <si>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</si>
  <si>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</si>
  <si>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</si>
  <si>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</si>
  <si>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</si>
  <si>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</si>
  <si>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</si>
  <si>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</si>
  <si>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</si>
  <si>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</si>
  <si>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</si>
  <si>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</si>
  <si>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</si>
  <si>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</si>
  <si>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</si>
  <si>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</si>
  <si>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</si>
  <si>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</si>
  <si>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</si>
  <si>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</si>
  <si>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</si>
  <si>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</si>
  <si>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</si>
  <si>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</si>
  <si>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</si>
  <si>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</si>
  <si>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</si>
  <si>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</si>
  <si>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</si>
  <si>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</si>
  <si>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</si>
  <si>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</si>
  <si>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</si>
  <si>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</si>
  <si>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</si>
  <si>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</si>
  <si>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</si>
  <si>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</si>
  <si>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</si>
  <si>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</si>
  <si>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</si>
  <si>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</si>
  <si>
    <t>PF_DragonChineseResults</t>
  </si>
  <si>
    <t>LadyBug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</si>
</sst>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50" headerRowBorderDxfId="449" tableBorderDxfId="448" totalsRowBorderDxfId="447">
  <autoFilter ref="B4:P5"/>
  <tableColumns count="15">
    <tableColumn id="1" name="{gameSettings}" dataDxfId="446"/>
    <tableColumn id="2" name="[sku]" dataDxfId="445"/>
    <tableColumn id="3" name="[timeToPCCoefA]" dataDxfId="444"/>
    <tableColumn id="4" name="[timeToPCCoefB]" dataDxfId="443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2" headerRowBorderDxfId="441" tableBorderDxfId="440" totalsRowBorderDxfId="439">
  <autoFilter ref="B10:F11"/>
  <tableColumns count="5">
    <tableColumn id="1" name="{initialSettings}" dataDxfId="438"/>
    <tableColumn id="2" name="[sku]" dataDxfId="437"/>
    <tableColumn id="3" name="[softCurrency]" dataDxfId="436"/>
    <tableColumn id="4" name="[hardCurrency]" dataDxfId="435"/>
    <tableColumn id="6" name="[initialDragonSKU]" dataDxfId="4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3" headerRowBorderDxfId="432" tableBorderDxfId="431" totalsRowBorderDxfId="430">
  <autoFilter ref="B4:J14"/>
  <tableColumns count="9">
    <tableColumn id="1" name="{localizationDefinitions}" dataDxfId="429"/>
    <tableColumn id="8" name="[sku]" dataDxfId="428"/>
    <tableColumn id="3" name="[order]" dataDxfId="427"/>
    <tableColumn id="4" name="[isoCode]" dataDxfId="426"/>
    <tableColumn id="11" name="[android]" dataDxfId="425"/>
    <tableColumn id="12" name="[iOS]" dataDxfId="424"/>
    <tableColumn id="5" name="[txtFilename]" dataDxfId="423"/>
    <tableColumn id="2" name="[icon]" dataDxfId="422"/>
    <tableColumn id="9" name="[tidName]" dataDxfId="42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20" dataDxfId="418" headerRowBorderDxfId="419" tableBorderDxfId="417" totalsRowBorderDxfId="416">
  <autoFilter ref="B15:BI25"/>
  <tableColumns count="60">
    <tableColumn id="1" name="{dragonDefinitions}" dataDxfId="415"/>
    <tableColumn id="2" name="[sku]" dataDxfId="414"/>
    <tableColumn id="9" name="[tier]" dataDxfId="413"/>
    <tableColumn id="3" name="[order]" dataDxfId="412"/>
    <tableColumn id="40" name="[previousDragonSku]" dataDxfId="411"/>
    <tableColumn id="4" name="[unlockPriceCoins]" dataDxfId="410"/>
    <tableColumn id="5" name="[unlockPricePC]" dataDxfId="409"/>
    <tableColumn id="11" name="[cameraDefaultZoom]" dataDxfId="408"/>
    <tableColumn id="16" name="[cameraFarZoom]" dataDxfId="407"/>
    <tableColumn id="39" name="[defaultSize]" dataDxfId="406"/>
    <tableColumn id="38" name="[cameraFrameWidthModifier]" dataDxfId="405"/>
    <tableColumn id="17" name="[healthMin]" dataDxfId="404"/>
    <tableColumn id="18" name="[healthMax]" dataDxfId="403"/>
    <tableColumn id="21" name="[healthDrain]" dataDxfId="402"/>
    <tableColumn id="52" name="[healthDrainSpacePlus]" dataDxfId="401"/>
    <tableColumn id="32" name="[healthDrainAmpPerSecond]" dataDxfId="400"/>
    <tableColumn id="31" name="[sessionStartHealthDrainTime]" dataDxfId="399"/>
    <tableColumn id="30" name="[sessionStartHealthDrainModifier]" dataDxfId="398"/>
    <tableColumn id="19" name="[scaleMin]" dataDxfId="397"/>
    <tableColumn id="20" name="[scaleMax]" dataDxfId="396"/>
    <tableColumn id="42" name="[speedBase]" dataDxfId="395"/>
    <tableColumn id="22" name="[boostMultiplier]" dataDxfId="394"/>
    <tableColumn id="41" name="[energyBase]" dataDxfId="393"/>
    <tableColumn id="23" name="[energyDrain]" dataDxfId="392"/>
    <tableColumn id="24" name="[energyRefillRate]" dataDxfId="391"/>
    <tableColumn id="29" name="[furyBaseDamage]" dataDxfId="390"/>
    <tableColumn id="33" name="[furyBaseLength]" dataDxfId="389"/>
    <tableColumn id="12" name="[furyScoreMultiplier]" dataDxfId="388"/>
    <tableColumn id="26" name="[furyBaseDuration]" dataDxfId="387"/>
    <tableColumn id="25" name="[furyMax]" dataDxfId="386"/>
    <tableColumn id="54" name="[scoreTextThresholdMultiplier]" dataDxfId="385"/>
    <tableColumn id="14" name="[eatSpeedFactor]" dataDxfId="384"/>
    <tableColumn id="15" name="[maxAlcohol]" dataDxfId="383"/>
    <tableColumn id="13" name="[alcoholDrain]" dataDxfId="382"/>
    <tableColumn id="6" name="[gamePrefab]" dataDxfId="381"/>
    <tableColumn id="10" name="[menuPrefab]" dataDxfId="380"/>
    <tableColumn id="60" name="[resultsPrefab]" dataDxfId="379"/>
    <tableColumn id="57" name="[shadowFromDragon]" dataDxfId="378"/>
    <tableColumn id="56" name="[revealFromDragon]" dataDxfId="377"/>
    <tableColumn id="49" name="[sizeUpMultiplier]" dataDxfId="376"/>
    <tableColumn id="50" name="[speedUpMultiplier]" dataDxfId="375"/>
    <tableColumn id="51" name="[biteUpMultiplier]" dataDxfId="374"/>
    <tableColumn id="47" name="[invincible]" dataDxfId="373"/>
    <tableColumn id="48" name="[infiniteBoost]" dataDxfId="372"/>
    <tableColumn id="45" name="[eatEverything]" dataDxfId="371"/>
    <tableColumn id="46" name="[modeDuration]" dataDxfId="370"/>
    <tableColumn id="53" name="[petScale]" dataDxfId="369"/>
    <tableColumn id="7" name="[tidName]" dataDxfId="368">
      <calculatedColumnFormula>CONCATENATE("TID_",UPPER(dragonDefinitions[[#This Row],['[sku']]]),"_NAME")</calculatedColumnFormula>
    </tableColumn>
    <tableColumn id="8" name="[tidDesc]" dataDxfId="367">
      <calculatedColumnFormula>CONCATENATE("TID_",UPPER(dragonDefinitions[[#This Row],['[sku']]]),"_DESC")</calculatedColumnFormula>
    </tableColumn>
    <tableColumn id="27" name="[statsBarRatio]" dataDxfId="366"/>
    <tableColumn id="28" name="[furyBarRatio]" dataDxfId="365"/>
    <tableColumn id="34" name="[force]" dataDxfId="364"/>
    <tableColumn id="35" name="[mass]" dataDxfId="363"/>
    <tableColumn id="36" name="[friction]" dataDxfId="362"/>
    <tableColumn id="37" name="[gravityModifier]" dataDxfId="361"/>
    <tableColumn id="43" name="[airGravityModifier]" dataDxfId="360"/>
    <tableColumn id="44" name="[waterGravityModifier]" dataDxfId="359"/>
    <tableColumn id="55" name="[damageAnimationThreshold]" dataDxfId="358"/>
    <tableColumn id="58" name="[dotAnimationThreshold]" dataDxfId="357"/>
    <tableColumn id="59" name="[trackingSku]" dataDxfId="35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5" headerRowBorderDxfId="354" tableBorderDxfId="353" totalsRowBorderDxfId="352">
  <autoFilter ref="B4:G9"/>
  <tableColumns count="6">
    <tableColumn id="1" name="{dragonTierDefinitions}" dataDxfId="351"/>
    <tableColumn id="2" name="[sku]"/>
    <tableColumn id="9" name="[order]"/>
    <tableColumn id="10" name="[icon]" dataDxfId="350"/>
    <tableColumn id="3" name="[maxPetEquipped]" dataDxfId="349"/>
    <tableColumn id="7" name="[tidName]" dataDxfId="34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7" headerRowBorderDxfId="346" tableBorderDxfId="345" totalsRowBorderDxfId="344">
  <autoFilter ref="B31:I32"/>
  <tableColumns count="8">
    <tableColumn id="1" name="{dragonSettings}" dataDxfId="343"/>
    <tableColumn id="2" name="[sku]" dataDxfId="34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1" headerRowBorderDxfId="340" tableBorderDxfId="339" totalsRowBorderDxfId="33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7" headerRowBorderDxfId="336" tableBorderDxfId="335" totalsRowBorderDxfId="334">
  <autoFilter ref="B36:F39"/>
  <tableColumns count="5">
    <tableColumn id="1" name="{dragonHealthModifiersDefinitions}" dataDxfId="333"/>
    <tableColumn id="2" name="[sku]" dataDxfId="332"/>
    <tableColumn id="7" name="[threshold]"/>
    <tableColumn id="8" name="[modifier]" dataDxfId="331"/>
    <tableColumn id="9" name="[tid]" dataDxfId="3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9" dataDxfId="327" headerRowBorderDxfId="328" tableBorderDxfId="326" totalsRowBorderDxfId="325">
  <autoFilter ref="B4:R64"/>
  <sortState ref="B5:R64">
    <sortCondition ref="I4:I64"/>
  </sortState>
  <tableColumns count="17">
    <tableColumn id="1" name="{petDefinitions}" dataDxfId="324"/>
    <tableColumn id="2" name="[sku]" dataDxfId="323"/>
    <tableColumn id="3" name="[rarity]" dataDxfId="322"/>
    <tableColumn id="6" name="[category]" dataDxfId="321"/>
    <tableColumn id="7" name="[order]" dataDxfId="320"/>
    <tableColumn id="13" name="[startingPool]" dataDxfId="319"/>
    <tableColumn id="14" name="[loadingTeasing]" dataDxfId="318"/>
    <tableColumn id="16" name="[hidden]" dataDxfId="317"/>
    <tableColumn id="15" name="[eventOnly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  <tableColumn id="17" name="[trackingName]" dataDxfId="308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7" tableBorderDxfId="306" totalsRowBorderDxfId="305">
  <autoFilter ref="B78:F85"/>
  <sortState ref="B78:F84">
    <sortCondition ref="D77:D84"/>
  </sortState>
  <tableColumns count="5">
    <tableColumn id="1" name="{petCategoryDefinitions}" dataDxfId="304"/>
    <tableColumn id="2" name="[sku]" dataDxfId="303"/>
    <tableColumn id="3" name="[order]" dataDxfId="302"/>
    <tableColumn id="4" name="[icon]" dataDxfId="301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1" totalsRowShown="0" headerRowDxfId="300" dataDxfId="298" headerRowBorderDxfId="299" tableBorderDxfId="297" totalsRowBorderDxfId="296">
  <autoFilter ref="A22:AE111"/>
  <sortState ref="A23:AE109">
    <sortCondition ref="B22:B109"/>
  </sortState>
  <tableColumns count="31">
    <tableColumn id="1" name="{entityDefinitions}" dataDxfId="295"/>
    <tableColumn id="2" name="[sku]" dataDxfId="294"/>
    <tableColumn id="6" name="[category]" dataDxfId="293"/>
    <tableColumn id="10" name="[rewardScore]" dataDxfId="292"/>
    <tableColumn id="11" name="[rewardCoins]" dataDxfId="291"/>
    <tableColumn id="12" name="[rewardPC]" dataDxfId="290"/>
    <tableColumn id="13" name="[rewardHealth]" dataDxfId="289"/>
    <tableColumn id="14" name="[rewardEnergy]" dataDxfId="288"/>
    <tableColumn id="16" name="[rewardXp]" dataDxfId="287"/>
    <tableColumn id="17" name="[goldenChance]" dataDxfId="286"/>
    <tableColumn id="18" name="[pcChance]" dataDxfId="285"/>
    <tableColumn id="3" name="[isEdible]" dataDxfId="284"/>
    <tableColumn id="15" name="[latchOnFromTier]" dataDxfId="283"/>
    <tableColumn id="31" name="[grabFromTier]" dataDxfId="282"/>
    <tableColumn id="4" name="[edibleFromTier]" dataDxfId="281"/>
    <tableColumn id="34" name="[burnableFromTier]" dataDxfId="280"/>
    <tableColumn id="35" name="[isBurnable]" dataDxfId="279"/>
    <tableColumn id="30" name="[canBeGrabed]" dataDxfId="278"/>
    <tableColumn id="29" name="[canBeLatchedOn]" dataDxfId="277"/>
    <tableColumn id="28" name="[maxHealth]" dataDxfId="276"/>
    <tableColumn id="5" name="[biteResistance]" dataDxfId="275"/>
    <tableColumn id="8" name="[alcohol]" dataDxfId="274"/>
    <tableColumn id="19" name="[eatFeedbackChance]" dataDxfId="273"/>
    <tableColumn id="20" name="[burnFeedbackChance]" dataDxfId="272"/>
    <tableColumn id="21" name="[damageFeedbackChance]" dataDxfId="271"/>
    <tableColumn id="22" name="[deathFeedbackChance]" dataDxfId="270"/>
    <tableColumn id="7" name="[tidName]" dataDxfId="269"/>
    <tableColumn id="9" name="[tidEatFeedback]" dataDxfId="268"/>
    <tableColumn id="23" name="[tidBurnFeedback]" dataDxfId="267"/>
    <tableColumn id="24" name="[tidDamageFeedback]" dataDxfId="266"/>
    <tableColumn id="25" name="[tidDeathFeedback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4" headerRowBorderDxfId="263" tableBorderDxfId="262" totalsRowBorderDxfId="261">
  <autoFilter ref="A4:B17"/>
  <sortState ref="A5:B14">
    <sortCondition ref="B4:B14"/>
  </sortState>
  <tableColumns count="2">
    <tableColumn id="1" name="{entityCategoryDefinitions}" dataDxfId="260"/>
    <tableColumn id="2" name="[sku]" dataDxfId="25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5:O126" totalsRowShown="0">
  <autoFilter ref="A115:O126"/>
  <sortState ref="A51:L77">
    <sortCondition ref="C50:C77"/>
  </sortState>
  <tableColumns count="15">
    <tableColumn id="1" name="{decorationDefinitions}" dataDxfId="258" totalsRowDxfId="257"/>
    <tableColumn id="2" name="[sku]" dataDxfId="256" totalsRowDxfId="255"/>
    <tableColumn id="4" name="[category]" dataDxfId="254" totalsRowDxfId="253"/>
    <tableColumn id="16" name="[size]" dataDxfId="252" totalsRowDxfId="251"/>
    <tableColumn id="5" name="[minTierDisintegrate]" dataDxfId="250" totalsRowDxfId="249"/>
    <tableColumn id="17" name="[minTierBurnFeedback]" dataDxfId="248" totalsRowDxfId="247"/>
    <tableColumn id="18" name="[minTierBurn]" dataDxfId="246" totalsRowDxfId="245"/>
    <tableColumn id="28" name="[burnFeedbackChance]" dataDxfId="244" totalsRowDxfId="243"/>
    <tableColumn id="30" name="[destroyFeedbackChance]" dataDxfId="242" totalsRowDxfId="241"/>
    <tableColumn id="11" name="[minTierDestruction]" dataDxfId="240" totalsRowDxfId="239"/>
    <tableColumn id="10" name="[minTierDestructionFeedback]" dataDxfId="238" totalsRowDxfId="237"/>
    <tableColumn id="6" name="[rewardScore]" dataDxfId="236" totalsRowDxfId="235"/>
    <tableColumn id="31" name="[tidName]" dataDxfId="234" totalsRowDxfId="233"/>
    <tableColumn id="33" name="[tidBurnFeedback]" dataDxfId="232" totalsRowDxfId="231"/>
    <tableColumn id="34" name="[tidDestroyFeedback]" dataDxfId="230" totalsRowDxfId="22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8" headerRowBorderDxfId="227" tableBorderDxfId="226" totalsRowBorderDxfId="225">
  <autoFilter ref="A4:Y7"/>
  <tableColumns count="25">
    <tableColumn id="1" name="{levelDefinitions}" dataDxfId="224"/>
    <tableColumn id="9" name="[sku]" dataDxfId="223"/>
    <tableColumn id="3" name="order" dataDxfId="222"/>
    <tableColumn id="4" name="dragonsToUnlock" dataDxfId="221"/>
    <tableColumn id="14" name="[dataFile]" dataDxfId="220"/>
    <tableColumn id="5" name="[common]" dataDxfId="219"/>
    <tableColumn id="2" name="[area1]" dataDxfId="218"/>
    <tableColumn id="10" name="[area1Active]" dataDxfId="217"/>
    <tableColumn id="22" name="[area2]" dataDxfId="216"/>
    <tableColumn id="23" name="[area3]" dataDxfId="215"/>
    <tableColumn id="7" name="[dragon_baby]" dataDxfId="214"/>
    <tableColumn id="8" name="[dragon_crocodile]" dataDxfId="213"/>
    <tableColumn id="13" name="[dragon_fat]" dataDxfId="212"/>
    <tableColumn id="15" name="[dragon_reptile]" dataDxfId="211"/>
    <tableColumn id="16" name="[dragon_chinese]" dataDxfId="210"/>
    <tableColumn id="17" name="[dragon_bug]" dataDxfId="209"/>
    <tableColumn id="18" name="[dragon_classic]" dataDxfId="208"/>
    <tableColumn id="19" name="[dragon_balrog]" dataDxfId="207"/>
    <tableColumn id="20" name="[dragon_devil]" dataDxfId="206"/>
    <tableColumn id="21" name="[dragon_titan]" dataDxfId="205"/>
    <tableColumn id="25" name="[levelEditor]"/>
    <tableColumn id="24" name="[gameplayWip]"/>
    <tableColumn id="6" name="comingSoon" dataDxfId="204"/>
    <tableColumn id="11" name="tidName" dataDxfId="203"/>
    <tableColumn id="12" name="tidDesc" dataDxfId="20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1" tableBorderDxfId="200">
  <autoFilter ref="B37:K40"/>
  <tableColumns count="10">
    <tableColumn id="1" name="{missionDifficultyDefinitions}"/>
    <tableColumn id="2" name="[sku]" dataDxfId="199"/>
    <tableColumn id="7" name="[index]" dataDxfId="198"/>
    <tableColumn id="3" name="[dragonsToUnlock]" dataDxfId="197"/>
    <tableColumn id="4" name="[cooldownMinutes]" dataDxfId="196"/>
    <tableColumn id="9" name="[maxRewardCoins]" dataDxfId="195"/>
    <tableColumn id="5" name="[removeMissionPCCoefA]" dataDxfId="194"/>
    <tableColumn id="6" name="[removeMissionPCCoefB]" dataDxfId="193"/>
    <tableColumn id="8" name="[tidName]" dataDxfId="192"/>
    <tableColumn id="10" name="[color]" dataDxfId="1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90" dataDxfId="188" headerRowBorderDxfId="189" tableBorderDxfId="187" totalsRowBorderDxfId="186">
  <autoFilter ref="B45:E55"/>
  <tableColumns count="4">
    <tableColumn id="1" name="{missionDragonModifiersDefinitions}" dataDxfId="185"/>
    <tableColumn id="2" name="[sku]" dataDxfId="184"/>
    <tableColumn id="7" name="[quantityModifier]" dataDxfId="183"/>
    <tableColumn id="3" name="[missionSCRewardMultiplier]" dataDxfId="18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1" dataDxfId="179" headerRowBorderDxfId="180" tableBorderDxfId="178" totalsRowBorderDxfId="177">
  <autoFilter ref="B59:D62"/>
  <tableColumns count="3">
    <tableColumn id="1" name="{missionDifficultyModifiersDefinitions}" dataDxfId="176"/>
    <tableColumn id="2" name="[sku]" dataDxfId="175"/>
    <tableColumn id="7" name="[quantityModifier]" dataDxfId="17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3" dataDxfId="171" headerRowBorderDxfId="172" tableBorderDxfId="170" totalsRowBorderDxfId="169">
  <autoFilter ref="B66:D67"/>
  <tableColumns count="3">
    <tableColumn id="1" name="{missionOther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5" dataDxfId="163" headerRowBorderDxfId="164" tableBorderDxfId="162" totalsRowBorderDxfId="161">
  <autoFilter ref="B25:H33"/>
  <tableColumns count="7">
    <tableColumn id="1" name="{missionTypeDefinitions}" dataDxfId="160"/>
    <tableColumn id="2" name="[sku]" dataDxfId="159"/>
    <tableColumn id="3" name="[minTierToUnlock]" dataDxfId="158"/>
    <tableColumn id="4" name="[weight]" dataDxfId="157"/>
    <tableColumn id="5" name="[canBeDuringOneRun]" dataDxfId="156"/>
    <tableColumn id="9" name="[tidDescSingleRun]" dataDxfId="155"/>
    <tableColumn id="10" name="[tidDescMultiRun]" dataDxfId="15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3" dataDxfId="151" headerRowBorderDxfId="152" tableBorderDxfId="150" totalsRowBorderDxfId="149">
  <autoFilter ref="B4:L21"/>
  <tableColumns count="11">
    <tableColumn id="1" name="{missionsDefinitions}" dataDxfId="148"/>
    <tableColumn id="2" name="[sku]" dataDxfId="147"/>
    <tableColumn id="7" name="[type]" dataDxfId="146"/>
    <tableColumn id="8" name="[weight]" dataDxfId="145"/>
    <tableColumn id="11" name="[minTierToUnlock]" dataDxfId="144"/>
    <tableColumn id="6" name="[params]" dataDxfId="143"/>
    <tableColumn id="3" name="[objectiveBaseQuantityMin]" dataDxfId="142"/>
    <tableColumn id="9" name="[objectiveBaseQuantityMax]" dataDxfId="141"/>
    <tableColumn id="4" name="[icon]" dataDxfId="140"/>
    <tableColumn id="5" name="[tidObjective]" dataDxfId="139"/>
    <tableColumn id="10" name="[trackingSku]" dataDxfId="13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7" headerRowBorderDxfId="136" tableBorderDxfId="135" totalsRowBorderDxfId="134">
  <autoFilter ref="B4:I8"/>
  <tableColumns count="8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7" headerRowBorderDxfId="126" tableBorderDxfId="125" totalsRowBorderDxfId="124">
  <autoFilter ref="B19:I23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6" headerRowBorderDxfId="115" tableBorderDxfId="114" totalsRowBorderDxfId="113">
  <autoFilter ref="B27:E31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9" headerRowBorderDxfId="108" tableBorderDxfId="107" totalsRowBorderDxfId="106">
  <autoFilter ref="B12:E15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2" dataDxfId="90" headerRowBorderDxfId="91" tableBorderDxfId="89">
  <autoFilter ref="B4:R44"/>
  <sortState ref="B5:R44">
    <sortCondition ref="R4:R44"/>
  </sortState>
  <tableColumns count="17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5" name="[trackingSku]" dataDxfId="73"/>
    <tableColumn id="14" name="order" dataDxfId="7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1" dataDxfId="69" headerRowBorderDxfId="70" tableBorderDxfId="68" totalsRowBorderDxfId="67">
  <autoFilter ref="D3:M48"/>
  <sortState ref="D4:M30">
    <sortCondition ref="E3:E30"/>
  </sortState>
  <tableColumns count="10">
    <tableColumn id="1" name="{powerUpsDefinitions}" dataDxfId="66"/>
    <tableColumn id="2" name="[sku]" dataDxfId="65"/>
    <tableColumn id="3" name="[type]" dataDxfId="64"/>
    <tableColumn id="4" name="[param1]" dataDxfId="63"/>
    <tableColumn id="5" name="[param2]" dataDxfId="62"/>
    <tableColumn id="6" name="[icon]" dataDxfId="61">
      <calculatedColumnFormula>CONCATENATE("icon_",powerUpsDefinitions[[#This Row],['[sku']]])</calculatedColumnFormula>
    </tableColumn>
    <tableColumn id="10" name="[miniIcon]" dataDxfId="60"/>
    <tableColumn id="7" name="[tidName]" dataDxfId="59">
      <calculatedColumnFormula>CONCATENATE("TID_POWERUP_",UPPER(powerUpsDefinitions[[#This Row],['[sku']]]),"_NAME")</calculatedColumnFormula>
    </tableColumn>
    <tableColumn id="8" name="[tidDesc]" dataDxfId="58">
      <calculatedColumnFormula>CONCATENATE("TID_POWERUP_",UPPER(powerUpsDefinitions[[#This Row],['[sku']]]),"_DESC")</calculatedColumnFormula>
    </tableColumn>
    <tableColumn id="9" name="[tidDescShort]" dataDxfId="5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6" dataDxfId="54" headerRowBorderDxfId="55" tableBorderDxfId="53" totalsRowBorderDxfId="52">
  <autoFilter ref="B5:P20"/>
  <tableColumns count="15">
    <tableColumn id="1" name="{shopPacksDefinitions}" dataDxfId="51"/>
    <tableColumn id="6" name="[sku]" dataDxfId="50"/>
    <tableColumn id="3" name="[type]" dataDxfId="49"/>
    <tableColumn id="11" name="[order]" dataDxfId="48"/>
    <tableColumn id="4" name="[price]" dataDxfId="47"/>
    <tableColumn id="5" name="[priceType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Row],['[priceType']]]</calculatedColumnFormula>
    </tableColumn>
    <tableColumn id="2" name="[bestValue]" dataDxfId="41"/>
    <tableColumn id="10" name="[icon]" dataDxfId="40"/>
    <tableColumn id="7" name="tidName" dataDxfId="39"/>
    <tableColumn id="15" name="[amazon]" dataDxfId="38"/>
    <tableColumn id="17" name="[trackingSku]" dataDxfId="37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6" headerRowBorderDxfId="35" tableBorderDxfId="34" totalsRowBorderDxfId="33">
  <autoFilter ref="B4:H29"/>
  <tableColumns count="7">
    <tableColumn id="1" name="{scoreMultiplierDefinitions}" dataDxfId="32"/>
    <tableColumn id="2" name="[sku]" dataDxfId="31"/>
    <tableColumn id="6" name="[order]" dataDxfId="30"/>
    <tableColumn id="3" name="[multiplier]" dataDxfId="29"/>
    <tableColumn id="4" name="[requiredKillStreak]" dataDxfId="28"/>
    <tableColumn id="5" name="[duration]" dataDxfId="27"/>
    <tableColumn id="7" name="[tidMessage]" dataDxfId="2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5" dataDxfId="23" headerRowBorderDxfId="24" tableBorderDxfId="22" totalsRowBorderDxfId="21">
  <autoFilter ref="B35:E45"/>
  <tableColumns count="4">
    <tableColumn id="1" name="{survivalBonusDefinitions}" dataDxfId="20"/>
    <tableColumn id="2" name="[sku]" dataDxfId="19"/>
    <tableColumn id="5" name="[survivedMinutes]" dataDxfId="18"/>
    <tableColumn id="6" name="[bonusPerMinute]" dataDxfId="17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1640</v>
      </c>
      <c r="I4" s="142" t="s">
        <v>1639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1540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1541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1542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1543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1544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1545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1546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1547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1548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M13" workbookViewId="0">
      <selection activeCell="Z21" sqref="Z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1688</v>
      </c>
      <c r="AM15" s="404" t="s">
        <v>1622</v>
      </c>
      <c r="AN15" s="404" t="s">
        <v>1623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1664</v>
      </c>
      <c r="BH15" s="393" t="s">
        <v>1665</v>
      </c>
      <c r="BI15" s="262" t="s">
        <v>1455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7">
        <v>2</v>
      </c>
      <c r="X16" s="417">
        <v>100</v>
      </c>
      <c r="Y16" s="417">
        <v>40</v>
      </c>
      <c r="Z16" s="417">
        <v>28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7">
        <v>1.7</v>
      </c>
      <c r="X17" s="417">
        <v>100</v>
      </c>
      <c r="Y17" s="417">
        <v>20</v>
      </c>
      <c r="Z17" s="417">
        <v>10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17">
        <v>2.1</v>
      </c>
      <c r="X18" s="417">
        <v>100</v>
      </c>
      <c r="Y18" s="417">
        <v>40</v>
      </c>
      <c r="Z18" s="417">
        <v>14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1689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7">
        <v>1.3</v>
      </c>
      <c r="X19" s="417">
        <v>100</v>
      </c>
      <c r="Y19" s="417">
        <v>18</v>
      </c>
      <c r="Z19" s="430">
        <v>22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7">
        <v>1.4</v>
      </c>
      <c r="X20" s="417">
        <v>100</v>
      </c>
      <c r="Y20" s="417">
        <v>31</v>
      </c>
      <c r="Z20" s="417">
        <v>34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7">
        <v>2.1</v>
      </c>
      <c r="X21" s="417">
        <v>100</v>
      </c>
      <c r="Y21" s="417">
        <v>50</v>
      </c>
      <c r="Z21" s="417">
        <v>14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1731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7">
        <v>1.6</v>
      </c>
      <c r="X22" s="417">
        <v>100</v>
      </c>
      <c r="Y22" s="417">
        <v>29</v>
      </c>
      <c r="Z22" s="417">
        <v>17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17">
        <v>1.4</v>
      </c>
      <c r="X23" s="417">
        <v>100</v>
      </c>
      <c r="Y23" s="417">
        <v>20</v>
      </c>
      <c r="Z23" s="417">
        <v>18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17">
        <v>1.6</v>
      </c>
      <c r="X24" s="417">
        <v>100</v>
      </c>
      <c r="Y24" s="417">
        <v>50</v>
      </c>
      <c r="Z24" s="430">
        <v>34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30">
        <v>1.4</v>
      </c>
      <c r="X25" s="430">
        <v>100</v>
      </c>
      <c r="Y25" s="430">
        <v>33</v>
      </c>
      <c r="Z25" s="430">
        <v>34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4" priority="4"/>
  </conditionalFormatting>
  <conditionalFormatting sqref="C5:C9">
    <cfRule type="duplicateValues" dxfId="13" priority="6"/>
  </conditionalFormatting>
  <conditionalFormatting sqref="BI16:BI25">
    <cfRule type="duplicateValues" dxfId="12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M1" workbookViewId="0">
      <selection activeCell="R13" sqref="R1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1572</v>
      </c>
      <c r="J4" s="274" t="s">
        <v>1630</v>
      </c>
      <c r="K4" s="275" t="s">
        <v>191</v>
      </c>
      <c r="L4" s="275" t="s">
        <v>192</v>
      </c>
      <c r="M4" s="275" t="s">
        <v>23</v>
      </c>
      <c r="N4" s="276" t="s">
        <v>777</v>
      </c>
      <c r="O4" s="277" t="s">
        <v>38</v>
      </c>
      <c r="P4" s="277" t="s">
        <v>177</v>
      </c>
      <c r="Q4" s="278" t="s">
        <v>916</v>
      </c>
      <c r="R4" s="273" t="s">
        <v>1676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1462</v>
      </c>
      <c r="L5" s="282" t="s">
        <v>1463</v>
      </c>
      <c r="M5" s="282" t="s">
        <v>1508</v>
      </c>
      <c r="N5" s="283" t="s">
        <v>315</v>
      </c>
      <c r="O5" s="278" t="s">
        <v>819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1471</v>
      </c>
      <c r="L6" s="282" t="s">
        <v>1472</v>
      </c>
      <c r="M6" s="282" t="s">
        <v>1509</v>
      </c>
      <c r="N6" s="283" t="s">
        <v>291</v>
      </c>
      <c r="O6" s="278" t="s">
        <v>844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1387</v>
      </c>
      <c r="L7" s="282" t="s">
        <v>1388</v>
      </c>
      <c r="M7" s="282" t="s">
        <v>1410</v>
      </c>
      <c r="N7" s="283" t="s">
        <v>805</v>
      </c>
      <c r="O7" s="278" t="s">
        <v>845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1217</v>
      </c>
      <c r="L8" s="282" t="s">
        <v>1197</v>
      </c>
      <c r="M8" s="282" t="s">
        <v>1198</v>
      </c>
      <c r="N8" s="283" t="s">
        <v>315</v>
      </c>
      <c r="O8" s="278" t="s">
        <v>846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1074</v>
      </c>
      <c r="L9" s="282" t="s">
        <v>1082</v>
      </c>
      <c r="M9" s="288" t="s">
        <v>1212</v>
      </c>
      <c r="N9" s="283" t="s">
        <v>805</v>
      </c>
      <c r="O9" s="278" t="s">
        <v>847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1389</v>
      </c>
      <c r="L10" s="282" t="s">
        <v>1390</v>
      </c>
      <c r="M10" s="282" t="s">
        <v>1411</v>
      </c>
      <c r="N10" s="283" t="s">
        <v>291</v>
      </c>
      <c r="O10" s="278" t="s">
        <v>848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1456</v>
      </c>
      <c r="L11" s="282" t="s">
        <v>1457</v>
      </c>
      <c r="M11" s="282" t="s">
        <v>1520</v>
      </c>
      <c r="N11" s="283" t="s">
        <v>805</v>
      </c>
      <c r="O11" s="278" t="s">
        <v>849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1661</v>
      </c>
      <c r="L12" s="282" t="s">
        <v>1662</v>
      </c>
      <c r="M12" s="282" t="s">
        <v>1663</v>
      </c>
      <c r="N12" s="283" t="s">
        <v>779</v>
      </c>
      <c r="O12" s="278" t="s">
        <v>850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1391</v>
      </c>
      <c r="L13" s="282" t="s">
        <v>1392</v>
      </c>
      <c r="M13" s="282" t="s">
        <v>1412</v>
      </c>
      <c r="N13" s="283" t="s">
        <v>781</v>
      </c>
      <c r="O13" s="278" t="s">
        <v>851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1473</v>
      </c>
      <c r="L14" s="288" t="s">
        <v>1480</v>
      </c>
      <c r="M14" s="282" t="s">
        <v>1525</v>
      </c>
      <c r="N14" s="283" t="s">
        <v>813</v>
      </c>
      <c r="O14" s="278" t="s">
        <v>852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1218</v>
      </c>
      <c r="L15" s="282" t="s">
        <v>1200</v>
      </c>
      <c r="M15" s="282" t="s">
        <v>1208</v>
      </c>
      <c r="N15" s="283" t="s">
        <v>780</v>
      </c>
      <c r="O15" s="278" t="s">
        <v>1079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1393</v>
      </c>
      <c r="L16" s="282" t="s">
        <v>1394</v>
      </c>
      <c r="M16" s="282" t="s">
        <v>1413</v>
      </c>
      <c r="N16" s="283" t="s">
        <v>817</v>
      </c>
      <c r="O16" s="278" t="s">
        <v>1080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1474</v>
      </c>
      <c r="L17" s="282" t="s">
        <v>1475</v>
      </c>
      <c r="M17" s="282" t="s">
        <v>1526</v>
      </c>
      <c r="N17" s="283" t="s">
        <v>778</v>
      </c>
      <c r="O17" s="278" t="s">
        <v>1081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1078</v>
      </c>
      <c r="L18" s="282" t="s">
        <v>1083</v>
      </c>
      <c r="M18" s="288" t="s">
        <v>1213</v>
      </c>
      <c r="N18" s="283" t="s">
        <v>779</v>
      </c>
      <c r="O18" s="278" t="s">
        <v>853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1075</v>
      </c>
      <c r="L19" s="282" t="s">
        <v>1084</v>
      </c>
      <c r="M19" s="282" t="s">
        <v>1214</v>
      </c>
      <c r="N19" s="283" t="s">
        <v>891</v>
      </c>
      <c r="O19" s="278" t="s">
        <v>854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1464</v>
      </c>
      <c r="L20" s="282" t="s">
        <v>1465</v>
      </c>
      <c r="M20" s="282" t="s">
        <v>1522</v>
      </c>
      <c r="N20" s="283" t="s">
        <v>812</v>
      </c>
      <c r="O20" s="278" t="s">
        <v>855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1202</v>
      </c>
      <c r="L21" s="282" t="s">
        <v>1201</v>
      </c>
      <c r="M21" s="282" t="s">
        <v>1199</v>
      </c>
      <c r="N21" s="283" t="s">
        <v>813</v>
      </c>
      <c r="O21" s="278" t="s">
        <v>856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1476</v>
      </c>
      <c r="L22" s="288" t="s">
        <v>1477</v>
      </c>
      <c r="M22" s="288" t="s">
        <v>1527</v>
      </c>
      <c r="N22" s="283" t="s">
        <v>780</v>
      </c>
      <c r="O22" s="278" t="s">
        <v>857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1436</v>
      </c>
      <c r="L23" s="282" t="s">
        <v>1441</v>
      </c>
      <c r="M23" s="282" t="s">
        <v>1446</v>
      </c>
      <c r="N23" s="283" t="s">
        <v>817</v>
      </c>
      <c r="O23" s="278" t="s">
        <v>858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1076</v>
      </c>
      <c r="L24" s="282" t="s">
        <v>1085</v>
      </c>
      <c r="M24" s="282" t="s">
        <v>1215</v>
      </c>
      <c r="N24" s="283" t="s">
        <v>778</v>
      </c>
      <c r="O24" s="278" t="s">
        <v>859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1460</v>
      </c>
      <c r="L25" s="288" t="s">
        <v>1461</v>
      </c>
      <c r="M25" s="288" t="s">
        <v>1521</v>
      </c>
      <c r="N25" s="289" t="s">
        <v>809</v>
      </c>
      <c r="O25" s="278" t="s">
        <v>860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1458</v>
      </c>
      <c r="L26" s="282" t="s">
        <v>1459</v>
      </c>
      <c r="M26" s="282" t="s">
        <v>1519</v>
      </c>
      <c r="N26" s="283" t="s">
        <v>810</v>
      </c>
      <c r="O26" s="278" t="s">
        <v>861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1478</v>
      </c>
      <c r="L27" s="282" t="s">
        <v>1479</v>
      </c>
      <c r="M27" s="282" t="s">
        <v>1528</v>
      </c>
      <c r="N27" s="283" t="s">
        <v>809</v>
      </c>
      <c r="O27" s="278" t="s">
        <v>862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1077</v>
      </c>
      <c r="L28" s="282" t="s">
        <v>1086</v>
      </c>
      <c r="M28" s="282" t="s">
        <v>1216</v>
      </c>
      <c r="N28" s="283" t="s">
        <v>808</v>
      </c>
      <c r="O28" s="278" t="s">
        <v>863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830</v>
      </c>
      <c r="D29" s="287" t="s">
        <v>633</v>
      </c>
      <c r="E29" s="281" t="s">
        <v>1273</v>
      </c>
      <c r="F29" s="281">
        <v>5</v>
      </c>
      <c r="G29" s="281" t="b">
        <v>1</v>
      </c>
      <c r="H29" s="281" t="b">
        <v>0</v>
      </c>
      <c r="I29" s="281" t="b">
        <v>0</v>
      </c>
      <c r="J29" s="281" t="b">
        <v>0</v>
      </c>
      <c r="K29" s="282" t="s">
        <v>1395</v>
      </c>
      <c r="L29" s="282" t="s">
        <v>1396</v>
      </c>
      <c r="M29" s="282" t="s">
        <v>1414</v>
      </c>
      <c r="N29" s="283" t="s">
        <v>779</v>
      </c>
      <c r="O29" s="278" t="s">
        <v>865</v>
      </c>
      <c r="P29" s="278" t="str">
        <f>CONCATENATE(LEFT(petDefinitions[[#This Row],['[tidName']]],10),"_DESC")</f>
        <v>TID_PET_26_DESC</v>
      </c>
      <c r="Q29" s="284">
        <v>26</v>
      </c>
      <c r="R29" s="589" t="str">
        <f>CONCATENATE(RIGHT(petDefinitions[[#This Row],['[gamePrefab']]],LEN(petDefinitions[[#This Row],['[gamePrefab']]])-6),"_",petDefinitions[[#This Row],['[powerup']]])</f>
        <v>ChamMorylin_26_hp</v>
      </c>
      <c r="T29" s="67"/>
    </row>
    <row r="30" spans="1:20">
      <c r="A30" s="67"/>
      <c r="B30" s="285" t="s">
        <v>4</v>
      </c>
      <c r="C30" s="286" t="s">
        <v>831</v>
      </c>
      <c r="D30" s="287" t="s">
        <v>633</v>
      </c>
      <c r="E30" s="281" t="s">
        <v>1269</v>
      </c>
      <c r="F30" s="281">
        <v>6</v>
      </c>
      <c r="G30" s="281" t="b">
        <v>1</v>
      </c>
      <c r="H30" s="281" t="b">
        <v>0</v>
      </c>
      <c r="I30" s="281" t="b">
        <v>0</v>
      </c>
      <c r="J30" s="281" t="b">
        <v>0</v>
      </c>
      <c r="K30" s="282" t="s">
        <v>1205</v>
      </c>
      <c r="L30" s="288" t="s">
        <v>1206</v>
      </c>
      <c r="M30" s="288" t="s">
        <v>1207</v>
      </c>
      <c r="N30" s="283" t="s">
        <v>782</v>
      </c>
      <c r="O30" s="278" t="s">
        <v>866</v>
      </c>
      <c r="P30" s="278" t="str">
        <f>CONCATENATE(LEFT(petDefinitions[[#This Row],['[tidName']]],10),"_DESC")</f>
        <v>TID_PET_27_DESC</v>
      </c>
      <c r="Q30" s="278">
        <v>27</v>
      </c>
      <c r="R30" s="589" t="str">
        <f>CONCATENATE(RIGHT(petDefinitions[[#This Row],['[gamePrefab']]],LEN(petDefinitions[[#This Row],['[gamePrefab']]])-6),"_",petDefinitions[[#This Row],['[powerup']]])</f>
        <v>FreddyHiperToad_27_avoid_poison</v>
      </c>
      <c r="T30" s="67"/>
    </row>
    <row r="31" spans="1:20">
      <c r="A31" s="67"/>
      <c r="B31" s="285" t="s">
        <v>4</v>
      </c>
      <c r="C31" s="286" t="s">
        <v>1323</v>
      </c>
      <c r="D31" s="287" t="s">
        <v>633</v>
      </c>
      <c r="E31" s="281" t="s">
        <v>1269</v>
      </c>
      <c r="F31" s="287">
        <v>8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1658</v>
      </c>
      <c r="L31" s="282" t="s">
        <v>1659</v>
      </c>
      <c r="M31" s="282" t="s">
        <v>1660</v>
      </c>
      <c r="N31" s="283" t="s">
        <v>1314</v>
      </c>
      <c r="O31" s="278" t="s">
        <v>1343</v>
      </c>
      <c r="P31" s="324" t="s">
        <v>1344</v>
      </c>
      <c r="Q31" s="278">
        <v>40</v>
      </c>
      <c r="R31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  <c r="S31" s="67"/>
      <c r="T31" s="67"/>
    </row>
    <row r="32" spans="1:20">
      <c r="A32" s="67"/>
      <c r="B32" s="285" t="s">
        <v>4</v>
      </c>
      <c r="C32" s="286" t="s">
        <v>1324</v>
      </c>
      <c r="D32" s="287" t="s">
        <v>633</v>
      </c>
      <c r="E32" s="281" t="s">
        <v>1269</v>
      </c>
      <c r="F32" s="287">
        <v>9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1439</v>
      </c>
      <c r="L32" s="282" t="s">
        <v>1440</v>
      </c>
      <c r="M32" s="282" t="s">
        <v>1452</v>
      </c>
      <c r="N32" s="283" t="s">
        <v>1318</v>
      </c>
      <c r="O32" s="278" t="s">
        <v>1345</v>
      </c>
      <c r="P32" s="278" t="s">
        <v>1346</v>
      </c>
      <c r="Q32" s="278">
        <v>41</v>
      </c>
      <c r="R32" s="589" t="str">
        <f>CONCATENATE(RIGHT(petDefinitions[[#This Row],['[gamePrefab']]],LEN(petDefinitions[[#This Row],['[gamePrefab']]])-6),"_",petDefinitions[[#This Row],['[powerup']]])</f>
        <v>BallFootball_41_cage_breaker</v>
      </c>
      <c r="T32" s="67"/>
    </row>
    <row r="33" spans="1:20">
      <c r="A33" s="67"/>
      <c r="B33" s="285" t="s">
        <v>4</v>
      </c>
      <c r="C33" s="286" t="s">
        <v>1325</v>
      </c>
      <c r="D33" s="287" t="s">
        <v>633</v>
      </c>
      <c r="E33" s="281" t="s">
        <v>1269</v>
      </c>
      <c r="F33" s="287">
        <v>10</v>
      </c>
      <c r="G33" s="281" t="b">
        <v>1</v>
      </c>
      <c r="H33" s="281" t="b">
        <v>0</v>
      </c>
      <c r="I33" s="281" t="b">
        <v>0</v>
      </c>
      <c r="J33" s="281" t="b">
        <v>0</v>
      </c>
      <c r="K33" s="282" t="s">
        <v>1437</v>
      </c>
      <c r="L33" s="282" t="s">
        <v>1438</v>
      </c>
      <c r="M33" s="282" t="s">
        <v>1447</v>
      </c>
      <c r="N33" s="283" t="s">
        <v>1434</v>
      </c>
      <c r="O33" s="278" t="s">
        <v>1347</v>
      </c>
      <c r="P33" s="278" t="s">
        <v>1348</v>
      </c>
      <c r="Q33" s="278">
        <v>42</v>
      </c>
      <c r="R33" s="589" t="str">
        <f>CONCATENATE(RIGHT(petDefinitions[[#This Row],['[gamePrefab']]],LEN(petDefinitions[[#This Row],['[gamePrefab']]])-6),"_",petDefinitions[[#This Row],['[powerup']]])</f>
        <v>BallMedic_42_lower_damage_dragon</v>
      </c>
      <c r="T33" s="67"/>
    </row>
    <row r="34" spans="1:20">
      <c r="A34" s="67"/>
      <c r="B34" s="285" t="s">
        <v>4</v>
      </c>
      <c r="C34" s="286" t="s">
        <v>1331</v>
      </c>
      <c r="D34" s="287" t="s">
        <v>633</v>
      </c>
      <c r="E34" s="281" t="s">
        <v>821</v>
      </c>
      <c r="F34" s="287">
        <v>2</v>
      </c>
      <c r="G34" s="281" t="b">
        <v>1</v>
      </c>
      <c r="H34" s="281" t="b">
        <v>0</v>
      </c>
      <c r="I34" s="281" t="b">
        <v>0</v>
      </c>
      <c r="J34" s="281" t="b">
        <v>0</v>
      </c>
      <c r="K34" s="282" t="s">
        <v>1584</v>
      </c>
      <c r="L34" s="282" t="s">
        <v>1589</v>
      </c>
      <c r="M34" s="282" t="s">
        <v>1594</v>
      </c>
      <c r="N34" s="283" t="s">
        <v>1315</v>
      </c>
      <c r="O34" s="278" t="s">
        <v>1355</v>
      </c>
      <c r="P34" s="278" t="s">
        <v>1356</v>
      </c>
      <c r="Q34" s="278">
        <v>48</v>
      </c>
      <c r="R34" s="589" t="str">
        <f>CONCATENATE(RIGHT(petDefinitions[[#This Row],['[gamePrefab']]],LEN(petDefinitions[[#This Row],['[gamePrefab']]])-6),"_",petDefinitions[[#This Row],['[powerup']]])</f>
        <v>BruceGerman_48_prey_hp_boost_dragon</v>
      </c>
      <c r="T34" s="67"/>
    </row>
    <row r="35" spans="1:20">
      <c r="A35" s="67"/>
      <c r="B35" s="285" t="s">
        <v>4</v>
      </c>
      <c r="C35" s="286" t="s">
        <v>1332</v>
      </c>
      <c r="D35" s="287" t="s">
        <v>633</v>
      </c>
      <c r="E35" s="281" t="s">
        <v>821</v>
      </c>
      <c r="F35" s="287">
        <v>3</v>
      </c>
      <c r="G35" s="281" t="b">
        <v>1</v>
      </c>
      <c r="H35" s="281" t="b">
        <v>0</v>
      </c>
      <c r="I35" s="281" t="b">
        <v>0</v>
      </c>
      <c r="J35" s="287" t="b">
        <v>0</v>
      </c>
      <c r="K35" s="288" t="s">
        <v>1585</v>
      </c>
      <c r="L35" s="288" t="s">
        <v>1590</v>
      </c>
      <c r="M35" s="288" t="s">
        <v>1595</v>
      </c>
      <c r="N35" s="283" t="s">
        <v>1317</v>
      </c>
      <c r="O35" s="278" t="s">
        <v>1357</v>
      </c>
      <c r="P35" s="278" t="s">
        <v>1358</v>
      </c>
      <c r="Q35" s="278">
        <v>49</v>
      </c>
      <c r="R35" s="589" t="str">
        <f>CONCATENATE(RIGHT(petDefinitions[[#This Row],['[gamePrefab']]],LEN(petDefinitions[[#This Row],['[gamePrefab']]])-6),"_",petDefinitions[[#This Row],['[powerup']]])</f>
        <v>BruceBaby_49_prey_hp_boost_goblin</v>
      </c>
      <c r="T35" s="67"/>
    </row>
    <row r="36" spans="1:20">
      <c r="A36" s="67"/>
      <c r="B36" s="285" t="s">
        <v>4</v>
      </c>
      <c r="C36" s="286" t="s">
        <v>1334</v>
      </c>
      <c r="D36" s="287" t="s">
        <v>633</v>
      </c>
      <c r="E36" s="281" t="s">
        <v>1269</v>
      </c>
      <c r="F36" s="287">
        <v>14</v>
      </c>
      <c r="G36" s="281" t="b">
        <v>1</v>
      </c>
      <c r="H36" s="281" t="b">
        <v>0</v>
      </c>
      <c r="I36" s="281" t="b">
        <v>0</v>
      </c>
      <c r="J36" s="281" t="b">
        <v>0</v>
      </c>
      <c r="K36" s="282" t="s">
        <v>1588</v>
      </c>
      <c r="L36" s="282" t="s">
        <v>1592</v>
      </c>
      <c r="M36" s="282" t="s">
        <v>1597</v>
      </c>
      <c r="N36" s="283" t="s">
        <v>1599</v>
      </c>
      <c r="O36" s="278" t="s">
        <v>1636</v>
      </c>
      <c r="P36" s="278" t="s">
        <v>1637</v>
      </c>
      <c r="Q36" s="278">
        <v>51</v>
      </c>
      <c r="R36" s="589" t="str">
        <f>CONCATENATE(RIGHT(petDefinitions[[#This Row],['[gamePrefab']]],LEN(petDefinitions[[#This Row],['[gamePrefab']]])-6),"_",petDefinitions[[#This Row],['[powerup']]])</f>
        <v>BruceBanana_51_trash_eater</v>
      </c>
      <c r="T36" s="67"/>
    </row>
    <row r="37" spans="1:20">
      <c r="A37" s="67"/>
      <c r="B37" s="285" t="s">
        <v>4</v>
      </c>
      <c r="C37" s="286" t="s">
        <v>1335</v>
      </c>
      <c r="D37" s="287" t="s">
        <v>633</v>
      </c>
      <c r="E37" s="281" t="s">
        <v>821</v>
      </c>
      <c r="F37" s="287">
        <v>4</v>
      </c>
      <c r="G37" s="281" t="b">
        <v>1</v>
      </c>
      <c r="H37" s="281" t="b">
        <v>0</v>
      </c>
      <c r="I37" s="281" t="b">
        <v>0</v>
      </c>
      <c r="J37" s="281" t="b">
        <v>0</v>
      </c>
      <c r="K37" s="282" t="s">
        <v>1587</v>
      </c>
      <c r="L37" s="282" t="s">
        <v>1593</v>
      </c>
      <c r="M37" s="282" t="s">
        <v>1598</v>
      </c>
      <c r="N37" s="283" t="s">
        <v>1316</v>
      </c>
      <c r="O37" s="278" t="s">
        <v>1359</v>
      </c>
      <c r="P37" s="278" t="s">
        <v>1360</v>
      </c>
      <c r="Q37" s="278">
        <v>52</v>
      </c>
      <c r="R37" s="589" t="str">
        <f>CONCATENATE(RIGHT(petDefinitions[[#This Row],['[gamePrefab']]],LEN(petDefinitions[[#This Row],['[gamePrefab']]])-6),"_",petDefinitions[[#This Row],['[powerup']]])</f>
        <v>BruceSpider_52_prey_hp_boost_spider</v>
      </c>
      <c r="T37" s="67"/>
    </row>
    <row r="38" spans="1:20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1289</v>
      </c>
      <c r="L38" s="282" t="s">
        <v>1290</v>
      </c>
      <c r="M38" s="282" t="s">
        <v>1307</v>
      </c>
      <c r="N38" s="283" t="s">
        <v>824</v>
      </c>
      <c r="O38" s="278" t="s">
        <v>872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1550</v>
      </c>
      <c r="L39" s="288" t="s">
        <v>1551</v>
      </c>
      <c r="M39" s="288" t="s">
        <v>1552</v>
      </c>
      <c r="N39" s="283" t="s">
        <v>887</v>
      </c>
      <c r="O39" s="278" t="s">
        <v>873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1287</v>
      </c>
      <c r="L40" s="282" t="s">
        <v>1284</v>
      </c>
      <c r="M40" s="282" t="s">
        <v>1305</v>
      </c>
      <c r="N40" s="283" t="s">
        <v>783</v>
      </c>
      <c r="O40" s="278" t="s">
        <v>874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1481</v>
      </c>
      <c r="L41" s="282" t="s">
        <v>1482</v>
      </c>
      <c r="M41" s="282" t="s">
        <v>1523</v>
      </c>
      <c r="N41" s="283" t="s">
        <v>885</v>
      </c>
      <c r="O41" s="278" t="s">
        <v>875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828</v>
      </c>
      <c r="D42" s="287" t="s">
        <v>634</v>
      </c>
      <c r="E42" s="281" t="s">
        <v>291</v>
      </c>
      <c r="F42" s="287">
        <v>5</v>
      </c>
      <c r="G42" s="281" t="b">
        <v>0</v>
      </c>
      <c r="H42" s="281" t="b">
        <v>0</v>
      </c>
      <c r="I42" s="281" t="b">
        <v>0</v>
      </c>
      <c r="J42" s="281" t="b">
        <v>0</v>
      </c>
      <c r="K42" s="282" t="s">
        <v>1442</v>
      </c>
      <c r="L42" s="282" t="s">
        <v>1443</v>
      </c>
      <c r="M42" s="282" t="s">
        <v>1454</v>
      </c>
      <c r="N42" s="283" t="s">
        <v>891</v>
      </c>
      <c r="O42" s="278" t="s">
        <v>864</v>
      </c>
      <c r="P42" s="278" t="str">
        <f>CONCATENATE(LEFT(petDefinitions[[#This Row],['[tidName']]],10),"_DESC")</f>
        <v>TID_PET_24_DESC</v>
      </c>
      <c r="Q42" s="278">
        <v>24</v>
      </c>
      <c r="R42" s="589" t="str">
        <f>CONCATENATE(RIGHT(petDefinitions[[#This Row],['[gamePrefab']]],LEN(petDefinitions[[#This Row],['[gamePrefab']]])-6),"_",petDefinitions[[#This Row],['[powerup']]])</f>
        <v>GodzillaBasic_24_more_xp</v>
      </c>
      <c r="T42" s="67"/>
    </row>
    <row r="43" spans="1:20">
      <c r="A43" s="67"/>
      <c r="B43" s="285" t="s">
        <v>4</v>
      </c>
      <c r="C43" s="286" t="s">
        <v>832</v>
      </c>
      <c r="D43" s="287" t="s">
        <v>634</v>
      </c>
      <c r="E43" s="281" t="s">
        <v>821</v>
      </c>
      <c r="F43" s="287">
        <v>5</v>
      </c>
      <c r="G43" s="281" t="b">
        <v>0</v>
      </c>
      <c r="H43" s="281" t="b">
        <v>0</v>
      </c>
      <c r="I43" s="281" t="b">
        <v>0</v>
      </c>
      <c r="J43" s="287" t="b">
        <v>0</v>
      </c>
      <c r="K43" s="288" t="s">
        <v>1466</v>
      </c>
      <c r="L43" s="288" t="s">
        <v>1467</v>
      </c>
      <c r="M43" s="282" t="s">
        <v>1524</v>
      </c>
      <c r="N43" s="283" t="s">
        <v>820</v>
      </c>
      <c r="O43" s="278" t="s">
        <v>867</v>
      </c>
      <c r="P43" s="278" t="str">
        <f>CONCATENATE(LEFT(petDefinitions[[#This Row],['[tidName']]],10),"_DESC")</f>
        <v>TID_PET_28_DESC</v>
      </c>
      <c r="Q43" s="278">
        <v>28</v>
      </c>
      <c r="R43" s="589" t="str">
        <f>CONCATENATE(RIGHT(petDefinitions[[#This Row],['[gamePrefab']]],LEN(petDefinitions[[#This Row],['[gamePrefab']]])-6),"_",petDefinitions[[#This Row],['[powerup']]])</f>
        <v>GhostEater_28_eat_ghost</v>
      </c>
      <c r="T43" s="67"/>
    </row>
    <row r="44" spans="1:20">
      <c r="A44" s="67"/>
      <c r="B44" s="285" t="s">
        <v>4</v>
      </c>
      <c r="C44" s="286" t="s">
        <v>833</v>
      </c>
      <c r="D44" s="287" t="s">
        <v>634</v>
      </c>
      <c r="E44" s="281" t="s">
        <v>821</v>
      </c>
      <c r="F44" s="287">
        <v>6</v>
      </c>
      <c r="G44" s="281" t="b">
        <v>0</v>
      </c>
      <c r="H44" s="281" t="b">
        <v>0</v>
      </c>
      <c r="I44" s="281" t="b">
        <v>0</v>
      </c>
      <c r="J44" s="281" t="b">
        <v>0</v>
      </c>
      <c r="K44" s="282" t="s">
        <v>1468</v>
      </c>
      <c r="L44" s="282" t="s">
        <v>1469</v>
      </c>
      <c r="M44" s="282" t="s">
        <v>1518</v>
      </c>
      <c r="N44" s="283" t="s">
        <v>822</v>
      </c>
      <c r="O44" s="278" t="s">
        <v>868</v>
      </c>
      <c r="P44" s="278" t="str">
        <f>CONCATENATE(LEFT(petDefinitions[[#This Row],['[tidName']]],10),"_DESC")</f>
        <v>TID_PET_29_DESC</v>
      </c>
      <c r="Q44" s="278">
        <v>29</v>
      </c>
      <c r="R44" s="589" t="str">
        <f>CONCATENATE(RIGHT(petDefinitions[[#This Row],['[gamePrefab']]],LEN(petDefinitions[[#This Row],['[gamePrefab']]])-6),"_",petDefinitions[[#This Row],['[powerup']]])</f>
        <v>MineEater_29_eat_mine</v>
      </c>
      <c r="T44" s="67"/>
    </row>
    <row r="45" spans="1:20" s="67" customFormat="1">
      <c r="B45" s="285" t="s">
        <v>4</v>
      </c>
      <c r="C45" s="286" t="s">
        <v>834</v>
      </c>
      <c r="D45" s="287" t="s">
        <v>634</v>
      </c>
      <c r="E45" s="281" t="s">
        <v>1269</v>
      </c>
      <c r="F45" s="287">
        <v>7</v>
      </c>
      <c r="G45" s="281" t="b">
        <v>1</v>
      </c>
      <c r="H45" s="287" t="b">
        <v>0</v>
      </c>
      <c r="I45" s="281" t="b">
        <v>0</v>
      </c>
      <c r="J45" s="287" t="b">
        <v>1</v>
      </c>
      <c r="K45" s="282" t="s">
        <v>1656</v>
      </c>
      <c r="L45" s="282" t="s">
        <v>1657</v>
      </c>
      <c r="M45" s="282" t="s">
        <v>1209</v>
      </c>
      <c r="N45" s="283" t="s">
        <v>823</v>
      </c>
      <c r="O45" s="278" t="s">
        <v>869</v>
      </c>
      <c r="P45" s="278" t="str">
        <f>CONCATENATE(LEFT(petDefinitions[[#This Row],['[tidName']]],10),"_DESC")</f>
        <v>TID_PET_30_DESC</v>
      </c>
      <c r="Q45" s="278">
        <v>30</v>
      </c>
      <c r="R45" s="589" t="str">
        <f>CONCATENATE(RIGHT(petDefinitions[[#This Row],['[gamePrefab']]],LEN(petDefinitions[[#This Row],['[gamePrefab']]])-6),"_",petDefinitions[[#This Row],['[powerup']]])</f>
        <v>Morly_30_explode_mine</v>
      </c>
    </row>
    <row r="46" spans="1:20" s="67" customFormat="1">
      <c r="B46" s="285" t="s">
        <v>4</v>
      </c>
      <c r="C46" s="286" t="s">
        <v>835</v>
      </c>
      <c r="D46" s="287" t="s">
        <v>634</v>
      </c>
      <c r="E46" s="281" t="s">
        <v>821</v>
      </c>
      <c r="F46" s="287">
        <v>7</v>
      </c>
      <c r="G46" s="281" t="b">
        <v>0</v>
      </c>
      <c r="H46" s="287" t="b">
        <v>0</v>
      </c>
      <c r="I46" s="281" t="b">
        <v>0</v>
      </c>
      <c r="J46" s="287" t="b">
        <v>1</v>
      </c>
      <c r="K46" s="282" t="s">
        <v>1285</v>
      </c>
      <c r="L46" s="282" t="s">
        <v>1286</v>
      </c>
      <c r="M46" s="282" t="s">
        <v>1306</v>
      </c>
      <c r="N46" s="283" t="s">
        <v>889</v>
      </c>
      <c r="O46" s="278" t="s">
        <v>870</v>
      </c>
      <c r="P46" s="278" t="str">
        <f>CONCATENATE(LEFT(petDefinitions[[#This Row],['[tidName']]],10),"_DESC")</f>
        <v>TID_PET_31_DESC</v>
      </c>
      <c r="Q46" s="278">
        <v>31</v>
      </c>
      <c r="R46" s="589" t="str">
        <f>CONCATENATE(RIGHT(petDefinitions[[#This Row],['[gamePrefab']]],LEN(petDefinitions[[#This Row],['[gamePrefab']]])-6),"_",petDefinitions[[#This Row],['[powerup']]])</f>
        <v>Cthulu_31_vacuum</v>
      </c>
    </row>
    <row r="47" spans="1:20" s="67" customFormat="1">
      <c r="B47" s="285" t="s">
        <v>4</v>
      </c>
      <c r="C47" s="286" t="s">
        <v>836</v>
      </c>
      <c r="D47" s="287" t="s">
        <v>634</v>
      </c>
      <c r="E47" s="281" t="s">
        <v>803</v>
      </c>
      <c r="F47" s="287">
        <v>2</v>
      </c>
      <c r="G47" s="281" t="b">
        <v>0</v>
      </c>
      <c r="H47" s="287" t="b">
        <v>0</v>
      </c>
      <c r="I47" s="281" t="b">
        <v>0</v>
      </c>
      <c r="J47" s="287" t="b">
        <v>0</v>
      </c>
      <c r="K47" s="282" t="s">
        <v>1444</v>
      </c>
      <c r="L47" s="282" t="s">
        <v>1445</v>
      </c>
      <c r="M47" s="282" t="s">
        <v>1453</v>
      </c>
      <c r="N47" s="283" t="s">
        <v>380</v>
      </c>
      <c r="O47" s="278" t="s">
        <v>871</v>
      </c>
      <c r="P47" s="278" t="str">
        <f>CONCATENATE(LEFT(petDefinitions[[#This Row],['[tidName']]],10),"_DESC")</f>
        <v>TID_PET_32_DESC</v>
      </c>
      <c r="Q47" s="278">
        <v>32</v>
      </c>
      <c r="R47" s="589" t="str">
        <f>CONCATENATE(RIGHT(petDefinitions[[#This Row],['[gamePrefab']]],LEN(petDefinitions[[#This Row],['[gamePrefab']]])-6),"_",petDefinitions[[#This Row],['[powerup']]])</f>
        <v>GodzillaHelmet_32_dragonram</v>
      </c>
    </row>
    <row r="48" spans="1:20" s="67" customFormat="1">
      <c r="B48" s="285" t="s">
        <v>4</v>
      </c>
      <c r="C48" s="286" t="s">
        <v>841</v>
      </c>
      <c r="D48" s="287" t="s">
        <v>803</v>
      </c>
      <c r="E48" s="281" t="s">
        <v>803</v>
      </c>
      <c r="F48" s="287">
        <v>12</v>
      </c>
      <c r="G48" s="281" t="b">
        <v>0</v>
      </c>
      <c r="H48" s="287" t="b">
        <v>1</v>
      </c>
      <c r="I48" s="287" t="b">
        <v>0</v>
      </c>
      <c r="J48" s="287" t="b">
        <v>0</v>
      </c>
      <c r="K48" s="282" t="s">
        <v>1553</v>
      </c>
      <c r="L48" s="282" t="s">
        <v>1554</v>
      </c>
      <c r="M48" s="282" t="s">
        <v>1555</v>
      </c>
      <c r="N48" s="283" t="s">
        <v>1219</v>
      </c>
      <c r="O48" s="278" t="s">
        <v>876</v>
      </c>
      <c r="P48" s="278" t="str">
        <f>CONCATENATE(LEFT(petDefinitions[[#This Row],['[tidName']]],10),"_DESC")</f>
        <v>TID_PET_37_DESC</v>
      </c>
      <c r="Q48" s="278">
        <v>37</v>
      </c>
      <c r="R48" s="589" t="str">
        <f>CONCATENATE(RIGHT(petDefinitions[[#This Row],['[gamePrefab']]],LEN(petDefinitions[[#This Row],['[gamePrefab']]])-6),"_",petDefinitions[[#This Row],['[powerup']]])</f>
        <v>Bomb_37_bomb</v>
      </c>
    </row>
    <row r="49" spans="2:18" s="67" customFormat="1">
      <c r="B49" s="285" t="s">
        <v>4</v>
      </c>
      <c r="C49" s="286" t="s">
        <v>842</v>
      </c>
      <c r="D49" s="287" t="s">
        <v>803</v>
      </c>
      <c r="E49" s="281" t="s">
        <v>803</v>
      </c>
      <c r="F49" s="287">
        <v>13</v>
      </c>
      <c r="G49" s="281" t="b">
        <v>0</v>
      </c>
      <c r="H49" s="287" t="b">
        <v>1</v>
      </c>
      <c r="I49" s="287" t="b">
        <v>0</v>
      </c>
      <c r="J49" s="287" t="b">
        <v>0</v>
      </c>
      <c r="K49" s="282" t="s">
        <v>1282</v>
      </c>
      <c r="L49" s="282" t="s">
        <v>1283</v>
      </c>
      <c r="M49" s="282" t="s">
        <v>1304</v>
      </c>
      <c r="N49" s="283" t="s">
        <v>890</v>
      </c>
      <c r="O49" s="278" t="s">
        <v>877</v>
      </c>
      <c r="P49" s="278" t="str">
        <f>CONCATENATE(LEFT(petDefinitions[[#This Row],['[tidName']]],10),"_DESC")</f>
        <v>TID_PET_38_DESC</v>
      </c>
      <c r="Q49" s="278">
        <v>38</v>
      </c>
      <c r="R49" s="589" t="str">
        <f>CONCATENATE(RIGHT(petDefinitions[[#This Row],['[gamePrefab']]],LEN(petDefinitions[[#This Row],['[gamePrefab']]])-6),"_",petDefinitions[[#This Row],['[powerup']]])</f>
        <v>Neutrin_38_magnet</v>
      </c>
    </row>
    <row r="50" spans="2:18" s="67" customFormat="1">
      <c r="B50" s="285" t="s">
        <v>4</v>
      </c>
      <c r="C50" s="286" t="s">
        <v>843</v>
      </c>
      <c r="D50" s="287" t="s">
        <v>803</v>
      </c>
      <c r="E50" s="281" t="s">
        <v>803</v>
      </c>
      <c r="F50" s="287">
        <v>14</v>
      </c>
      <c r="G50" s="281" t="b">
        <v>0</v>
      </c>
      <c r="H50" s="287" t="b">
        <v>1</v>
      </c>
      <c r="I50" s="287" t="b">
        <v>0</v>
      </c>
      <c r="J50" s="287" t="b">
        <v>0</v>
      </c>
      <c r="K50" s="282" t="s">
        <v>1485</v>
      </c>
      <c r="L50" s="282" t="s">
        <v>1486</v>
      </c>
      <c r="M50" s="282" t="s">
        <v>1487</v>
      </c>
      <c r="N50" s="283" t="s">
        <v>953</v>
      </c>
      <c r="O50" s="278" t="s">
        <v>878</v>
      </c>
      <c r="P50" s="278" t="str">
        <f>CONCATENATE(LEFT(petDefinitions[[#This Row],['[tidName']]],10),"_DESC")</f>
        <v>TID_PET_39_DESC</v>
      </c>
      <c r="Q50" s="278">
        <v>39</v>
      </c>
      <c r="R50" s="589" t="str">
        <f>CONCATENATE(RIGHT(petDefinitions[[#This Row],['[gamePrefab']]],LEN(petDefinitions[[#This Row],['[gamePrefab']]])-6),"_",petDefinitions[[#This Row],['[powerup']]])</f>
        <v>Dog_39_dog</v>
      </c>
    </row>
    <row r="51" spans="2:18" s="67" customFormat="1">
      <c r="B51" s="285" t="s">
        <v>4</v>
      </c>
      <c r="C51" s="286" t="s">
        <v>829</v>
      </c>
      <c r="D51" s="287" t="s">
        <v>633</v>
      </c>
      <c r="E51" s="281" t="s">
        <v>803</v>
      </c>
      <c r="F51" s="287">
        <v>0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1203</v>
      </c>
      <c r="L51" s="282" t="s">
        <v>1204</v>
      </c>
      <c r="M51" s="282" t="s">
        <v>1198</v>
      </c>
      <c r="N51" s="283" t="s">
        <v>1580</v>
      </c>
      <c r="O51" s="278" t="s">
        <v>16</v>
      </c>
      <c r="P51" s="278" t="s">
        <v>16</v>
      </c>
      <c r="Q51" s="278">
        <v>25</v>
      </c>
      <c r="R51" s="589" t="str">
        <f>CONCATENATE(RIGHT(petDefinitions[[#This Row],['[gamePrefab']]],LEN(petDefinitions[[#This Row],['[gamePrefab']]])-6),"_",petDefinitions[[#This Row],['[powerup']]])</f>
        <v>FreddyDivingGoggles_25_wip</v>
      </c>
    </row>
    <row r="52" spans="2:18" s="67" customFormat="1">
      <c r="B52" s="285" t="s">
        <v>4</v>
      </c>
      <c r="C52" s="286" t="s">
        <v>1326</v>
      </c>
      <c r="D52" s="287" t="s">
        <v>633</v>
      </c>
      <c r="E52" s="281" t="s">
        <v>1269</v>
      </c>
      <c r="F52" s="287">
        <v>11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932</v>
      </c>
      <c r="N52" s="283" t="s">
        <v>1434</v>
      </c>
      <c r="O52" s="278" t="s">
        <v>1349</v>
      </c>
      <c r="P52" s="278" t="s">
        <v>1350</v>
      </c>
      <c r="Q52" s="278">
        <v>43</v>
      </c>
      <c r="R52" s="589" t="str">
        <f>CONCATENATE(RIGHT(petDefinitions[[#This Row],['[gamePrefab']]],LEN(petDefinitions[[#This Row],['[gamePrefab']]])-6),"_",petDefinitions[[#This Row],['[powerup']]])</f>
        <v>Froggy_lower_damage_dragon</v>
      </c>
    </row>
    <row r="53" spans="2:18" s="67" customFormat="1">
      <c r="B53" s="285" t="s">
        <v>4</v>
      </c>
      <c r="C53" s="286" t="s">
        <v>1327</v>
      </c>
      <c r="D53" s="287" t="s">
        <v>633</v>
      </c>
      <c r="E53" s="281" t="s">
        <v>821</v>
      </c>
      <c r="F53" s="287">
        <v>0</v>
      </c>
      <c r="G53" s="281" t="b">
        <v>1</v>
      </c>
      <c r="H53" s="287" t="b">
        <v>0</v>
      </c>
      <c r="I53" s="281" t="b">
        <v>1</v>
      </c>
      <c r="J53" s="287" t="b">
        <v>0</v>
      </c>
      <c r="K53" s="282" t="s">
        <v>639</v>
      </c>
      <c r="L53" s="282" t="s">
        <v>640</v>
      </c>
      <c r="M53" s="282" t="s">
        <v>932</v>
      </c>
      <c r="N53" s="283" t="s">
        <v>1580</v>
      </c>
      <c r="O53" s="278" t="s">
        <v>16</v>
      </c>
      <c r="P53" s="278" t="s">
        <v>16</v>
      </c>
      <c r="Q53" s="278">
        <v>44</v>
      </c>
      <c r="R53" s="589" t="str">
        <f>CONCATENATE(RIGHT(petDefinitions[[#This Row],['[gamePrefab']]],LEN(petDefinitions[[#This Row],['[gamePrefab']]])-6),"_",petDefinitions[[#This Row],['[powerup']]])</f>
        <v>Froggy_wip</v>
      </c>
    </row>
    <row r="54" spans="2:18" s="67" customFormat="1">
      <c r="B54" s="285" t="s">
        <v>4</v>
      </c>
      <c r="C54" s="286" t="s">
        <v>1328</v>
      </c>
      <c r="D54" s="287" t="s">
        <v>633</v>
      </c>
      <c r="E54" s="281" t="s">
        <v>1269</v>
      </c>
      <c r="F54" s="287">
        <v>12</v>
      </c>
      <c r="G54" s="281" t="b">
        <v>1</v>
      </c>
      <c r="H54" s="287" t="b">
        <v>0</v>
      </c>
      <c r="I54" s="281" t="b">
        <v>1</v>
      </c>
      <c r="J54" s="287" t="b">
        <v>0</v>
      </c>
      <c r="K54" s="282" t="s">
        <v>639</v>
      </c>
      <c r="L54" s="282" t="s">
        <v>640</v>
      </c>
      <c r="M54" s="282" t="s">
        <v>932</v>
      </c>
      <c r="N54" s="283" t="s">
        <v>1313</v>
      </c>
      <c r="O54" s="278" t="s">
        <v>1351</v>
      </c>
      <c r="P54" s="278" t="s">
        <v>1352</v>
      </c>
      <c r="Q54" s="278">
        <v>45</v>
      </c>
      <c r="R54" s="589" t="str">
        <f>CONCATENATE(RIGHT(petDefinitions[[#This Row],['[gamePrefab']]],LEN(petDefinitions[[#This Row],['[gamePrefab']]])-6),"_",petDefinitions[[#This Row],['[powerup']]])</f>
        <v>Froggy_immune_trash</v>
      </c>
    </row>
    <row r="55" spans="2:18" s="67" customFormat="1">
      <c r="B55" s="285" t="s">
        <v>4</v>
      </c>
      <c r="C55" s="286" t="s">
        <v>1329</v>
      </c>
      <c r="D55" s="287" t="s">
        <v>633</v>
      </c>
      <c r="E55" s="281" t="s">
        <v>803</v>
      </c>
      <c r="F55" s="287">
        <v>1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639</v>
      </c>
      <c r="L55" s="282" t="s">
        <v>640</v>
      </c>
      <c r="M55" s="282" t="s">
        <v>932</v>
      </c>
      <c r="N55" s="283" t="s">
        <v>1580</v>
      </c>
      <c r="O55" s="278" t="s">
        <v>16</v>
      </c>
      <c r="P55" s="278" t="s">
        <v>16</v>
      </c>
      <c r="Q55" s="278">
        <v>46</v>
      </c>
      <c r="R55" s="589" t="str">
        <f>CONCATENATE(RIGHT(petDefinitions[[#This Row],['[gamePrefab']]],LEN(petDefinitions[[#This Row],['[gamePrefab']]])-6),"_",petDefinitions[[#This Row],['[powerup']]])</f>
        <v>Froggy_wip</v>
      </c>
    </row>
    <row r="56" spans="2:18" s="67" customFormat="1">
      <c r="B56" s="285" t="s">
        <v>4</v>
      </c>
      <c r="C56" s="286" t="s">
        <v>1330</v>
      </c>
      <c r="D56" s="287" t="s">
        <v>633</v>
      </c>
      <c r="E56" s="281" t="s">
        <v>821</v>
      </c>
      <c r="F56" s="287">
        <v>1</v>
      </c>
      <c r="G56" s="281" t="b">
        <v>1</v>
      </c>
      <c r="H56" s="287" t="b">
        <v>0</v>
      </c>
      <c r="I56" s="281" t="b">
        <v>1</v>
      </c>
      <c r="J56" s="287" t="b">
        <v>0</v>
      </c>
      <c r="K56" s="282" t="s">
        <v>639</v>
      </c>
      <c r="L56" s="282" t="s">
        <v>640</v>
      </c>
      <c r="M56" s="282" t="s">
        <v>932</v>
      </c>
      <c r="N56" s="283" t="s">
        <v>1433</v>
      </c>
      <c r="O56" s="278" t="s">
        <v>1353</v>
      </c>
      <c r="P56" s="278" t="s">
        <v>1354</v>
      </c>
      <c r="Q56" s="278">
        <v>47</v>
      </c>
      <c r="R56" s="589" t="str">
        <f>CONCATENATE(RIGHT(petDefinitions[[#This Row],['[gamePrefab']]],LEN(petDefinitions[[#This Row],['[gamePrefab']]])-6),"_",petDefinitions[[#This Row],['[powerup']]])</f>
        <v>Froggy_prey_hp_boost_humans</v>
      </c>
    </row>
    <row r="57" spans="2:18" s="67" customFormat="1">
      <c r="B57" s="285" t="s">
        <v>4</v>
      </c>
      <c r="C57" s="286" t="s">
        <v>1333</v>
      </c>
      <c r="D57" s="287" t="s">
        <v>633</v>
      </c>
      <c r="E57" s="281" t="s">
        <v>1269</v>
      </c>
      <c r="F57" s="287">
        <v>13</v>
      </c>
      <c r="G57" s="281" t="b">
        <v>1</v>
      </c>
      <c r="H57" s="287" t="b">
        <v>0</v>
      </c>
      <c r="I57" s="281" t="b">
        <v>1</v>
      </c>
      <c r="J57" s="287" t="b">
        <v>0</v>
      </c>
      <c r="K57" s="282" t="s">
        <v>1586</v>
      </c>
      <c r="L57" s="282" t="s">
        <v>1591</v>
      </c>
      <c r="M57" s="282" t="s">
        <v>1596</v>
      </c>
      <c r="N57" s="283" t="s">
        <v>1580</v>
      </c>
      <c r="O57" s="278" t="s">
        <v>1638</v>
      </c>
      <c r="P57" s="278" t="s">
        <v>1637</v>
      </c>
      <c r="Q57" s="278">
        <v>50</v>
      </c>
      <c r="R57" s="589" t="str">
        <f>CONCATENATE(RIGHT(petDefinitions[[#This Row],['[gamePrefab']]],LEN(petDefinitions[[#This Row],['[gamePrefab']]])-6),"_",petDefinitions[[#This Row],['[powerup']]])</f>
        <v>Bruce_50_wip</v>
      </c>
    </row>
    <row r="58" spans="2:18" s="67" customFormat="1">
      <c r="B58" s="285" t="s">
        <v>4</v>
      </c>
      <c r="C58" s="286" t="s">
        <v>1341</v>
      </c>
      <c r="D58" s="287" t="s">
        <v>635</v>
      </c>
      <c r="E58" s="281" t="s">
        <v>813</v>
      </c>
      <c r="F58" s="287">
        <v>5</v>
      </c>
      <c r="G58" s="281" t="b">
        <v>0</v>
      </c>
      <c r="H58" s="287" t="b">
        <v>1</v>
      </c>
      <c r="I58" s="281" t="b">
        <v>1</v>
      </c>
      <c r="J58" s="287" t="b">
        <v>0</v>
      </c>
      <c r="K58" s="282" t="s">
        <v>1428</v>
      </c>
      <c r="L58" s="282" t="s">
        <v>640</v>
      </c>
      <c r="M58" s="282" t="s">
        <v>932</v>
      </c>
      <c r="N58" s="283" t="s">
        <v>1427</v>
      </c>
      <c r="O58" s="278" t="s">
        <v>1371</v>
      </c>
      <c r="P58" s="278" t="s">
        <v>1372</v>
      </c>
      <c r="Q58" s="278">
        <v>58</v>
      </c>
      <c r="R58" s="589" t="str">
        <f>CONCATENATE(RIGHT(petDefinitions[[#This Row],['[gamePrefab']]],LEN(petDefinitions[[#This Row],['[gamePrefab']]])-6),"_",petDefinitions[[#This Row],['[powerup']]])</f>
        <v>Boost_unlimited_boost</v>
      </c>
    </row>
    <row r="59" spans="2:18" s="67" customFormat="1">
      <c r="B59" s="285" t="s">
        <v>4</v>
      </c>
      <c r="C59" s="286" t="s">
        <v>1342</v>
      </c>
      <c r="D59" s="287" t="s">
        <v>635</v>
      </c>
      <c r="E59" s="281" t="s">
        <v>803</v>
      </c>
      <c r="F59" s="287">
        <v>11</v>
      </c>
      <c r="G59" s="281" t="b">
        <v>0</v>
      </c>
      <c r="H59" s="287" t="b">
        <v>1</v>
      </c>
      <c r="I59" s="281" t="b">
        <v>1</v>
      </c>
      <c r="J59" s="287" t="b">
        <v>0</v>
      </c>
      <c r="K59" s="282" t="s">
        <v>1376</v>
      </c>
      <c r="L59" s="282" t="s">
        <v>640</v>
      </c>
      <c r="M59" s="282" t="s">
        <v>932</v>
      </c>
      <c r="N59" s="283" t="s">
        <v>1375</v>
      </c>
      <c r="O59" s="278" t="s">
        <v>1373</v>
      </c>
      <c r="P59" s="278" t="s">
        <v>1374</v>
      </c>
      <c r="Q59" s="278">
        <v>59</v>
      </c>
      <c r="R59" s="589" t="str">
        <f>CONCATENATE(RIGHT(petDefinitions[[#This Row],['[gamePrefab']]],LEN(petDefinitions[[#This Row],['[gamePrefab']]])-6),"_",petDefinitions[[#This Row],['[powerup']]])</f>
        <v>Stun_stun</v>
      </c>
    </row>
    <row r="60" spans="2:18" s="67" customFormat="1">
      <c r="B60" s="285" t="s">
        <v>4</v>
      </c>
      <c r="C60" s="286" t="s">
        <v>1336</v>
      </c>
      <c r="D60" s="287" t="s">
        <v>634</v>
      </c>
      <c r="E60" s="281" t="s">
        <v>813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639</v>
      </c>
      <c r="L60" s="282" t="s">
        <v>640</v>
      </c>
      <c r="M60" s="282" t="s">
        <v>932</v>
      </c>
      <c r="N60" s="283" t="s">
        <v>1425</v>
      </c>
      <c r="O60" s="278" t="s">
        <v>1361</v>
      </c>
      <c r="P60" s="278" t="s">
        <v>1362</v>
      </c>
      <c r="Q60" s="278">
        <v>53</v>
      </c>
      <c r="R60" s="589" t="str">
        <f>CONCATENATE(RIGHT(petDefinitions[[#This Row],['[gamePrefab']]],LEN(petDefinitions[[#This Row],['[gamePrefab']]])-6),"_",petDefinitions[[#This Row],['[powerup']]])</f>
        <v>Froggy_faster_boost</v>
      </c>
    </row>
    <row r="61" spans="2:18" s="67" customFormat="1">
      <c r="B61" s="285" t="s">
        <v>4</v>
      </c>
      <c r="C61" s="286" t="s">
        <v>1337</v>
      </c>
      <c r="D61" s="287" t="s">
        <v>634</v>
      </c>
      <c r="E61" s="281" t="s">
        <v>803</v>
      </c>
      <c r="F61" s="287">
        <v>3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639</v>
      </c>
      <c r="L61" s="282" t="s">
        <v>640</v>
      </c>
      <c r="M61" s="282" t="s">
        <v>932</v>
      </c>
      <c r="N61" s="283" t="s">
        <v>379</v>
      </c>
      <c r="O61" s="278" t="s">
        <v>1363</v>
      </c>
      <c r="P61" s="278" t="s">
        <v>1364</v>
      </c>
      <c r="Q61" s="278">
        <v>54</v>
      </c>
      <c r="R61" s="589" t="str">
        <f>CONCATENATE(RIGHT(petDefinitions[[#This Row],['[gamePrefab']]],LEN(petDefinitions[[#This Row],['[gamePrefab']]])-6),"_",petDefinitions[[#This Row],['[powerup']]])</f>
        <v>Froggy_dive</v>
      </c>
    </row>
    <row r="62" spans="2:18" s="67" customFormat="1">
      <c r="B62" s="285" t="s">
        <v>4</v>
      </c>
      <c r="C62" s="286" t="s">
        <v>1338</v>
      </c>
      <c r="D62" s="287" t="s">
        <v>634</v>
      </c>
      <c r="E62" s="281" t="s">
        <v>803</v>
      </c>
      <c r="F62" s="287">
        <v>4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1379</v>
      </c>
      <c r="L62" s="282" t="s">
        <v>640</v>
      </c>
      <c r="M62" s="282" t="s">
        <v>932</v>
      </c>
      <c r="N62" s="283" t="s">
        <v>1430</v>
      </c>
      <c r="O62" s="278" t="s">
        <v>1365</v>
      </c>
      <c r="P62" s="278" t="s">
        <v>1366</v>
      </c>
      <c r="Q62" s="278">
        <v>55</v>
      </c>
      <c r="R62" s="589" t="str">
        <f>CONCATENATE(RIGHT(petDefinitions[[#This Row],['[gamePrefab']]],LEN(petDefinitions[[#This Row],['[gamePrefab']]])-6),"_",petDefinitions[[#This Row],['[powerup']]])</f>
        <v>FindLetter_findBonusletters</v>
      </c>
    </row>
    <row r="63" spans="2:18" s="67" customFormat="1">
      <c r="B63" s="285" t="s">
        <v>4</v>
      </c>
      <c r="C63" s="286" t="s">
        <v>1339</v>
      </c>
      <c r="D63" s="287" t="s">
        <v>634</v>
      </c>
      <c r="E63" s="281" t="s">
        <v>803</v>
      </c>
      <c r="F63" s="287">
        <v>5</v>
      </c>
      <c r="G63" s="281" t="b">
        <v>0</v>
      </c>
      <c r="H63" s="281" t="b">
        <v>0</v>
      </c>
      <c r="I63" s="281" t="b">
        <v>1</v>
      </c>
      <c r="J63" s="281" t="b">
        <v>0</v>
      </c>
      <c r="K63" s="282" t="s">
        <v>1380</v>
      </c>
      <c r="L63" s="282" t="s">
        <v>640</v>
      </c>
      <c r="M63" s="282" t="s">
        <v>932</v>
      </c>
      <c r="N63" s="283" t="s">
        <v>1431</v>
      </c>
      <c r="O63" s="278" t="s">
        <v>1367</v>
      </c>
      <c r="P63" s="278" t="s">
        <v>1368</v>
      </c>
      <c r="Q63" s="278">
        <v>56</v>
      </c>
      <c r="R63" s="589" t="str">
        <f>CONCATENATE(RIGHT(petDefinitions[[#This Row],['[gamePrefab']]],LEN(petDefinitions[[#This Row],['[gamePrefab']]])-6),"_",petDefinitions[[#This Row],['[powerup']]])</f>
        <v>FindChest_findBonusChests</v>
      </c>
    </row>
    <row r="64" spans="2:18" s="67" customFormat="1">
      <c r="B64" s="285" t="s">
        <v>4</v>
      </c>
      <c r="C64" s="286" t="s">
        <v>1340</v>
      </c>
      <c r="D64" s="287" t="s">
        <v>634</v>
      </c>
      <c r="E64" s="281" t="s">
        <v>803</v>
      </c>
      <c r="F64" s="287">
        <v>6</v>
      </c>
      <c r="G64" s="281" t="b">
        <v>0</v>
      </c>
      <c r="H64" s="281" t="b">
        <v>0</v>
      </c>
      <c r="I64" s="281" t="b">
        <v>1</v>
      </c>
      <c r="J64" s="281" t="b">
        <v>0</v>
      </c>
      <c r="K64" s="282" t="s">
        <v>1381</v>
      </c>
      <c r="L64" s="282" t="s">
        <v>640</v>
      </c>
      <c r="M64" s="282" t="s">
        <v>932</v>
      </c>
      <c r="N64" s="283" t="s">
        <v>1432</v>
      </c>
      <c r="O64" s="278" t="s">
        <v>1369</v>
      </c>
      <c r="P64" s="278" t="s">
        <v>1370</v>
      </c>
      <c r="Q64" s="278">
        <v>57</v>
      </c>
      <c r="R64" s="589" t="str">
        <f>CONCATENATE(RIGHT(petDefinitions[[#This Row],['[gamePrefab']]],LEN(petDefinitions[[#This Row],['[gamePrefab']]])-6),"_",petDefinitions[[#This Row],['[powerup']]])</f>
        <v>FindEgg_findBonusEggs</v>
      </c>
    </row>
    <row r="65" spans="2:15" ht="15.75" thickBot="1"/>
    <row r="66" spans="2:15" ht="23.25">
      <c r="B66" s="12" t="s">
        <v>1291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1292</v>
      </c>
      <c r="C68" s="317" t="s">
        <v>5</v>
      </c>
      <c r="D68" s="318" t="s">
        <v>1296</v>
      </c>
      <c r="E68" s="318" t="s">
        <v>1297</v>
      </c>
      <c r="F68" s="318" t="s">
        <v>1298</v>
      </c>
      <c r="G68" s="318" t="s">
        <v>1299</v>
      </c>
      <c r="H68" s="318" t="s">
        <v>1300</v>
      </c>
      <c r="I68" s="319" t="s">
        <v>1301</v>
      </c>
      <c r="J68" s="319" t="s">
        <v>1302</v>
      </c>
      <c r="K68" s="319" t="s">
        <v>1308</v>
      </c>
      <c r="L68" s="319" t="s">
        <v>1309</v>
      </c>
      <c r="M68" s="319" t="s">
        <v>1310</v>
      </c>
      <c r="N68" s="319" t="s">
        <v>1311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1293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1470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1294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1303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1295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1303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824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1599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1600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1532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821</v>
      </c>
      <c r="D79" s="281">
        <v>0</v>
      </c>
      <c r="E79" s="282" t="s">
        <v>884</v>
      </c>
      <c r="F79" s="554" t="s">
        <v>1534</v>
      </c>
    </row>
    <row r="80" spans="2:15">
      <c r="B80" s="285" t="s">
        <v>4</v>
      </c>
      <c r="C80" s="553" t="s">
        <v>1273</v>
      </c>
      <c r="D80" s="287">
        <v>1</v>
      </c>
      <c r="E80" s="288" t="s">
        <v>1270</v>
      </c>
      <c r="F80" s="554" t="s">
        <v>1536</v>
      </c>
    </row>
    <row r="81" spans="2:6">
      <c r="B81" s="285" t="s">
        <v>4</v>
      </c>
      <c r="C81" s="316" t="s">
        <v>813</v>
      </c>
      <c r="D81" s="281">
        <v>2</v>
      </c>
      <c r="E81" s="282" t="s">
        <v>1272</v>
      </c>
      <c r="F81" s="554" t="s">
        <v>1535</v>
      </c>
    </row>
    <row r="82" spans="2:6">
      <c r="B82" s="285" t="s">
        <v>4</v>
      </c>
      <c r="C82" s="316" t="s">
        <v>291</v>
      </c>
      <c r="D82" s="281">
        <v>3</v>
      </c>
      <c r="E82" s="282" t="s">
        <v>1271</v>
      </c>
      <c r="F82" s="554" t="s">
        <v>1533</v>
      </c>
    </row>
    <row r="83" spans="2:6">
      <c r="B83" s="285" t="s">
        <v>4</v>
      </c>
      <c r="C83" s="316" t="s">
        <v>1268</v>
      </c>
      <c r="D83" s="281">
        <v>4</v>
      </c>
      <c r="E83" s="282" t="s">
        <v>886</v>
      </c>
      <c r="F83" s="554" t="s">
        <v>1537</v>
      </c>
    </row>
    <row r="84" spans="2:6">
      <c r="B84" s="285" t="s">
        <v>4</v>
      </c>
      <c r="C84" s="316" t="s">
        <v>1269</v>
      </c>
      <c r="D84" s="281">
        <v>5</v>
      </c>
      <c r="E84" s="282" t="s">
        <v>883</v>
      </c>
      <c r="F84" s="554" t="s">
        <v>1538</v>
      </c>
    </row>
    <row r="85" spans="2:6">
      <c r="B85" s="285" t="s">
        <v>4</v>
      </c>
      <c r="C85" s="316" t="s">
        <v>803</v>
      </c>
      <c r="D85" s="281">
        <v>6</v>
      </c>
      <c r="E85" s="282" t="s">
        <v>1267</v>
      </c>
      <c r="F85" s="554" t="s">
        <v>1539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3"/>
  <sheetViews>
    <sheetView tabSelected="1" topLeftCell="A76" zoomScaleNormal="100" workbookViewId="0">
      <pane xSplit="2" topLeftCell="C1" activePane="topRight" state="frozen"/>
      <selection activeCell="A22" sqref="A22"/>
      <selection pane="topRight" activeCell="B105" sqref="B10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1493</v>
      </c>
      <c r="AB25" s="348" t="s">
        <v>1498</v>
      </c>
      <c r="AC25" s="348" t="s">
        <v>1501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1494</v>
      </c>
      <c r="AC26" s="364" t="s">
        <v>1499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1564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1499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10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1500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1604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1490</v>
      </c>
      <c r="AB42" s="364" t="s">
        <v>1610</v>
      </c>
      <c r="AC42" s="348" t="s">
        <v>1617</v>
      </c>
      <c r="AD42" s="366"/>
      <c r="AE42" s="367"/>
    </row>
    <row r="43" spans="1:31">
      <c r="A43" s="337" t="s">
        <v>4</v>
      </c>
      <c r="B43" s="338" t="s">
        <v>1506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1575</v>
      </c>
      <c r="AB43" s="348" t="s">
        <v>1607</v>
      </c>
      <c r="AC43" s="348" t="s">
        <v>1499</v>
      </c>
      <c r="AD43" s="348" t="s">
        <v>735</v>
      </c>
      <c r="AE43" s="368" t="s">
        <v>1620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100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1489</v>
      </c>
      <c r="AB50" s="364" t="s">
        <v>1495</v>
      </c>
      <c r="AC50" s="364" t="s">
        <v>1500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50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1488</v>
      </c>
      <c r="AB51" s="364" t="s">
        <v>1495</v>
      </c>
      <c r="AC51" s="364" t="s">
        <v>1500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25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1492</v>
      </c>
      <c r="AB55" s="364" t="s">
        <v>1495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1579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1606</v>
      </c>
      <c r="AB57" s="364" t="s">
        <v>1614</v>
      </c>
      <c r="AC57" s="348" t="s">
        <v>1501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1495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1496</v>
      </c>
      <c r="AC62" s="348" t="s">
        <v>1501</v>
      </c>
      <c r="AD62" s="348" t="s">
        <v>1502</v>
      </c>
      <c r="AE62" s="348" t="s">
        <v>1504</v>
      </c>
    </row>
    <row r="63" spans="1:31">
      <c r="A63" s="349" t="s">
        <v>4</v>
      </c>
      <c r="B63" s="338" t="s">
        <v>1505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1560</v>
      </c>
      <c r="AB63" s="348" t="s">
        <v>1608</v>
      </c>
      <c r="AC63" s="348" t="s">
        <v>1500</v>
      </c>
      <c r="AD63" s="348" t="s">
        <v>735</v>
      </c>
      <c r="AE63" s="348" t="s">
        <v>1504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1566</v>
      </c>
      <c r="C67" s="598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1603</v>
      </c>
      <c r="AB67" s="364" t="s">
        <v>1612</v>
      </c>
      <c r="AC67" s="348" t="s">
        <v>1618</v>
      </c>
      <c r="AD67" s="348" t="s">
        <v>735</v>
      </c>
      <c r="AE67" s="369"/>
    </row>
    <row r="68" spans="1:31" s="27" customFormat="1">
      <c r="A68" s="349" t="s">
        <v>4</v>
      </c>
      <c r="B68" s="593" t="s">
        <v>1569</v>
      </c>
      <c r="C68" s="598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1570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1507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1576</v>
      </c>
      <c r="AB70" s="364" t="s">
        <v>1497</v>
      </c>
      <c r="AC70" s="364" t="s">
        <v>1615</v>
      </c>
      <c r="AD70" s="364" t="s">
        <v>735</v>
      </c>
      <c r="AE70" s="364" t="s">
        <v>1621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1667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1609</v>
      </c>
      <c r="AC74" s="364" t="s">
        <v>1616</v>
      </c>
      <c r="AD74" s="364" t="s">
        <v>735</v>
      </c>
      <c r="AE74" s="364" t="s">
        <v>1503</v>
      </c>
    </row>
    <row r="75" spans="1:31">
      <c r="A75" s="349" t="s">
        <v>4</v>
      </c>
      <c r="B75" s="593" t="s">
        <v>1563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1631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1571</v>
      </c>
      <c r="C81" s="598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1605</v>
      </c>
      <c r="AB81" s="364" t="s">
        <v>1613</v>
      </c>
      <c r="AC81" s="348" t="s">
        <v>1617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1611</v>
      </c>
      <c r="AC85" s="364" t="s">
        <v>1618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1491</v>
      </c>
      <c r="AB87" s="364" t="s">
        <v>1497</v>
      </c>
      <c r="AC87" s="364" t="s">
        <v>718</v>
      </c>
      <c r="AD87" s="364" t="s">
        <v>1503</v>
      </c>
      <c r="AE87" s="364" t="s">
        <v>1503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1497</v>
      </c>
      <c r="AC89" s="364" t="s">
        <v>1501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1565</v>
      </c>
      <c r="C92" s="598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1601</v>
      </c>
      <c r="AB92" s="364" t="s">
        <v>1495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1567</v>
      </c>
      <c r="C93" s="598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1602</v>
      </c>
      <c r="AB93" s="364" t="s">
        <v>1497</v>
      </c>
      <c r="AC93" s="348" t="s">
        <v>1499</v>
      </c>
      <c r="AD93" s="348" t="s">
        <v>735</v>
      </c>
      <c r="AE93" s="368" t="s">
        <v>1503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1730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1530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1562</v>
      </c>
      <c r="AB100" s="538" t="s">
        <v>1608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1529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1561</v>
      </c>
      <c r="AB101" s="538" t="s">
        <v>1497</v>
      </c>
      <c r="AC101" s="538" t="s">
        <v>1619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1732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1490</v>
      </c>
      <c r="AB105" s="537" t="s">
        <v>1610</v>
      </c>
      <c r="AC105" s="391" t="s">
        <v>1617</v>
      </c>
      <c r="AD105" s="391"/>
      <c r="AE105" s="562"/>
    </row>
    <row r="106" spans="1:31" s="27" customFormat="1">
      <c r="A106" s="558" t="s">
        <v>4</v>
      </c>
      <c r="B106" s="563" t="s">
        <v>1625</v>
      </c>
      <c r="C106" s="564" t="s">
        <v>347</v>
      </c>
      <c r="D106" s="605">
        <v>40</v>
      </c>
      <c r="E106" s="436">
        <v>2</v>
      </c>
      <c r="F106" s="436">
        <v>0</v>
      </c>
      <c r="G106" s="436">
        <v>15</v>
      </c>
      <c r="H106" s="436">
        <v>0</v>
      </c>
      <c r="I106" s="436">
        <v>50</v>
      </c>
      <c r="J106" s="608">
        <v>0.15</v>
      </c>
      <c r="K106" s="436">
        <v>0</v>
      </c>
      <c r="L106" s="536" t="b">
        <v>1</v>
      </c>
      <c r="M106" s="568">
        <v>5</v>
      </c>
      <c r="N106" s="614">
        <v>5</v>
      </c>
      <c r="O106" s="572">
        <v>0</v>
      </c>
      <c r="P106" s="594">
        <f>entityDefinitions[[#This Row],['[edibleFromTier']]]</f>
        <v>0</v>
      </c>
      <c r="Q106" s="343" t="b">
        <v>1</v>
      </c>
      <c r="R106" s="343" t="b">
        <v>0</v>
      </c>
      <c r="S106" s="570" t="b">
        <v>0</v>
      </c>
      <c r="T106" s="343">
        <v>1</v>
      </c>
      <c r="U106" s="559">
        <v>9</v>
      </c>
      <c r="V106" s="386">
        <v>0</v>
      </c>
      <c r="W106" s="381">
        <v>0.05</v>
      </c>
      <c r="X106" s="560">
        <v>0.05</v>
      </c>
      <c r="Y106" s="560">
        <v>0</v>
      </c>
      <c r="Z106" s="561">
        <v>0</v>
      </c>
      <c r="AA106" s="566" t="s">
        <v>1490</v>
      </c>
      <c r="AB106" s="537" t="s">
        <v>1610</v>
      </c>
      <c r="AC106" s="391" t="s">
        <v>1617</v>
      </c>
      <c r="AD106" s="391"/>
      <c r="AE106" s="562"/>
    </row>
    <row r="107" spans="1:31">
      <c r="A107" s="558" t="s">
        <v>4</v>
      </c>
      <c r="B107" s="350" t="s">
        <v>987</v>
      </c>
      <c r="C107" s="582" t="s">
        <v>776</v>
      </c>
      <c r="D107" s="436">
        <v>60</v>
      </c>
      <c r="E107" s="436">
        <v>4</v>
      </c>
      <c r="F107" s="436">
        <v>0</v>
      </c>
      <c r="G107" s="436">
        <v>20</v>
      </c>
      <c r="H107" s="436">
        <v>0</v>
      </c>
      <c r="I107" s="436">
        <v>55</v>
      </c>
      <c r="J107" s="354">
        <v>0.15</v>
      </c>
      <c r="K107" s="436">
        <v>0</v>
      </c>
      <c r="L107" s="536" t="b">
        <v>1</v>
      </c>
      <c r="M107" s="612">
        <v>5</v>
      </c>
      <c r="N107" s="356">
        <v>5</v>
      </c>
      <c r="O107" s="536">
        <v>1</v>
      </c>
      <c r="P107" s="612">
        <v>1</v>
      </c>
      <c r="Q107" s="343" t="b">
        <v>1</v>
      </c>
      <c r="R107" s="355" t="b">
        <v>0</v>
      </c>
      <c r="S107" s="446" t="b">
        <v>0</v>
      </c>
      <c r="T107" s="355">
        <v>1</v>
      </c>
      <c r="U107" s="536">
        <v>6</v>
      </c>
      <c r="V107" s="567">
        <v>0</v>
      </c>
      <c r="W107" s="560">
        <v>0.15</v>
      </c>
      <c r="X107" s="560">
        <v>0.15</v>
      </c>
      <c r="Y107" s="560">
        <v>0.6</v>
      </c>
      <c r="Z107" s="561">
        <v>0</v>
      </c>
      <c r="AA107" s="625" t="s">
        <v>511</v>
      </c>
      <c r="AB107" s="538" t="s">
        <v>693</v>
      </c>
      <c r="AC107" s="538" t="s">
        <v>756</v>
      </c>
      <c r="AD107" s="538" t="s">
        <v>736</v>
      </c>
      <c r="AE107" s="629" t="s">
        <v>737</v>
      </c>
    </row>
    <row r="108" spans="1:31">
      <c r="A108" s="558" t="s">
        <v>4</v>
      </c>
      <c r="B108" s="563" t="s">
        <v>1568</v>
      </c>
      <c r="C108" s="564" t="s">
        <v>776</v>
      </c>
      <c r="D108" s="604">
        <v>40</v>
      </c>
      <c r="E108" s="565">
        <v>2</v>
      </c>
      <c r="F108" s="565">
        <v>0</v>
      </c>
      <c r="G108" s="565">
        <v>30</v>
      </c>
      <c r="H108" s="565">
        <v>0</v>
      </c>
      <c r="I108" s="565">
        <v>50</v>
      </c>
      <c r="J108" s="354">
        <v>0.15</v>
      </c>
      <c r="K108" s="565">
        <v>0</v>
      </c>
      <c r="L108" s="567" t="b">
        <v>1</v>
      </c>
      <c r="M108" s="568">
        <v>5</v>
      </c>
      <c r="N108" s="379">
        <v>5</v>
      </c>
      <c r="O108" s="569">
        <v>0</v>
      </c>
      <c r="P108" s="568">
        <v>0</v>
      </c>
      <c r="Q108" s="343" t="b">
        <v>1</v>
      </c>
      <c r="R108" s="343" t="b">
        <v>0</v>
      </c>
      <c r="S108" s="619" t="b">
        <v>0</v>
      </c>
      <c r="T108" s="343">
        <v>85</v>
      </c>
      <c r="U108" s="573">
        <v>9</v>
      </c>
      <c r="V108" s="574">
        <v>0</v>
      </c>
      <c r="W108" s="560">
        <v>0.25</v>
      </c>
      <c r="X108" s="560">
        <v>0.25</v>
      </c>
      <c r="Y108" s="560">
        <v>0.75</v>
      </c>
      <c r="Z108" s="561">
        <v>0</v>
      </c>
      <c r="AA108" s="566" t="s">
        <v>1176</v>
      </c>
      <c r="AB108" s="537" t="s">
        <v>1240</v>
      </c>
      <c r="AC108" s="391" t="s">
        <v>1250</v>
      </c>
      <c r="AD108" s="391"/>
      <c r="AE108" s="562"/>
    </row>
    <row r="109" spans="1:31" customFormat="1">
      <c r="A109" s="382" t="s">
        <v>4</v>
      </c>
      <c r="B109" s="383" t="s">
        <v>991</v>
      </c>
      <c r="C109" s="384" t="s">
        <v>762</v>
      </c>
      <c r="D109" s="606">
        <v>60</v>
      </c>
      <c r="E109" s="385">
        <v>2</v>
      </c>
      <c r="F109" s="385">
        <v>0</v>
      </c>
      <c r="G109" s="385">
        <v>8</v>
      </c>
      <c r="H109" s="385">
        <v>0</v>
      </c>
      <c r="I109" s="385">
        <v>75</v>
      </c>
      <c r="J109" s="610">
        <v>0.22499999999999998</v>
      </c>
      <c r="K109" s="385">
        <v>0</v>
      </c>
      <c r="L109" s="386" t="b">
        <v>1</v>
      </c>
      <c r="M109" s="614">
        <v>5</v>
      </c>
      <c r="N109" s="344">
        <v>0</v>
      </c>
      <c r="O109" s="386">
        <v>1</v>
      </c>
      <c r="P109" s="614">
        <v>0</v>
      </c>
      <c r="Q109" s="343" t="b">
        <v>1</v>
      </c>
      <c r="R109" s="343" t="b">
        <v>1</v>
      </c>
      <c r="S109" s="619" t="b">
        <v>0</v>
      </c>
      <c r="T109" s="343">
        <v>25</v>
      </c>
      <c r="U109" s="386">
        <v>7</v>
      </c>
      <c r="V109" s="386">
        <v>0</v>
      </c>
      <c r="W109" s="387">
        <v>0.25</v>
      </c>
      <c r="X109" s="387">
        <v>0.25</v>
      </c>
      <c r="Y109" s="387">
        <v>0.8</v>
      </c>
      <c r="Z109" s="388">
        <v>0</v>
      </c>
      <c r="AA109" s="389" t="s">
        <v>1165</v>
      </c>
      <c r="AB109" s="390" t="s">
        <v>1237</v>
      </c>
      <c r="AC109" s="390" t="s">
        <v>1247</v>
      </c>
      <c r="AD109" s="391"/>
      <c r="AE109" s="392"/>
    </row>
    <row r="110" spans="1:31" s="494" customFormat="1">
      <c r="A110" s="571" t="s">
        <v>4</v>
      </c>
      <c r="B110" s="563" t="s">
        <v>1577</v>
      </c>
      <c r="C110" s="582" t="s">
        <v>762</v>
      </c>
      <c r="D110" s="602">
        <v>40</v>
      </c>
      <c r="E110" s="436">
        <v>2</v>
      </c>
      <c r="F110" s="436">
        <v>0</v>
      </c>
      <c r="G110" s="436">
        <v>16</v>
      </c>
      <c r="H110" s="436">
        <v>0</v>
      </c>
      <c r="I110" s="436">
        <v>50</v>
      </c>
      <c r="J110" s="609">
        <v>0.15</v>
      </c>
      <c r="K110" s="436">
        <v>0</v>
      </c>
      <c r="L110" s="536" t="b">
        <v>1</v>
      </c>
      <c r="M110" s="568">
        <v>5</v>
      </c>
      <c r="N110" s="614">
        <v>0</v>
      </c>
      <c r="O110" s="572">
        <v>1</v>
      </c>
      <c r="P110" s="568">
        <v>0</v>
      </c>
      <c r="Q110" s="616" t="b">
        <v>1</v>
      </c>
      <c r="R110" s="619" t="b">
        <v>1</v>
      </c>
      <c r="S110" s="570" t="b">
        <v>0</v>
      </c>
      <c r="T110" s="620">
        <v>25</v>
      </c>
      <c r="U110" s="559">
        <v>7</v>
      </c>
      <c r="V110" s="386">
        <v>0</v>
      </c>
      <c r="W110" s="583">
        <v>0.25</v>
      </c>
      <c r="X110" s="584">
        <v>0.25</v>
      </c>
      <c r="Y110" s="584">
        <v>0.8</v>
      </c>
      <c r="Z110" s="585">
        <v>0</v>
      </c>
      <c r="AA110" s="566" t="s">
        <v>1165</v>
      </c>
      <c r="AB110" s="586" t="s">
        <v>1237</v>
      </c>
      <c r="AC110" s="587" t="s">
        <v>1247</v>
      </c>
      <c r="AD110" s="587"/>
      <c r="AE110" s="588"/>
    </row>
    <row r="111" spans="1:31" s="494" customFormat="1">
      <c r="A111" s="558" t="s">
        <v>4</v>
      </c>
      <c r="B111" s="563" t="s">
        <v>1683</v>
      </c>
      <c r="C111" s="582" t="s">
        <v>776</v>
      </c>
      <c r="D111" s="637">
        <v>10</v>
      </c>
      <c r="E111" s="436">
        <v>5</v>
      </c>
      <c r="F111" s="436">
        <v>0</v>
      </c>
      <c r="G111" s="436">
        <v>10</v>
      </c>
      <c r="H111" s="436">
        <v>0</v>
      </c>
      <c r="I111" s="436">
        <v>10</v>
      </c>
      <c r="J111" s="638">
        <v>0</v>
      </c>
      <c r="K111" s="436">
        <v>0</v>
      </c>
      <c r="L111" s="536" t="b">
        <v>0</v>
      </c>
      <c r="M111" s="594">
        <v>5</v>
      </c>
      <c r="N111" s="594">
        <v>5</v>
      </c>
      <c r="O111" s="572">
        <v>5</v>
      </c>
      <c r="P111" s="594">
        <v>4</v>
      </c>
      <c r="Q111" s="639" t="b">
        <v>1</v>
      </c>
      <c r="R111" s="640" t="b">
        <v>0</v>
      </c>
      <c r="S111" s="640" t="b">
        <v>0</v>
      </c>
      <c r="T111" s="641">
        <v>1</v>
      </c>
      <c r="U111" s="559">
        <v>0</v>
      </c>
      <c r="V111" s="386">
        <v>0</v>
      </c>
      <c r="W111" s="642">
        <v>0</v>
      </c>
      <c r="X111" s="560">
        <v>0</v>
      </c>
      <c r="Y111" s="560">
        <v>0</v>
      </c>
      <c r="Z111" s="561">
        <v>0</v>
      </c>
      <c r="AA111" s="643" t="s">
        <v>1165</v>
      </c>
      <c r="AB111" s="537" t="s">
        <v>1237</v>
      </c>
      <c r="AC111" s="391" t="s">
        <v>1247</v>
      </c>
      <c r="AD111" s="391"/>
      <c r="AE111" s="562"/>
    </row>
    <row r="112" spans="1:31" ht="15.75" thickBo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 ht="23.25">
      <c r="A113" s="12" t="s">
        <v>548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31">
      <c r="A114" s="203"/>
      <c r="B114" s="203"/>
      <c r="C114" s="205"/>
      <c r="D114" s="203"/>
      <c r="E114" s="203"/>
      <c r="F114" s="660"/>
      <c r="G114" s="660"/>
      <c r="H114" s="161" t="s">
        <v>366</v>
      </c>
      <c r="I114" s="161"/>
      <c r="J114" s="203"/>
      <c r="K114" s="5"/>
      <c r="L114" s="5"/>
      <c r="M114" s="5" t="s">
        <v>398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61"/>
      <c r="AB114" s="161"/>
      <c r="AC114" s="161"/>
      <c r="AD114" s="161"/>
      <c r="AE114" s="5"/>
    </row>
    <row r="115" spans="1:31" ht="145.5">
      <c r="A115" s="141" t="s">
        <v>552</v>
      </c>
      <c r="B115" s="141" t="s">
        <v>5</v>
      </c>
      <c r="C115" s="141" t="s">
        <v>353</v>
      </c>
      <c r="D115" s="152" t="s">
        <v>1194</v>
      </c>
      <c r="E115" s="152" t="s">
        <v>1182</v>
      </c>
      <c r="F115" s="152" t="s">
        <v>549</v>
      </c>
      <c r="G115" s="152" t="s">
        <v>480</v>
      </c>
      <c r="H115" s="152" t="s">
        <v>367</v>
      </c>
      <c r="I115" s="152" t="s">
        <v>370</v>
      </c>
      <c r="J115" s="152" t="s">
        <v>629</v>
      </c>
      <c r="K115" s="152" t="s">
        <v>628</v>
      </c>
      <c r="L115" s="152" t="s">
        <v>354</v>
      </c>
      <c r="M115" s="147" t="s">
        <v>38</v>
      </c>
      <c r="N115" s="147" t="s">
        <v>395</v>
      </c>
      <c r="O115" s="147" t="s">
        <v>397</v>
      </c>
    </row>
    <row r="116" spans="1:31">
      <c r="A116" s="241" t="s">
        <v>4</v>
      </c>
      <c r="B116" s="178" t="s">
        <v>1183</v>
      </c>
      <c r="C116" s="178" t="s">
        <v>346</v>
      </c>
      <c r="D116" s="242" t="s">
        <v>1195</v>
      </c>
      <c r="E116" s="242">
        <v>3</v>
      </c>
      <c r="F116" s="310">
        <v>0</v>
      </c>
      <c r="G116" s="310">
        <v>0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718</v>
      </c>
      <c r="O116" s="206" t="s">
        <v>686</v>
      </c>
      <c r="P116" s="5"/>
      <c r="Q116" s="5"/>
    </row>
    <row r="117" spans="1:31">
      <c r="A117" s="241" t="s">
        <v>4</v>
      </c>
      <c r="B117" s="178" t="s">
        <v>1184</v>
      </c>
      <c r="C117" s="178" t="s">
        <v>346</v>
      </c>
      <c r="D117" s="242" t="s">
        <v>302</v>
      </c>
      <c r="E117" s="242">
        <v>3</v>
      </c>
      <c r="F117" s="310">
        <v>0</v>
      </c>
      <c r="G117" s="310">
        <v>1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1185</v>
      </c>
      <c r="C118" s="178" t="s">
        <v>352</v>
      </c>
      <c r="D118" s="242" t="s">
        <v>1195</v>
      </c>
      <c r="E118" s="242">
        <v>3</v>
      </c>
      <c r="F118" s="310">
        <v>0</v>
      </c>
      <c r="G118" s="310">
        <v>0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1186</v>
      </c>
      <c r="C119" s="178" t="s">
        <v>352</v>
      </c>
      <c r="D119" s="242" t="s">
        <v>302</v>
      </c>
      <c r="E119" s="242">
        <v>3</v>
      </c>
      <c r="F119" s="310">
        <v>0</v>
      </c>
      <c r="G119" s="310">
        <v>1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1187</v>
      </c>
      <c r="C120" s="178" t="s">
        <v>349</v>
      </c>
      <c r="D120" s="242" t="s">
        <v>1195</v>
      </c>
      <c r="E120" s="242">
        <v>3</v>
      </c>
      <c r="F120" s="310">
        <v>0</v>
      </c>
      <c r="G120" s="310">
        <v>0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>
      <c r="A121" s="241" t="s">
        <v>4</v>
      </c>
      <c r="B121" s="178" t="s">
        <v>1188</v>
      </c>
      <c r="C121" s="178" t="s">
        <v>349</v>
      </c>
      <c r="D121" s="242" t="s">
        <v>302</v>
      </c>
      <c r="E121" s="242">
        <v>3</v>
      </c>
      <c r="F121" s="310">
        <v>0</v>
      </c>
      <c r="G121" s="310">
        <v>1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</row>
    <row r="122" spans="1:31" s="204" customFormat="1">
      <c r="A122" s="241" t="s">
        <v>4</v>
      </c>
      <c r="B122" s="178" t="s">
        <v>1189</v>
      </c>
      <c r="C122" s="178" t="s">
        <v>349</v>
      </c>
      <c r="D122" s="242" t="s">
        <v>1196</v>
      </c>
      <c r="E122" s="242">
        <v>3</v>
      </c>
      <c r="F122" s="310">
        <v>0</v>
      </c>
      <c r="G122" s="310">
        <v>2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</row>
    <row r="123" spans="1:31">
      <c r="A123" s="241" t="s">
        <v>4</v>
      </c>
      <c r="B123" s="178" t="s">
        <v>1190</v>
      </c>
      <c r="C123" s="178" t="s">
        <v>351</v>
      </c>
      <c r="D123" s="242" t="s">
        <v>1195</v>
      </c>
      <c r="E123" s="242">
        <v>3</v>
      </c>
      <c r="F123" s="310">
        <v>0</v>
      </c>
      <c r="G123" s="310">
        <v>0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</row>
    <row r="124" spans="1:31">
      <c r="A124" s="241" t="s">
        <v>4</v>
      </c>
      <c r="B124" s="178" t="s">
        <v>1191</v>
      </c>
      <c r="C124" s="178" t="s">
        <v>351</v>
      </c>
      <c r="D124" s="242" t="s">
        <v>302</v>
      </c>
      <c r="E124" s="242">
        <v>3</v>
      </c>
      <c r="F124" s="310">
        <v>0</v>
      </c>
      <c r="G124" s="310">
        <v>1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1192</v>
      </c>
      <c r="C125" s="178" t="s">
        <v>351</v>
      </c>
      <c r="D125" s="242" t="s">
        <v>1196</v>
      </c>
      <c r="E125" s="242">
        <v>3</v>
      </c>
      <c r="F125" s="310">
        <v>0</v>
      </c>
      <c r="G125" s="310">
        <v>2</v>
      </c>
      <c r="H125" s="310">
        <v>0</v>
      </c>
      <c r="I125" s="310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  <c r="P125" s="5"/>
      <c r="Q125" s="5"/>
    </row>
    <row r="126" spans="1:31">
      <c r="A126" s="241" t="s">
        <v>4</v>
      </c>
      <c r="B126" s="178" t="s">
        <v>1684</v>
      </c>
      <c r="C126" s="178" t="s">
        <v>349</v>
      </c>
      <c r="D126" s="242" t="s">
        <v>302</v>
      </c>
      <c r="E126" s="644">
        <v>1</v>
      </c>
      <c r="F126" s="645">
        <v>0</v>
      </c>
      <c r="G126" s="645">
        <v>1</v>
      </c>
      <c r="H126" s="645">
        <v>0</v>
      </c>
      <c r="I126" s="645">
        <v>0</v>
      </c>
      <c r="J126" s="243">
        <v>2</v>
      </c>
      <c r="K126" s="243">
        <v>0</v>
      </c>
      <c r="L126" s="243">
        <v>0</v>
      </c>
      <c r="M126" s="209" t="s">
        <v>618</v>
      </c>
      <c r="N126" s="209" t="s">
        <v>718</v>
      </c>
      <c r="O126" s="206" t="s">
        <v>686</v>
      </c>
    </row>
    <row r="127" spans="1:31"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  <c r="AC127" s="204"/>
      <c r="AD127" s="204"/>
      <c r="AE127" s="204"/>
    </row>
    <row r="128" spans="1:31" ht="15.75" thickBot="1"/>
    <row r="129" spans="1:12" ht="23.25">
      <c r="A129" s="12" t="s">
        <v>435</v>
      </c>
      <c r="B129" s="12"/>
      <c r="C129" s="12"/>
      <c r="D129" s="12"/>
      <c r="E129" s="204"/>
      <c r="F129" s="204"/>
      <c r="G129" s="204"/>
      <c r="H129" s="204"/>
      <c r="I129" s="204"/>
      <c r="J129" s="204"/>
      <c r="K129" s="204"/>
      <c r="L129" s="204"/>
    </row>
    <row r="131" spans="1:12" ht="159.75">
      <c r="A131" s="141" t="s">
        <v>436</v>
      </c>
      <c r="B131" s="142" t="s">
        <v>5</v>
      </c>
      <c r="C131" s="142" t="s">
        <v>190</v>
      </c>
      <c r="D131" s="145" t="s">
        <v>25</v>
      </c>
      <c r="E131" s="145" t="s">
        <v>220</v>
      </c>
      <c r="F131" s="145" t="s">
        <v>327</v>
      </c>
      <c r="G131" s="145" t="s">
        <v>391</v>
      </c>
      <c r="H131" s="145" t="s">
        <v>441</v>
      </c>
    </row>
    <row r="132" spans="1:12">
      <c r="A132" s="208" t="s">
        <v>4</v>
      </c>
      <c r="B132" s="183" t="s">
        <v>437</v>
      </c>
      <c r="C132" s="183" t="s">
        <v>187</v>
      </c>
      <c r="D132" s="190">
        <v>42</v>
      </c>
      <c r="E132" s="190">
        <v>8</v>
      </c>
      <c r="F132" s="190">
        <v>1.3</v>
      </c>
      <c r="G132" s="190">
        <v>2</v>
      </c>
      <c r="H132" s="190">
        <v>0.25</v>
      </c>
    </row>
    <row r="133" spans="1:12">
      <c r="A133" s="208" t="s">
        <v>4</v>
      </c>
      <c r="B133" s="183" t="s">
        <v>438</v>
      </c>
      <c r="C133" s="183" t="s">
        <v>188</v>
      </c>
      <c r="D133" s="190">
        <v>92</v>
      </c>
      <c r="E133" s="190">
        <v>10</v>
      </c>
      <c r="F133" s="190">
        <v>1.1000000000000001</v>
      </c>
      <c r="G133" s="190">
        <v>2</v>
      </c>
      <c r="H133" s="190">
        <v>0.3</v>
      </c>
    </row>
    <row r="134" spans="1:12">
      <c r="A134" s="208" t="s">
        <v>4</v>
      </c>
      <c r="B134" s="183" t="s">
        <v>439</v>
      </c>
      <c r="C134" s="183" t="s">
        <v>189</v>
      </c>
      <c r="D134" s="190">
        <v>235</v>
      </c>
      <c r="E134" s="190">
        <v>12</v>
      </c>
      <c r="F134" s="190">
        <v>0.9</v>
      </c>
      <c r="G134" s="190">
        <v>2</v>
      </c>
      <c r="H134" s="190">
        <v>0.32500000000000001</v>
      </c>
    </row>
    <row r="135" spans="1:12">
      <c r="A135" s="208" t="s">
        <v>4</v>
      </c>
      <c r="B135" s="183" t="s">
        <v>440</v>
      </c>
      <c r="C135" s="183" t="s">
        <v>210</v>
      </c>
      <c r="D135" s="190">
        <v>686</v>
      </c>
      <c r="E135" s="190">
        <v>14</v>
      </c>
      <c r="F135" s="190">
        <v>0.7</v>
      </c>
      <c r="G135" s="190">
        <v>2</v>
      </c>
      <c r="H135" s="190">
        <v>0.35</v>
      </c>
    </row>
    <row r="136" spans="1:12" ht="409.6">
      <c r="A136" s="208" t="s">
        <v>4</v>
      </c>
      <c r="B136" s="183" t="s">
        <v>460</v>
      </c>
      <c r="C136" s="183" t="s">
        <v>211</v>
      </c>
      <c r="D136" s="190">
        <v>1040</v>
      </c>
      <c r="E136" s="190">
        <v>14</v>
      </c>
      <c r="F136" s="190">
        <v>0.5</v>
      </c>
      <c r="G136" s="190">
        <v>2</v>
      </c>
      <c r="H136" s="190">
        <v>0.35</v>
      </c>
    </row>
    <row r="139" spans="1:12">
      <c r="D139" s="271">
        <v>42</v>
      </c>
      <c r="F139" s="271">
        <v>1.3</v>
      </c>
      <c r="G139" s="67">
        <f>D132*F132</f>
        <v>54.6</v>
      </c>
      <c r="I139" s="67">
        <f>D139*F139</f>
        <v>54.6</v>
      </c>
    </row>
    <row r="140" spans="1:12">
      <c r="D140" s="271">
        <v>92</v>
      </c>
      <c r="F140" s="271">
        <v>1.1000000000000001</v>
      </c>
      <c r="G140" s="67">
        <f>D133*F133</f>
        <v>101.2</v>
      </c>
      <c r="I140" s="67">
        <f t="shared" ref="I140:I143" si="0">D140*F140</f>
        <v>101.2</v>
      </c>
    </row>
    <row r="141" spans="1:12">
      <c r="D141" s="271">
        <v>235</v>
      </c>
      <c r="F141" s="271">
        <v>0.9</v>
      </c>
      <c r="G141" s="67">
        <f>D134*F134</f>
        <v>211.5</v>
      </c>
      <c r="I141" s="67">
        <f t="shared" si="0"/>
        <v>211.5</v>
      </c>
    </row>
    <row r="142" spans="1:12">
      <c r="D142" s="271">
        <v>686</v>
      </c>
      <c r="F142" s="271">
        <v>0.7</v>
      </c>
      <c r="G142" s="67">
        <f>D135*F135</f>
        <v>480.2</v>
      </c>
      <c r="I142" s="67">
        <f t="shared" si="0"/>
        <v>480.2</v>
      </c>
    </row>
    <row r="143" spans="1:12">
      <c r="D143" s="271">
        <v>1040</v>
      </c>
      <c r="F143" s="271">
        <v>0.5</v>
      </c>
      <c r="G143" s="67">
        <f>D136*F136</f>
        <v>520</v>
      </c>
      <c r="I143" s="67">
        <f t="shared" si="0"/>
        <v>520</v>
      </c>
    </row>
  </sheetData>
  <mergeCells count="3">
    <mergeCell ref="E21:F21"/>
    <mergeCell ref="E3:F3"/>
    <mergeCell ref="F114:G114"/>
  </mergeCells>
  <conditionalFormatting sqref="M96:P9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:P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6:O126 J126:L126 AA23:AA98 AB23:AE111 AA100:AA111"/>
    <dataValidation type="list" allowBlank="1" showInputMessage="1" showErrorMessage="1" sqref="C116:C126 C23:C111">
      <formula1>INDIRECT("entityCategoryDefinitions['[sku']]")</formula1>
    </dataValidation>
    <dataValidation type="decimal" allowBlank="1" showInputMessage="1" prompt="probability [0..1]" sqref="H116:L125 H126:I126 W23:Z111">
      <formula1>0</formula1>
      <formula2>1</formula2>
    </dataValidation>
    <dataValidation type="decimal" allowBlank="1" sqref="D116:G126 M23:N111 P23:V111">
      <formula1>1</formula1>
      <formula2>10</formula2>
    </dataValidation>
    <dataValidation type="decimal" operator="greaterThanOrEqual" showInputMessage="1" showErrorMessage="1" sqref="H41:I42 G41 G23:I40 G43:I111">
      <formula1>0</formula1>
    </dataValidation>
    <dataValidation operator="greaterThanOrEqual" showInputMessage="1" showErrorMessage="1" sqref="G42"/>
    <dataValidation type="list" sqref="L23:L111">
      <formula1>"true,false"</formula1>
    </dataValidation>
    <dataValidation type="whole" operator="greaterThanOrEqual" showInputMessage="1" showErrorMessage="1" sqref="D23:F111">
      <formula1>0</formula1>
    </dataValidation>
    <dataValidation type="decimal" showInputMessage="1" showErrorMessage="1" prompt="probability [0..1]" sqref="J23:K111">
      <formula1>0</formula1>
      <formula2>1</formula2>
    </dataValidation>
    <dataValidation type="list" sqref="O23:O111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1686</v>
      </c>
      <c r="H5" s="15" t="s">
        <v>664</v>
      </c>
      <c r="I5" s="15" t="s">
        <v>1682</v>
      </c>
      <c r="J5" s="15" t="s">
        <v>1687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1455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1642</v>
      </c>
      <c r="E10" s="296">
        <v>1</v>
      </c>
      <c r="F10" s="296">
        <v>0</v>
      </c>
      <c r="G10" s="297" t="s">
        <v>1641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1642</v>
      </c>
      <c r="E11" s="297">
        <v>0</v>
      </c>
      <c r="F11" s="296">
        <v>0</v>
      </c>
      <c r="G11" s="297" t="s">
        <v>1641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1648</v>
      </c>
      <c r="D19" s="297" t="s">
        <v>293</v>
      </c>
      <c r="E19" s="297">
        <v>1</v>
      </c>
      <c r="F19" s="296">
        <v>0</v>
      </c>
      <c r="G19" s="297" t="s">
        <v>1650</v>
      </c>
      <c r="H19" s="296">
        <v>7</v>
      </c>
      <c r="I19" s="303">
        <v>9</v>
      </c>
      <c r="J19" s="322" t="s">
        <v>1652</v>
      </c>
      <c r="K19" s="303" t="s">
        <v>1654</v>
      </c>
      <c r="L19" s="495" t="s">
        <v>916</v>
      </c>
    </row>
    <row r="20" spans="2:12">
      <c r="B20" s="304" t="s">
        <v>4</v>
      </c>
      <c r="C20" s="297" t="s">
        <v>1649</v>
      </c>
      <c r="D20" s="297" t="s">
        <v>293</v>
      </c>
      <c r="E20" s="297">
        <v>1</v>
      </c>
      <c r="F20" s="296">
        <v>0</v>
      </c>
      <c r="G20" s="297" t="s">
        <v>1651</v>
      </c>
      <c r="H20" s="296">
        <v>7</v>
      </c>
      <c r="I20" s="303">
        <v>9</v>
      </c>
      <c r="J20" s="322" t="s">
        <v>1653</v>
      </c>
      <c r="K20" s="303" t="s">
        <v>1655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1642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1666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1666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7" priority="19"/>
  </conditionalFormatting>
  <conditionalFormatting sqref="C20">
    <cfRule type="duplicateValues" dxfId="6" priority="6"/>
  </conditionalFormatting>
  <conditionalFormatting sqref="C21:C23">
    <cfRule type="duplicateValues" dxfId="5" priority="21"/>
  </conditionalFormatting>
  <conditionalFormatting sqref="C28:D28">
    <cfRule type="duplicateValues" dxfId="4" priority="4"/>
  </conditionalFormatting>
  <conditionalFormatting sqref="C29:D30">
    <cfRule type="duplicateValues" dxfId="3" priority="5"/>
  </conditionalFormatting>
  <conditionalFormatting sqref="C31:D31">
    <cfRule type="duplicateValues" dxfId="2" priority="3"/>
  </conditionalFormatting>
  <conditionalFormatting sqref="C13:C15">
    <cfRule type="duplicateValues" dxfId="1" priority="2"/>
  </conditionalFormatting>
  <conditionalFormatting sqref="C8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1455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1695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1690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1696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1624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1693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1691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1692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1694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1698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1448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1699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1484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1700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1483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1701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1702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1574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1703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1556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1704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1626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1705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1706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1708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1709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1710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1711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1712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1713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1578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1714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1685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1715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1573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1716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1629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1583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1718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1633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1719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1720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1646</v>
      </c>
      <c r="L36" s="518"/>
      <c r="M36" s="518"/>
      <c r="N36" s="511" t="s">
        <v>1647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1721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1643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1722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1644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1723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1645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1724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1725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1634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1726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1635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1627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1728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1632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1729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1549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1450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1433</v>
      </c>
      <c r="F34" s="481" t="s">
        <v>1322</v>
      </c>
      <c r="G34" s="323" t="s">
        <v>1319</v>
      </c>
      <c r="H34" s="323">
        <v>30</v>
      </c>
      <c r="I34" s="482" t="s">
        <v>1435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1435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1435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1435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1449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1451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1431</v>
      </c>
      <c r="F43" s="459" t="s">
        <v>1429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1430</v>
      </c>
      <c r="F44" s="459" t="s">
        <v>1429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1432</v>
      </c>
      <c r="F45" s="459" t="s">
        <v>1429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1434</v>
      </c>
      <c r="F46" s="469" t="s">
        <v>1510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1580</v>
      </c>
      <c r="F47" s="469" t="s">
        <v>1580</v>
      </c>
      <c r="G47" s="470"/>
      <c r="H47" s="470"/>
      <c r="I47" s="590" t="s">
        <v>1582</v>
      </c>
      <c r="J47" s="590" t="s">
        <v>1582</v>
      </c>
      <c r="K47" s="489" t="s">
        <v>1581</v>
      </c>
      <c r="L47" s="490" t="s">
        <v>1581</v>
      </c>
      <c r="M47" s="491" t="s">
        <v>1581</v>
      </c>
    </row>
    <row r="48" spans="4:13" s="67" customFormat="1">
      <c r="D48" s="487" t="s">
        <v>4</v>
      </c>
      <c r="E48" s="468" t="s">
        <v>1599</v>
      </c>
      <c r="F48" s="469" t="s">
        <v>1599</v>
      </c>
      <c r="G48" s="470">
        <v>1</v>
      </c>
      <c r="H48" s="470">
        <v>1</v>
      </c>
      <c r="I48" s="590" t="s">
        <v>1628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894</v>
      </c>
      <c r="E52" s="173" t="s">
        <v>5</v>
      </c>
      <c r="F52" s="248" t="s">
        <v>903</v>
      </c>
      <c r="G52" s="249" t="s">
        <v>902</v>
      </c>
      <c r="H52" s="249" t="s">
        <v>901</v>
      </c>
    </row>
    <row r="53" spans="1:16384">
      <c r="D53" s="250" t="s">
        <v>4</v>
      </c>
      <c r="E53" s="188" t="s">
        <v>895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1558</v>
      </c>
      <c r="G5" s="145" t="s">
        <v>1557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1455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1559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1559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1559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1559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1559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1559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1512</v>
      </c>
      <c r="D18" s="542" t="s">
        <v>1511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1515</v>
      </c>
      <c r="N18" s="550"/>
      <c r="O18" s="550"/>
      <c r="P18" s="551" t="s">
        <v>1512</v>
      </c>
    </row>
    <row r="19" spans="2:16">
      <c r="B19" s="409"/>
      <c r="C19" s="576" t="s">
        <v>1513</v>
      </c>
      <c r="D19" s="576" t="s">
        <v>1511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1516</v>
      </c>
      <c r="N19" s="579"/>
      <c r="O19" s="579"/>
      <c r="P19" s="580" t="s">
        <v>1513</v>
      </c>
    </row>
    <row r="20" spans="2:16">
      <c r="B20" s="409"/>
      <c r="C20" s="581" t="s">
        <v>1514</v>
      </c>
      <c r="D20" s="576" t="s">
        <v>1511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1517</v>
      </c>
      <c r="N20" s="579"/>
      <c r="O20" s="579"/>
      <c r="P20" s="580" t="s">
        <v>1514</v>
      </c>
    </row>
    <row r="22" spans="2:16" ht="15.75" thickBot="1"/>
    <row r="23" spans="2:16" ht="23.25">
      <c r="B23" s="12" t="s">
        <v>1670</v>
      </c>
      <c r="C23" s="12"/>
      <c r="D23" s="12"/>
      <c r="E23" s="12"/>
      <c r="F23" s="12"/>
      <c r="G23"/>
      <c r="H23"/>
      <c r="I23"/>
    </row>
    <row r="25" spans="2:16" ht="171">
      <c r="B25" s="173" t="s">
        <v>1669</v>
      </c>
      <c r="C25" s="635" t="s">
        <v>5</v>
      </c>
      <c r="D25" s="635" t="s">
        <v>190</v>
      </c>
      <c r="E25" s="635" t="s">
        <v>1668</v>
      </c>
    </row>
    <row r="26" spans="2:16">
      <c r="B26" s="636" t="s">
        <v>4</v>
      </c>
      <c r="C26" s="409" t="s">
        <v>1678</v>
      </c>
      <c r="D26" s="529">
        <v>1</v>
      </c>
      <c r="E26" s="529">
        <v>0</v>
      </c>
    </row>
    <row r="27" spans="2:16">
      <c r="B27" s="636" t="s">
        <v>4</v>
      </c>
      <c r="C27" s="409" t="s">
        <v>1679</v>
      </c>
      <c r="D27" s="529">
        <v>2</v>
      </c>
      <c r="E27" s="529">
        <v>50000</v>
      </c>
    </row>
    <row r="28" spans="2:16">
      <c r="B28" s="636" t="s">
        <v>4</v>
      </c>
      <c r="C28" s="409" t="s">
        <v>1680</v>
      </c>
      <c r="D28" s="529">
        <v>3</v>
      </c>
      <c r="E28" s="529">
        <v>100000</v>
      </c>
    </row>
    <row r="29" spans="2:16">
      <c r="B29" s="636" t="s">
        <v>4</v>
      </c>
      <c r="C29" s="409" t="s">
        <v>1681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1671</v>
      </c>
      <c r="C31" s="12"/>
      <c r="D31" s="12"/>
      <c r="E31" s="12"/>
      <c r="F31" s="12"/>
    </row>
    <row r="33" spans="2:6" ht="189.75">
      <c r="B33" s="173" t="s">
        <v>1672</v>
      </c>
      <c r="C33" s="635" t="s">
        <v>5</v>
      </c>
      <c r="D33" s="635" t="s">
        <v>1673</v>
      </c>
      <c r="E33" s="635" t="s">
        <v>1674</v>
      </c>
      <c r="F33" s="635" t="s">
        <v>1675</v>
      </c>
    </row>
    <row r="34" spans="2:6">
      <c r="B34" s="636" t="s">
        <v>4</v>
      </c>
      <c r="C34" s="409" t="s">
        <v>1677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2017-11-23T08:56:40Z</dcterms:modified>
</cp:coreProperties>
</file>