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tabRatio="795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entities!$A$95:$O$96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44" l="1"/>
  <c r="L43" i="44"/>
  <c r="M43" i="44"/>
  <c r="K44" i="44"/>
  <c r="L44" i="44"/>
  <c r="M44" i="44" s="1"/>
  <c r="K42" i="44"/>
  <c r="L42" i="44"/>
  <c r="M42" i="44" s="1"/>
  <c r="K41" i="44"/>
  <c r="L41" i="44"/>
  <c r="M41" i="44" s="1"/>
  <c r="K40" i="44"/>
  <c r="L40" i="44"/>
  <c r="M40" i="44" s="1"/>
  <c r="P74" i="42" l="1"/>
  <c r="P47" i="42" l="1"/>
  <c r="P48" i="42"/>
  <c r="P49" i="42"/>
  <c r="P52" i="42"/>
  <c r="K39" i="44"/>
  <c r="L39" i="44"/>
  <c r="M39" i="44" s="1"/>
  <c r="K32" i="44"/>
  <c r="L32" i="44"/>
  <c r="M32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P15" i="43"/>
  <c r="O15" i="43"/>
  <c r="O12" i="43"/>
  <c r="P12" i="43"/>
  <c r="P71" i="42"/>
  <c r="K31" i="44"/>
  <c r="L31" i="44"/>
  <c r="M31" i="44" s="1"/>
  <c r="I120" i="42"/>
  <c r="I121" i="42"/>
  <c r="I122" i="42"/>
  <c r="I123" i="42"/>
  <c r="I119" i="42"/>
  <c r="G119" i="42"/>
  <c r="J6" i="47"/>
  <c r="K6" i="47" s="1"/>
  <c r="J7" i="47"/>
  <c r="J8" i="47"/>
  <c r="K8" i="47" s="1"/>
  <c r="J9" i="47"/>
  <c r="K9" i="47" s="1"/>
  <c r="J10" i="47"/>
  <c r="K10" i="47" s="1"/>
  <c r="J11" i="47"/>
  <c r="K11" i="47" s="1"/>
  <c r="K30" i="44"/>
  <c r="L30" i="44"/>
  <c r="M30" i="44" s="1"/>
  <c r="E10" i="48"/>
  <c r="E5" i="48"/>
  <c r="E6" i="48"/>
  <c r="E7" i="48"/>
  <c r="E8" i="48"/>
  <c r="E9" i="48"/>
  <c r="E4" i="48"/>
  <c r="H13" i="47"/>
  <c r="J13" i="47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7" i="47"/>
  <c r="P60" i="42"/>
  <c r="P25" i="42"/>
  <c r="P73" i="42"/>
  <c r="P75" i="42"/>
  <c r="K24" i="44"/>
  <c r="L24" i="44"/>
  <c r="M24" i="44" s="1"/>
  <c r="L29" i="44"/>
  <c r="M29" i="44" s="1"/>
  <c r="I23" i="44"/>
  <c r="K23" i="44"/>
  <c r="L23" i="44"/>
  <c r="M23" i="44" s="1"/>
  <c r="K29" i="44"/>
  <c r="P57" i="42"/>
  <c r="P56" i="42"/>
  <c r="K16" i="44"/>
  <c r="L16" i="44"/>
  <c r="M16" i="44" s="1"/>
  <c r="P32" i="42"/>
  <c r="I13" i="44"/>
  <c r="K13" i="44"/>
  <c r="L13" i="44"/>
  <c r="M13" i="44" s="1"/>
  <c r="N39" i="45"/>
  <c r="N40" i="45"/>
  <c r="N33" i="45"/>
  <c r="N41" i="45"/>
  <c r="N34" i="45"/>
  <c r="N42" i="45"/>
  <c r="N35" i="45"/>
  <c r="N36" i="45"/>
  <c r="N5" i="45"/>
  <c r="N60" i="45"/>
  <c r="N61" i="45"/>
  <c r="N28" i="45"/>
  <c r="N29" i="45"/>
  <c r="N37" i="45"/>
  <c r="N43" i="45"/>
  <c r="N6" i="45"/>
  <c r="N62" i="45"/>
  <c r="N63" i="45"/>
  <c r="N30" i="45"/>
  <c r="N31" i="45"/>
  <c r="N7" i="45"/>
  <c r="N8" i="45"/>
  <c r="N9" i="45"/>
  <c r="N10" i="45"/>
  <c r="N44" i="45"/>
  <c r="N45" i="45"/>
  <c r="N38" i="45"/>
  <c r="N11" i="45"/>
  <c r="N25" i="45"/>
  <c r="N26" i="45"/>
  <c r="N12" i="45"/>
  <c r="N27" i="45"/>
  <c r="N51" i="45"/>
  <c r="N47" i="45"/>
  <c r="N48" i="45"/>
  <c r="N49" i="45"/>
  <c r="N32" i="45"/>
  <c r="N56" i="45"/>
  <c r="N57" i="45"/>
  <c r="N58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17" i="44"/>
  <c r="M17" i="44" s="1"/>
  <c r="L14" i="44"/>
  <c r="M14" i="44" s="1"/>
  <c r="L21" i="44"/>
  <c r="M21" i="44" s="1"/>
  <c r="L22" i="44"/>
  <c r="M22" i="44" s="1"/>
  <c r="L20" i="44"/>
  <c r="M20" i="44" s="1"/>
  <c r="L26" i="44"/>
  <c r="M26" i="44" s="1"/>
  <c r="L28" i="44"/>
  <c r="M28" i="44" s="1"/>
  <c r="L7" i="44"/>
  <c r="M7" i="44" s="1"/>
  <c r="L27" i="44"/>
  <c r="M27" i="44" s="1"/>
  <c r="L8" i="44"/>
  <c r="M8" i="44" s="1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2" i="33"/>
  <c r="P14" i="33" s="1"/>
  <c r="Q13" i="33"/>
  <c r="R13" i="33"/>
  <c r="S13" i="33"/>
  <c r="T13" i="33"/>
  <c r="U13" i="33"/>
  <c r="U12" i="33"/>
  <c r="U14" i="33" s="1"/>
  <c r="V13" i="33"/>
  <c r="V12" i="33"/>
  <c r="W13" i="33"/>
  <c r="W12" i="33"/>
  <c r="X13" i="33"/>
  <c r="X12" i="33"/>
  <c r="X14" i="33" s="1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M13" i="33"/>
  <c r="AM14" i="33" s="1"/>
  <c r="AN13" i="33"/>
  <c r="AO13" i="33"/>
  <c r="AP13" i="33"/>
  <c r="AQ13" i="33"/>
  <c r="AR13" i="33"/>
  <c r="AR12" i="33"/>
  <c r="AR14" i="33" s="1"/>
  <c r="AS13" i="33"/>
  <c r="AS12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 s="1"/>
  <c r="BK13" i="33"/>
  <c r="BK12" i="33"/>
  <c r="BK14" i="33"/>
  <c r="BL13" i="33"/>
  <c r="BM13" i="33"/>
  <c r="BM12" i="33"/>
  <c r="BN13" i="33"/>
  <c r="BN12" i="33"/>
  <c r="BO13" i="33"/>
  <c r="BP13" i="33"/>
  <c r="BQ13" i="33"/>
  <c r="BR13" i="33"/>
  <c r="BR14" i="33" s="1"/>
  <c r="BR12" i="33"/>
  <c r="BS13" i="33"/>
  <c r="BS12" i="33"/>
  <c r="BT13" i="33"/>
  <c r="BU13" i="33"/>
  <c r="BU12" i="33"/>
  <c r="BU14" i="33" s="1"/>
  <c r="BV13" i="33"/>
  <c r="BV14" i="33"/>
  <c r="BV12" i="33"/>
  <c r="BW13" i="33"/>
  <c r="BW14" i="33" s="1"/>
  <c r="BX13" i="33"/>
  <c r="BY13" i="33"/>
  <c r="BZ13" i="33"/>
  <c r="CA13" i="33"/>
  <c r="CB13" i="33"/>
  <c r="CB12" i="33"/>
  <c r="CB14" i="33" s="1"/>
  <c r="CC13" i="33"/>
  <c r="CC14" i="33" s="1"/>
  <c r="CD13" i="33"/>
  <c r="CE13" i="33"/>
  <c r="CF13" i="33"/>
  <c r="CF12" i="33"/>
  <c r="CG13" i="33"/>
  <c r="CG12" i="33"/>
  <c r="CG14" i="33" s="1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 s="1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 s="1"/>
  <c r="M20" i="33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/>
  <c r="E12" i="33"/>
  <c r="E14" i="33" s="1"/>
  <c r="F12" i="33"/>
  <c r="F14" i="33"/>
  <c r="G12" i="33"/>
  <c r="G14" i="33" s="1"/>
  <c r="I12" i="33"/>
  <c r="I14" i="33" s="1"/>
  <c r="J12" i="33"/>
  <c r="J14" i="33" s="1"/>
  <c r="M12" i="33"/>
  <c r="M14" i="33" s="1"/>
  <c r="N12" i="33"/>
  <c r="N14" i="33"/>
  <c r="Q12" i="33"/>
  <c r="R12" i="33"/>
  <c r="R14" i="33" s="1"/>
  <c r="S12" i="33"/>
  <c r="T12" i="33"/>
  <c r="T14" i="33"/>
  <c r="Z12" i="33"/>
  <c r="Z14" i="33" s="1"/>
  <c r="AB12" i="33"/>
  <c r="AE12" i="33"/>
  <c r="AG12" i="33"/>
  <c r="AG14" i="33"/>
  <c r="AI12" i="33"/>
  <c r="AJ12" i="33"/>
  <c r="AJ14" i="33" s="1"/>
  <c r="AM12" i="33"/>
  <c r="AN12" i="33"/>
  <c r="AO12" i="33"/>
  <c r="AO14" i="33"/>
  <c r="AP12" i="33"/>
  <c r="AP14" i="33" s="1"/>
  <c r="AQ12" i="33"/>
  <c r="AQ14" i="33" s="1"/>
  <c r="AT12" i="33"/>
  <c r="AU12" i="33"/>
  <c r="AW12" i="33"/>
  <c r="AX12" i="33"/>
  <c r="AY12" i="33"/>
  <c r="AY14" i="33" s="1"/>
  <c r="AZ12" i="33"/>
  <c r="AZ14" i="33" s="1"/>
  <c r="BA12" i="33"/>
  <c r="BA14" i="33" s="1"/>
  <c r="BD12" i="33"/>
  <c r="BE12" i="33"/>
  <c r="BG12" i="33"/>
  <c r="BG14" i="33"/>
  <c r="BI12" i="33"/>
  <c r="BI14" i="33" s="1"/>
  <c r="BL12" i="33"/>
  <c r="BL14" i="33"/>
  <c r="BO12" i="33"/>
  <c r="BP12" i="33"/>
  <c r="BQ12" i="33"/>
  <c r="BQ14" i="33" s="1"/>
  <c r="BT12" i="33"/>
  <c r="BT14" i="33" s="1"/>
  <c r="BW12" i="33"/>
  <c r="BX12" i="33"/>
  <c r="BX14" i="33" s="1"/>
  <c r="BY12" i="33"/>
  <c r="BY14" i="33"/>
  <c r="BZ12" i="33"/>
  <c r="BZ14" i="33" s="1"/>
  <c r="CA12" i="33"/>
  <c r="CC12" i="33"/>
  <c r="CD12" i="33"/>
  <c r="CD14" i="33"/>
  <c r="CE12" i="33"/>
  <c r="CE14" i="33" s="1"/>
  <c r="CI12" i="33"/>
  <c r="CJ12" i="33"/>
  <c r="CJ14" i="33"/>
  <c r="CK12" i="33"/>
  <c r="CK14" i="33" s="1"/>
  <c r="CL12" i="33"/>
  <c r="CP12" i="33"/>
  <c r="CP14" i="33" s="1"/>
  <c r="CQ12" i="33"/>
  <c r="CQ14" i="33" s="1"/>
  <c r="CT12" i="33"/>
  <c r="CT14" i="33" s="1"/>
  <c r="D19" i="33"/>
  <c r="C21" i="33"/>
  <c r="D21" i="33" s="1"/>
  <c r="E21" i="33" s="1"/>
  <c r="F21" i="33" s="1"/>
  <c r="G21" i="33" s="1"/>
  <c r="H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/>
  <c r="F27" i="33" s="1"/>
  <c r="G27" i="33"/>
  <c r="H27" i="33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BP14" i="33"/>
  <c r="S14" i="33"/>
  <c r="C22" i="33"/>
  <c r="AD14" i="33"/>
  <c r="J14" i="47"/>
  <c r="K14" i="47"/>
  <c r="J12" i="47"/>
  <c r="K12" i="47" s="1"/>
  <c r="D22" i="33"/>
  <c r="BE14" i="33"/>
  <c r="BO14" i="33"/>
  <c r="AL14" i="33"/>
  <c r="AE14" i="33"/>
  <c r="AA14" i="33"/>
  <c r="BD14" i="33"/>
  <c r="E22" i="33"/>
  <c r="CU14" i="33"/>
  <c r="CA14" i="33"/>
  <c r="BN14" i="33"/>
  <c r="BF14" i="33"/>
  <c r="AX14" i="33"/>
  <c r="Y14" i="33"/>
  <c r="G2" i="33"/>
  <c r="Q14" i="33"/>
  <c r="AC14" i="33"/>
  <c r="CO14" i="33"/>
  <c r="C17" i="33"/>
  <c r="D16" i="33"/>
  <c r="D17" i="33" s="1"/>
  <c r="CH14" i="33"/>
  <c r="CI14" i="33"/>
  <c r="F22" i="33" l="1"/>
  <c r="I21" i="33"/>
  <c r="H22" i="33"/>
  <c r="E16" i="33"/>
  <c r="F16" i="33" s="1"/>
  <c r="CL14" i="33"/>
  <c r="AW14" i="33"/>
  <c r="AN14" i="33"/>
  <c r="BS14" i="33"/>
  <c r="G22" i="33"/>
  <c r="AB14" i="33"/>
  <c r="AS14" i="33"/>
  <c r="V14" i="33"/>
  <c r="CF14" i="33"/>
  <c r="AH14" i="33"/>
  <c r="O14" i="33"/>
  <c r="H2" i="33"/>
  <c r="G9" i="33"/>
  <c r="AI14" i="33"/>
  <c r="CS14" i="33"/>
  <c r="BM14" i="33"/>
  <c r="F17" i="33" l="1"/>
  <c r="G16" i="33"/>
  <c r="E17" i="33"/>
  <c r="I22" i="33"/>
  <c r="J21" i="33"/>
  <c r="I2" i="33"/>
  <c r="H9" i="33"/>
  <c r="J22" i="33" l="1"/>
  <c r="K21" i="33"/>
  <c r="H16" i="33"/>
  <c r="G17" i="33"/>
  <c r="I9" i="33"/>
  <c r="J2" i="33"/>
  <c r="I16" i="33" l="1"/>
  <c r="H17" i="33"/>
  <c r="K22" i="33"/>
  <c r="L21" i="33"/>
  <c r="K2" i="33"/>
  <c r="J9" i="33"/>
  <c r="L22" i="33" l="1"/>
  <c r="M21" i="33"/>
  <c r="J16" i="33"/>
  <c r="I17" i="33"/>
  <c r="K9" i="33"/>
  <c r="L2" i="33"/>
  <c r="N21" i="33" l="1"/>
  <c r="M22" i="33"/>
  <c r="K16" i="33"/>
  <c r="J17" i="33"/>
  <c r="L9" i="33"/>
  <c r="M2" i="33"/>
  <c r="K17" i="33" l="1"/>
  <c r="L16" i="33"/>
  <c r="O21" i="33"/>
  <c r="N22" i="33"/>
  <c r="M9" i="33"/>
  <c r="N2" i="33"/>
  <c r="P21" i="33" l="1"/>
  <c r="O22" i="33"/>
  <c r="M16" i="33"/>
  <c r="L17" i="33"/>
  <c r="O2" i="33"/>
  <c r="N9" i="33"/>
  <c r="N16" i="33" l="1"/>
  <c r="M17" i="33"/>
  <c r="P22" i="33"/>
  <c r="Q21" i="33"/>
  <c r="P2" i="33"/>
  <c r="O9" i="33"/>
  <c r="Q22" i="33" l="1"/>
  <c r="R21" i="33"/>
  <c r="O16" i="33"/>
  <c r="N17" i="33"/>
  <c r="P9" i="33"/>
  <c r="Q2" i="33"/>
  <c r="P16" i="33" l="1"/>
  <c r="O17" i="33"/>
  <c r="R22" i="33"/>
  <c r="S21" i="33"/>
  <c r="R2" i="33"/>
  <c r="Q9" i="33"/>
  <c r="T21" i="33" l="1"/>
  <c r="S22" i="33"/>
  <c r="Q16" i="33"/>
  <c r="P17" i="33"/>
  <c r="S2" i="33"/>
  <c r="R9" i="33"/>
  <c r="Q17" i="33" l="1"/>
  <c r="R16" i="33"/>
  <c r="U21" i="33"/>
  <c r="T22" i="33"/>
  <c r="S9" i="33"/>
  <c r="T2" i="33"/>
  <c r="U22" i="33" l="1"/>
  <c r="V21" i="33"/>
  <c r="R17" i="33"/>
  <c r="S16" i="33"/>
  <c r="T9" i="33"/>
  <c r="U2" i="33"/>
  <c r="S17" i="33" l="1"/>
  <c r="T16" i="33"/>
  <c r="V22" i="33"/>
  <c r="W21" i="33"/>
  <c r="U9" i="33"/>
  <c r="V2" i="33"/>
  <c r="W22" i="33" l="1"/>
  <c r="X21" i="33"/>
  <c r="T17" i="33"/>
  <c r="U16" i="33"/>
  <c r="W2" i="33"/>
  <c r="V9" i="33"/>
  <c r="X22" i="33" l="1"/>
  <c r="Y21" i="33"/>
  <c r="U17" i="33"/>
  <c r="V16" i="33"/>
  <c r="W9" i="33"/>
  <c r="X2" i="33"/>
  <c r="V17" i="33" l="1"/>
  <c r="W16" i="33"/>
  <c r="Z21" i="33"/>
  <c r="Y22" i="33"/>
  <c r="Y2" i="33"/>
  <c r="X9" i="33"/>
  <c r="AA21" i="33" l="1"/>
  <c r="Z22" i="33"/>
  <c r="X16" i="33"/>
  <c r="W17" i="33"/>
  <c r="Y9" i="33"/>
  <c r="Z2" i="33"/>
  <c r="X17" i="33" l="1"/>
  <c r="Y16" i="33"/>
  <c r="AA22" i="33"/>
  <c r="AB21" i="33"/>
  <c r="Z9" i="33"/>
  <c r="AA2" i="33"/>
  <c r="AC21" i="33" l="1"/>
  <c r="AB22" i="33"/>
  <c r="Z16" i="33"/>
  <c r="Y17" i="33"/>
  <c r="AA9" i="33"/>
  <c r="AB2" i="33"/>
  <c r="Z17" i="33" l="1"/>
  <c r="AA16" i="33"/>
  <c r="AD21" i="33"/>
  <c r="AC22" i="33"/>
  <c r="AB9" i="33"/>
  <c r="AC2" i="33"/>
  <c r="AE21" i="33" l="1"/>
  <c r="AD22" i="33"/>
  <c r="AB16" i="33"/>
  <c r="AA17" i="33"/>
  <c r="AD2" i="33"/>
  <c r="AC9" i="33"/>
  <c r="AB17" i="33" l="1"/>
  <c r="AC16" i="33"/>
  <c r="AF21" i="33"/>
  <c r="AE22" i="33"/>
  <c r="AE2" i="33"/>
  <c r="AD9" i="33"/>
  <c r="AF22" i="33" l="1"/>
  <c r="AG21" i="33"/>
  <c r="AC17" i="33"/>
  <c r="AD16" i="33"/>
  <c r="AE9" i="33"/>
  <c r="AF2" i="33"/>
  <c r="AE16" i="33" l="1"/>
  <c r="AD17" i="33"/>
  <c r="AH21" i="33"/>
  <c r="AG22" i="33"/>
  <c r="AF9" i="33"/>
  <c r="AG2" i="33"/>
  <c r="AH22" i="33" l="1"/>
  <c r="AI21" i="33"/>
  <c r="AF16" i="33"/>
  <c r="AE17" i="33"/>
  <c r="AG9" i="33"/>
  <c r="AH2" i="33"/>
  <c r="AF17" i="33" l="1"/>
  <c r="AG16" i="33"/>
  <c r="AJ21" i="33"/>
  <c r="AI22" i="33"/>
  <c r="AI2" i="33"/>
  <c r="AH9" i="33"/>
  <c r="AK21" i="33" l="1"/>
  <c r="AJ22" i="33"/>
  <c r="AG17" i="33"/>
  <c r="AH16" i="33"/>
  <c r="AI9" i="33"/>
  <c r="AJ2" i="33"/>
  <c r="AI16" i="33" l="1"/>
  <c r="AH17" i="33"/>
  <c r="AL21" i="33"/>
  <c r="AK22" i="33"/>
  <c r="AK2" i="33"/>
  <c r="AJ9" i="33"/>
  <c r="AL22" i="33" l="1"/>
  <c r="AM21" i="33"/>
  <c r="AI17" i="33"/>
  <c r="AJ16" i="33"/>
  <c r="AK9" i="33"/>
  <c r="AL2" i="33"/>
  <c r="AJ17" i="33" l="1"/>
  <c r="AK16" i="33"/>
  <c r="AN21" i="33"/>
  <c r="AM22" i="33"/>
  <c r="AL9" i="33"/>
  <c r="AM2" i="33"/>
  <c r="AL16" i="33" l="1"/>
  <c r="AK17" i="33"/>
  <c r="AO21" i="33"/>
  <c r="AN22" i="33"/>
  <c r="AM9" i="33"/>
  <c r="AN2" i="33"/>
  <c r="AO22" i="33" l="1"/>
  <c r="AP21" i="33"/>
  <c r="AM16" i="33"/>
  <c r="AL17" i="33"/>
  <c r="AN9" i="33"/>
  <c r="AO2" i="33"/>
  <c r="AM17" i="33" l="1"/>
  <c r="AN16" i="33"/>
  <c r="AP22" i="33"/>
  <c r="AQ21" i="33"/>
  <c r="AO9" i="33"/>
  <c r="AP2" i="33"/>
  <c r="AR21" i="33" l="1"/>
  <c r="AQ22" i="33"/>
  <c r="AO16" i="33"/>
  <c r="AN17" i="33"/>
  <c r="AP9" i="33"/>
  <c r="AQ2" i="33"/>
  <c r="AP16" i="33" l="1"/>
  <c r="AO17" i="33"/>
  <c r="AS21" i="33"/>
  <c r="AR22" i="33"/>
  <c r="AQ9" i="33"/>
  <c r="AR2" i="33"/>
  <c r="AS22" i="33" l="1"/>
  <c r="AT21" i="33"/>
  <c r="AQ16" i="33"/>
  <c r="AP17" i="33"/>
  <c r="AR9" i="33"/>
  <c r="AS2" i="33"/>
  <c r="AT22" i="33" l="1"/>
  <c r="AU21" i="33"/>
  <c r="AR16" i="33"/>
  <c r="AQ17" i="33"/>
  <c r="AS9" i="33"/>
  <c r="AT2" i="33"/>
  <c r="AR17" i="33" l="1"/>
  <c r="AS16" i="33"/>
  <c r="AV21" i="33"/>
  <c r="AU22" i="33"/>
  <c r="AU2" i="33"/>
  <c r="AT9" i="33"/>
  <c r="AT16" i="33" l="1"/>
  <c r="AS17" i="33"/>
  <c r="AV22" i="33"/>
  <c r="AW21" i="33"/>
  <c r="AV2" i="33"/>
  <c r="AU9" i="33"/>
  <c r="AX21" i="33" l="1"/>
  <c r="AW22" i="33"/>
  <c r="AU16" i="33"/>
  <c r="AT17" i="33"/>
  <c r="AV9" i="33"/>
  <c r="AW2" i="33"/>
  <c r="AU17" i="33" l="1"/>
  <c r="AV16" i="33"/>
  <c r="AX22" i="33"/>
  <c r="AY21" i="33"/>
  <c r="AW9" i="33"/>
  <c r="AX2" i="33"/>
  <c r="AY22" i="33" l="1"/>
  <c r="AZ21" i="33"/>
  <c r="AW16" i="33"/>
  <c r="AV17" i="33"/>
  <c r="AX9" i="33"/>
  <c r="AY2" i="33"/>
  <c r="AW17" i="33" l="1"/>
  <c r="AX16" i="33"/>
  <c r="AZ22" i="33"/>
  <c r="BA21" i="33"/>
  <c r="AY9" i="33"/>
  <c r="AZ2" i="33"/>
  <c r="BB21" i="33" l="1"/>
  <c r="BA22" i="33"/>
  <c r="AY16" i="33"/>
  <c r="AX17" i="33"/>
  <c r="BA2" i="33"/>
  <c r="AZ9" i="33"/>
  <c r="AZ16" i="33" l="1"/>
  <c r="AY17" i="33"/>
  <c r="BC21" i="33"/>
  <c r="BB22" i="33"/>
  <c r="BB2" i="33"/>
  <c r="BA9" i="33"/>
  <c r="BD21" i="33" l="1"/>
  <c r="BC22" i="33"/>
  <c r="AZ17" i="33"/>
  <c r="BA16" i="33"/>
  <c r="BB9" i="33"/>
  <c r="BC2" i="33"/>
  <c r="BB16" i="33" l="1"/>
  <c r="BA17" i="33"/>
  <c r="BD22" i="33"/>
  <c r="BE21" i="33"/>
  <c r="BD2" i="33"/>
  <c r="BC9" i="33"/>
  <c r="BF21" i="33" l="1"/>
  <c r="BE22" i="33"/>
  <c r="BC16" i="33"/>
  <c r="BB17" i="33"/>
  <c r="BD9" i="33"/>
  <c r="BE2" i="33"/>
  <c r="BC17" i="33" l="1"/>
  <c r="BD16" i="33"/>
  <c r="BF22" i="33"/>
  <c r="BG21" i="33"/>
  <c r="BF2" i="33"/>
  <c r="BE9" i="33"/>
  <c r="BG22" i="33" l="1"/>
  <c r="BH21" i="33"/>
  <c r="BE16" i="33"/>
  <c r="BD17" i="33"/>
  <c r="BF9" i="33"/>
  <c r="BG2" i="33"/>
  <c r="BF16" i="33" l="1"/>
  <c r="BE17" i="33"/>
  <c r="BI21" i="33"/>
  <c r="BH22" i="33"/>
  <c r="BG9" i="33"/>
  <c r="BH2" i="33"/>
  <c r="BJ21" i="33" l="1"/>
  <c r="BI22" i="33"/>
  <c r="BG16" i="33"/>
  <c r="BF17" i="33"/>
  <c r="BI2" i="33"/>
  <c r="BH9" i="33"/>
  <c r="BG17" i="33" l="1"/>
  <c r="BH16" i="33"/>
  <c r="BJ22" i="33"/>
  <c r="BK21" i="33"/>
  <c r="BI9" i="33"/>
  <c r="BJ2" i="33"/>
  <c r="BK22" i="33" l="1"/>
  <c r="BL21" i="33"/>
  <c r="BH17" i="33"/>
  <c r="BI16" i="33"/>
  <c r="BK2" i="33"/>
  <c r="BJ9" i="33"/>
  <c r="BI17" i="33" l="1"/>
  <c r="BJ16" i="33"/>
  <c r="BM21" i="33"/>
  <c r="BL22" i="33"/>
  <c r="BK9" i="33"/>
  <c r="BL2" i="33"/>
  <c r="BJ17" i="33" l="1"/>
  <c r="BK16" i="33"/>
  <c r="BM22" i="33"/>
  <c r="BN21" i="33"/>
  <c r="BL9" i="33"/>
  <c r="BM2" i="33"/>
  <c r="BN22" i="33" l="1"/>
  <c r="BO21" i="33"/>
  <c r="BL16" i="33"/>
  <c r="BK17" i="33"/>
  <c r="BN2" i="33"/>
  <c r="BM9" i="33"/>
  <c r="BL17" i="33" l="1"/>
  <c r="BM16" i="33"/>
  <c r="BP21" i="33"/>
  <c r="BO22" i="33"/>
  <c r="BO2" i="33"/>
  <c r="BN9" i="33"/>
  <c r="BN16" i="33" l="1"/>
  <c r="BM17" i="33"/>
  <c r="BP22" i="33"/>
  <c r="BQ21" i="33"/>
  <c r="BO9" i="33"/>
  <c r="BP2" i="33"/>
  <c r="BR21" i="33" l="1"/>
  <c r="BQ22" i="33"/>
  <c r="BO16" i="33"/>
  <c r="BN17" i="33"/>
  <c r="BQ2" i="33"/>
  <c r="BP9" i="33"/>
  <c r="BO17" i="33" l="1"/>
  <c r="BP16" i="33"/>
  <c r="BS21" i="33"/>
  <c r="BR22" i="33"/>
  <c r="BR2" i="33"/>
  <c r="BQ9" i="33"/>
  <c r="BS22" i="33" l="1"/>
  <c r="BT21" i="33"/>
  <c r="BQ16" i="33"/>
  <c r="BP17" i="33"/>
  <c r="BS2" i="33"/>
  <c r="BR9" i="33"/>
  <c r="BR16" i="33" l="1"/>
  <c r="BQ17" i="33"/>
  <c r="BT22" i="33"/>
  <c r="BU21" i="33"/>
  <c r="BS9" i="33"/>
  <c r="BT2" i="33"/>
  <c r="BV21" i="33" l="1"/>
  <c r="BU22" i="33"/>
  <c r="BR17" i="33"/>
  <c r="BS16" i="33"/>
  <c r="BU2" i="33"/>
  <c r="BT9" i="33"/>
  <c r="BT16" i="33" l="1"/>
  <c r="BS17" i="33"/>
  <c r="BV22" i="33"/>
  <c r="BW21" i="33"/>
  <c r="BV2" i="33"/>
  <c r="BU9" i="33"/>
  <c r="BW22" i="33" l="1"/>
  <c r="BX21" i="33"/>
  <c r="BT17" i="33"/>
  <c r="BU16" i="33"/>
  <c r="BV9" i="33"/>
  <c r="BW2" i="33"/>
  <c r="BV16" i="33" l="1"/>
  <c r="BU17" i="33"/>
  <c r="BX22" i="33"/>
  <c r="BY21" i="33"/>
  <c r="BX2" i="33"/>
  <c r="BW9" i="33"/>
  <c r="BY22" i="33" l="1"/>
  <c r="BZ21" i="33"/>
  <c r="BV17" i="33"/>
  <c r="BW16" i="33"/>
  <c r="BY2" i="33"/>
  <c r="BX9" i="33"/>
  <c r="BW17" i="33" l="1"/>
  <c r="BX16" i="33"/>
  <c r="BZ22" i="33"/>
  <c r="CA21" i="33"/>
  <c r="BZ2" i="33"/>
  <c r="BY9" i="33"/>
  <c r="CA22" i="33" l="1"/>
  <c r="CB21" i="33"/>
  <c r="BY16" i="33"/>
  <c r="BX17" i="33"/>
  <c r="CA2" i="33"/>
  <c r="BZ9" i="33"/>
  <c r="BZ16" i="33" l="1"/>
  <c r="BY17" i="33"/>
  <c r="CC21" i="33"/>
  <c r="CB22" i="33"/>
  <c r="CB2" i="33"/>
  <c r="CA9" i="33"/>
  <c r="CD21" i="33" l="1"/>
  <c r="CC22" i="33"/>
  <c r="CA16" i="33"/>
  <c r="BZ17" i="33"/>
  <c r="CC2" i="33"/>
  <c r="CB9" i="33"/>
  <c r="CA17" i="33" l="1"/>
  <c r="CB16" i="33"/>
  <c r="CE21" i="33"/>
  <c r="CD22" i="33"/>
  <c r="CD2" i="33"/>
  <c r="CC9" i="33"/>
  <c r="CF21" i="33" l="1"/>
  <c r="CE22" i="33"/>
  <c r="CB17" i="33"/>
  <c r="CC16" i="33"/>
  <c r="CE2" i="33"/>
  <c r="CD9" i="33"/>
  <c r="CC17" i="33" l="1"/>
  <c r="CD16" i="33"/>
  <c r="CG21" i="33"/>
  <c r="CF22" i="33"/>
  <c r="CE9" i="33"/>
  <c r="CF2" i="33"/>
  <c r="CG22" i="33" l="1"/>
  <c r="CH21" i="33"/>
  <c r="CD17" i="33"/>
  <c r="CE16" i="33"/>
  <c r="CF9" i="33"/>
  <c r="CG2" i="33"/>
  <c r="CE17" i="33" l="1"/>
  <c r="CF16" i="33"/>
  <c r="CH22" i="33"/>
  <c r="CI21" i="33"/>
  <c r="CH2" i="33"/>
  <c r="CG9" i="33"/>
  <c r="CI22" i="33" l="1"/>
  <c r="CJ21" i="33"/>
  <c r="CG16" i="33"/>
  <c r="CF17" i="33"/>
  <c r="CI2" i="33"/>
  <c r="CH9" i="33"/>
  <c r="CH16" i="33" l="1"/>
  <c r="CG17" i="33"/>
  <c r="CK21" i="33"/>
  <c r="CJ22" i="33"/>
  <c r="CI9" i="33"/>
  <c r="CJ2" i="33"/>
  <c r="CK22" i="33" l="1"/>
  <c r="CL21" i="33"/>
  <c r="CI16" i="33"/>
  <c r="CH17" i="33"/>
  <c r="CJ9" i="33"/>
  <c r="CK2" i="33"/>
  <c r="CJ16" i="33" l="1"/>
  <c r="CI17" i="33"/>
  <c r="CM21" i="33"/>
  <c r="CL22" i="33"/>
  <c r="CL2" i="33"/>
  <c r="CK9" i="33"/>
  <c r="CM22" i="33" l="1"/>
  <c r="CN21" i="33"/>
  <c r="CK16" i="33"/>
  <c r="CJ17" i="33"/>
  <c r="CM2" i="33"/>
  <c r="CL9" i="33"/>
  <c r="CL16" i="33" l="1"/>
  <c r="CK17" i="33"/>
  <c r="CN22" i="33"/>
  <c r="CO21" i="33"/>
  <c r="CM9" i="33"/>
  <c r="CN2" i="33"/>
  <c r="CP21" i="33" l="1"/>
  <c r="CO22" i="33"/>
  <c r="CM16" i="33"/>
  <c r="CL17" i="33"/>
  <c r="CN9" i="33"/>
  <c r="CO2" i="33"/>
  <c r="CN16" i="33" l="1"/>
  <c r="CM17" i="33"/>
  <c r="CP22" i="33"/>
  <c r="CQ21" i="33"/>
  <c r="CO9" i="33"/>
  <c r="CP2" i="33"/>
  <c r="CQ22" i="33" l="1"/>
  <c r="CR21" i="33"/>
  <c r="CN17" i="33"/>
  <c r="CO16" i="33"/>
  <c r="CQ2" i="33"/>
  <c r="CP9" i="33"/>
  <c r="CS21" i="33" l="1"/>
  <c r="CR22" i="33"/>
  <c r="CO17" i="33"/>
  <c r="CP16" i="33"/>
  <c r="CQ9" i="33"/>
  <c r="CR2" i="33"/>
  <c r="CP17" i="33" l="1"/>
  <c r="CQ16" i="33"/>
  <c r="CS22" i="33"/>
  <c r="CT21" i="33"/>
  <c r="CS2" i="33"/>
  <c r="CR9" i="33"/>
  <c r="CT22" i="33" l="1"/>
  <c r="CU21" i="33"/>
  <c r="CQ17" i="33"/>
  <c r="CR16" i="33"/>
  <c r="CS9" i="33"/>
  <c r="CT2" i="33"/>
  <c r="CR17" i="33" l="1"/>
  <c r="CS16" i="33"/>
  <c r="CV21" i="33"/>
  <c r="CU22" i="33"/>
  <c r="CT9" i="33"/>
  <c r="CU2" i="33"/>
  <c r="CS17" i="33" l="1"/>
  <c r="CT16" i="33"/>
  <c r="CW21" i="33"/>
  <c r="CW22" i="33" s="1"/>
  <c r="CV22" i="33"/>
  <c r="CU9" i="33"/>
  <c r="CV2" i="33"/>
  <c r="CU16" i="33" l="1"/>
  <c r="CT17" i="33"/>
  <c r="CW2" i="33"/>
  <c r="CV9" i="33"/>
  <c r="CU17" i="33" l="1"/>
  <c r="CV16" i="33"/>
  <c r="CV17" i="33" s="1"/>
</calcChain>
</file>

<file path=xl/sharedStrings.xml><?xml version="1.0" encoding="utf-8"?>
<sst xmlns="http://schemas.openxmlformats.org/spreadsheetml/2006/main" count="3543" uniqueCount="1505">
  <si>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</si>
  <si>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</si>
  <si>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</si>
  <si>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</si>
  <si>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</si>
  <si>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</si>
  <si>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</si>
  <si>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</si>
  <si>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</si>
  <si>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</si>
  <si>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</si>
  <si>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</si>
  <si>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</si>
  <si>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</si>
  <si>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</si>
  <si>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</si>
  <si>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</si>
  <si>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</si>
  <si>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</si>
  <si>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</si>
  <si>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</si>
  <si>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</si>
  <si>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</si>
  <si>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</si>
  <si>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</si>
  <si>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</si>
  <si>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</si>
  <si>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</si>
  <si>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</si>
  <si>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</si>
  <si>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</si>
  <si>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</si>
  <si>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</si>
  <si>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</si>
  <si>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</si>
  <si>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</si>
  <si>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</si>
  <si>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</si>
  <si>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</si>
  <si>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</si>
  <si>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</si>
  <si>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</si>
  <si>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</si>
  <si>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</si>
  <si>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</si>
  <si>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</si>
  <si>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</si>
  <si>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</si>
  <si>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</si>
  <si>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</si>
  <si>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</si>
  <si>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</si>
  <si>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</si>
  <si>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</si>
  <si>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</si>
  <si>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</si>
  <si>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</si>
  <si>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</si>
  <si>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</si>
  <si>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</si>
  <si>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</si>
  <si>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</si>
  <si>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</si>
  <si>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</si>
  <si>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</si>
  <si>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</si>
  <si>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</si>
  <si>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</si>
  <si>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</si>
  <si>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</si>
  <si>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</si>
  <si>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</si>
  <si>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</si>
  <si>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</si>
  <si>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</si>
  <si>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</si>
  <si>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</si>
  <si>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</si>
  <si>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</si>
  <si>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</si>
  <si>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</si>
  <si>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</si>
  <si>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</si>
  <si>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</si>
  <si>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</si>
  <si>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</si>
  <si>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</si>
  <si>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</si>
  <si>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</si>
  <si>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</si>
  <si>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</si>
  <si>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</si>
  <si>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</si>
  <si>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</si>
  <si>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</si>
  <si>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</si>
  <si>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</si>
  <si>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</si>
  <si>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</si>
  <si>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</si>
  <si>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</si>
  <si>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</si>
  <si>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</si>
  <si>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</si>
  <si>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</si>
  <si>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</si>
  <si>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</si>
  <si>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</si>
  <si>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</si>
  <si>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</si>
  <si>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</si>
  <si>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</si>
  <si>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</si>
  <si>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</si>
  <si>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</si>
  <si>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</si>
  <si>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</si>
  <si>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</si>
  <si>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</si>
  <si>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</si>
  <si>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</si>
  <si>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</si>
  <si>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</si>
  <si>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</si>
  <si>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</si>
  <si>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</si>
  <si>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</si>
  <si>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</si>
  <si>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</si>
  <si>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</si>
  <si>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</si>
  <si>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</si>
  <si>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</si>
  <si>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</si>
  <si>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</si>
  <si>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</si>
  <si>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</si>
  <si>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</si>
  <si>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</si>
  <si>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</si>
  <si>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</si>
  <si>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</si>
  <si>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</si>
  <si>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</si>
  <si>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</si>
  <si>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</si>
  <si>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</si>
  <si>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</si>
  <si>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</si>
  <si>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</si>
  <si>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</si>
  <si>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</si>
  <si>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</si>
  <si>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</si>
  <si>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</si>
  <si>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</si>
  <si>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</si>
  <si>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</si>
  <si>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</si>
  <si>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</si>
  <si>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</si>
  <si>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</si>
  <si>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</si>
  <si>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</si>
  <si>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</si>
  <si>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</si>
  <si>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</si>
  <si>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</si>
  <si>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</si>
  <si>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</si>
  <si>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</si>
  <si>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</si>
  <si>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</si>
  <si>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</si>
  <si>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</si>
  <si>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</si>
  <si>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</si>
  <si>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</si>
  <si>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</si>
  <si>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</si>
  <si>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</si>
  <si>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</si>
  <si>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</si>
  <si>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</si>
  <si>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</si>
  <si>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</si>
  <si>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</si>
  <si>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</si>
  <si>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</si>
  <si>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</si>
  <si>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</si>
  <si>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</si>
  <si>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</si>
  <si>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</si>
  <si>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</si>
  <si>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</si>
  <si>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</si>
  <si>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</si>
  <si>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</si>
  <si>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</si>
  <si>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</si>
  <si>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</si>
  <si>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</si>
  <si>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</si>
  <si>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</si>
  <si>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</si>
  <si>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</si>
  <si>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</si>
  <si>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</si>
  <si>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</si>
  <si>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</si>
  <si>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</si>
  <si>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</si>
  <si>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</si>
  <si>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</si>
  <si>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</si>
  <si>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</si>
  <si>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</si>
  <si>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</si>
  <si>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</si>
  <si>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</si>
  <si>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</si>
  <si>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</si>
  <si>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</si>
  <si>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</si>
  <si>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</si>
  <si>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</si>
  <si>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</si>
  <si>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</si>
  <si>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</si>
  <si>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</si>
  <si>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</si>
  <si>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</si>
  <si>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</si>
  <si>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</si>
  <si>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</si>
  <si>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</si>
  <si>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</si>
  <si>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</si>
  <si>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</si>
  <si>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</si>
  <si>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</si>
  <si>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</si>
  <si>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</si>
  <si>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</si>
  <si>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</si>
  <si>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</si>
  <si>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</si>
  <si>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</si>
  <si>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</si>
  <si>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</si>
  <si>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</si>
  <si>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</si>
  <si>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</si>
  <si>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</si>
  <si>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</si>
  <si>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</si>
  <si>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</si>
  <si>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</si>
  <si>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</si>
  <si>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</si>
  <si>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</si>
  <si>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</si>
  <si>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</si>
  <si>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</si>
  <si>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</si>
  <si>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</si>
  <si>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</si>
  <si>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</si>
  <si>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</si>
  <si>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</si>
  <si>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</si>
  <si>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</si>
  <si>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</si>
  <si>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</si>
  <si>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</si>
  <si>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</si>
  <si>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</si>
  <si>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</si>
  <si>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</si>
  <si>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</si>
  <si>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</si>
  <si>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</si>
  <si>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</si>
  <si>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</si>
  <si>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</si>
  <si>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</si>
  <si>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</si>
  <si>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</si>
  <si>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</si>
  <si>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</si>
  <si>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</si>
  <si>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</si>
  <si>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</si>
  <si>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</si>
  <si>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</si>
  <si>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</si>
  <si>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</si>
  <si>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</si>
  <si>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</si>
  <si>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</si>
  <si>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</si>
  <si>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</si>
  <si>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</si>
  <si>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</si>
  <si>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</si>
  <si>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</si>
  <si>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</si>
  <si>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</si>
  <si>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</si>
  <si>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</si>
  <si>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</si>
  <si>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</si>
  <si>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</si>
  <si>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</si>
  <si>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</si>
  <si>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</si>
  <si>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</si>
  <si>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</si>
  <si>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</si>
  <si>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</si>
  <si>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</si>
  <si>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</si>
  <si>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</si>
  <si>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</si>
  <si>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</si>
  <si>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</si>
  <si>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</si>
  <si>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</si>
  <si>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</si>
  <si>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</si>
  <si>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</si>
  <si>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</si>
  <si>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</si>
  <si>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</si>
  <si>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</si>
  <si>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</si>
  <si>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</si>
  <si>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</si>
  <si>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</si>
  <si>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</si>
  <si>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</si>
  <si>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</si>
  <si>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</si>
  <si>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</si>
  <si>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</si>
  <si>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</si>
  <si>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</si>
  <si>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</si>
  <si>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</si>
  <si>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</si>
  <si>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</si>
  <si>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</si>
  <si>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</si>
  <si>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</si>
  <si>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</si>
  <si>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</si>
  <si>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</si>
  <si>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</si>
  <si>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</si>
  <si>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</si>
  <si>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</si>
  <si>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</si>
  <si>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</si>
  <si>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</si>
  <si>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</si>
  <si>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</si>
  <si>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</si>
  <si>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</si>
  <si>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</si>
  <si>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</si>
  <si>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</si>
  <si>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</si>
  <si>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</si>
  <si>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</si>
  <si>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</si>
  <si>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</si>
  <si>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</si>
  <si>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</si>
  <si>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</si>
  <si>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</si>
  <si>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</si>
  <si>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</si>
  <si>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</si>
  <si>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</si>
  <si>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</si>
  <si>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</si>
  <si>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</si>
  <si>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</si>
  <si>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</si>
  <si>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</si>
  <si>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</si>
  <si>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</si>
  <si>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</si>
  <si>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</si>
  <si>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</si>
  <si>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</si>
  <si>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</si>
  <si>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</si>
  <si>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</si>
  <si>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</si>
  <si>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</si>
  <si>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</si>
  <si>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</si>
  <si>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</si>
  <si>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</si>
  <si>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</si>
  <si>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</si>
  <si>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</si>
  <si>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</si>
  <si>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</si>
  <si>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</si>
  <si>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</si>
  <si>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</si>
  <si>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</si>
  <si>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</si>
  <si>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</si>
  <si>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</si>
  <si>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</si>
  <si>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</si>
  <si>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</si>
  <si>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</si>
  <si>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</si>
  <si>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</si>
  <si>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</si>
  <si>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</si>
  <si>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</si>
  <si>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</si>
  <si>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</si>
  <si>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</si>
  <si>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</si>
  <si>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</si>
  <si>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</si>
  <si>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</si>
  <si>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</si>
  <si>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</si>
  <si>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</si>
  <si>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</si>
  <si>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</si>
  <si>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</si>
  <si>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</si>
  <si>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</si>
  <si>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</si>
  <si>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</si>
  <si>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</si>
  <si>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</si>
  <si>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</si>
  <si>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</si>
  <si>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</si>
  <si>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</si>
  <si>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</si>
  <si>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</si>
  <si>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</si>
  <si>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</si>
  <si>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</si>
  <si>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</si>
  <si>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</si>
  <si>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</si>
  <si>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</si>
  <si>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</si>
  <si>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</si>
  <si>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</si>
  <si>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</si>
  <si>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</si>
  <si>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</si>
  <si>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</si>
  <si>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</si>
  <si>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</si>
  <si>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</si>
  <si>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</si>
  <si>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</si>
  <si>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</si>
  <si>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</si>
  <si>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</si>
  <si>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</si>
  <si>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</si>
  <si>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</si>
  <si>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</si>
  <si>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</si>
  <si>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</si>
  <si>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</si>
  <si>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</si>
  <si>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</si>
  <si>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</si>
  <si>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</si>
  <si>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</si>
  <si>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</si>
  <si>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</si>
  <si>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</si>
  <si>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</si>
  <si>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</si>
  <si>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</si>
  <si>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</si>
  <si>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</si>
  <si>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</si>
  <si>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</si>
  <si>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</si>
  <si>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</si>
  <si>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</si>
  <si>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</si>
  <si>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</si>
  <si>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</si>
  <si>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</si>
  <si>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</si>
  <si>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</si>
  <si>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</si>
  <si>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</si>
  <si>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</si>
  <si>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</si>
  <si>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</si>
  <si>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</si>
  <si>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</si>
  <si>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</si>
  <si>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</si>
  <si>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</si>
  <si>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</si>
  <si>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</si>
  <si>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</si>
  <si>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</si>
  <si>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</si>
  <si>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</si>
  <si>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</si>
  <si>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</si>
  <si>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</si>
  <si>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</si>
  <si>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</si>
  <si>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</si>
  <si>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</si>
  <si>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</si>
  <si>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</si>
  <si>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</si>
  <si>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</si>
  <si>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</si>
  <si>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</si>
  <si>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</si>
  <si>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</si>
  <si>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</si>
  <si>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</si>
  <si>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</si>
  <si>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</si>
  <si>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</si>
  <si>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</si>
  <si>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</si>
  <si>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</si>
  <si>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</si>
  <si>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</si>
  <si>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</si>
  <si>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</si>
  <si>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</si>
  <si>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</si>
  <si>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</si>
  <si>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</si>
  <si>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</si>
  <si>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</si>
  <si>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</si>
  <si>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</si>
  <si>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</si>
  <si>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</si>
  <si>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</si>
  <si>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</si>
  <si>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</si>
  <si>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</si>
  <si>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</si>
  <si>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</si>
  <si>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</si>
  <si>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</si>
  <si>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</si>
  <si>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</si>
  <si>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</si>
  <si>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</si>
  <si>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</si>
  <si>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</si>
  <si>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</si>
  <si>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</si>
  <si>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</si>
  <si>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</si>
  <si>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</si>
  <si>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</si>
  <si>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</si>
  <si>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</si>
  <si>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</si>
  <si>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</si>
  <si>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</si>
  <si>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</si>
  <si>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</si>
  <si>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</si>
  <si>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</si>
  <si>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</si>
  <si>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</si>
  <si>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</si>
  <si>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</si>
  <si>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</si>
  <si>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</si>
  <si>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</si>
  <si>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</si>
  <si>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</si>
  <si>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</si>
  <si>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</si>
  <si>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</si>
  <si>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</si>
  <si>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</si>
  <si>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</si>
  <si>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</si>
  <si>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</si>
  <si>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</si>
  <si>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</si>
  <si>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</si>
  <si>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</si>
  <si>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</si>
  <si>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</si>
  <si>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</si>
  <si>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</si>
  <si>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</si>
  <si>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</si>
  <si>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</si>
  <si>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</si>
  <si>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</si>
  <si>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</si>
  <si>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</si>
  <si>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</si>
  <si>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</si>
  <si>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</si>
  <si>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</si>
  <si>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</si>
  <si>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</si>
  <si>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</si>
  <si>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</si>
  <si>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</si>
  <si>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</si>
  <si>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</si>
  <si>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</si>
  <si>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</si>
  <si>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</si>
  <si>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</si>
  <si>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</si>
  <si>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</si>
  <si>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</si>
  <si>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</si>
  <si>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</si>
  <si>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</si>
  <si>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</si>
  <si>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</si>
  <si>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</si>
  <si>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</si>
  <si>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</si>
  <si>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</si>
  <si>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</si>
  <si>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</si>
  <si>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</si>
  <si>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</si>
  <si>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</si>
  <si>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</si>
  <si>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</si>
  <si>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</si>
  <si>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</si>
  <si>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</si>
  <si>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</si>
  <si>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</si>
  <si>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</si>
  <si>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</si>
  <si>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</si>
  <si>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</si>
  <si>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</si>
  <si>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</si>
  <si>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</si>
  <si>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</si>
  <si>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</si>
  <si>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</si>
  <si>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</si>
  <si>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</si>
  <si>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</si>
  <si>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</si>
  <si>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</si>
  <si>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</si>
  <si>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</si>
  <si>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</si>
  <si>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</si>
  <si>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</si>
  <si>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</si>
  <si>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</si>
  <si>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</si>
  <si>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</si>
  <si>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</si>
  <si>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</si>
  <si>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</si>
  <si>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</si>
  <si>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</si>
  <si>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</si>
  <si>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</si>
  <si>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</si>
  <si>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</si>
  <si>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</si>
  <si>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</si>
  <si>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</si>
  <si>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</si>
  <si>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</si>
  <si>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</si>
  <si>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</si>
  <si>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</si>
  <si>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</si>
  <si>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</si>
  <si>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</si>
  <si>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</si>
  <si>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</si>
  <si>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</si>
  <si>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</si>
  <si>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</si>
  <si>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</si>
  <si>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</si>
  <si>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</si>
  <si>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</si>
  <si>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</si>
  <si>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</si>
  <si>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</si>
  <si>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</si>
  <si>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</si>
  <si>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</si>
  <si>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</si>
  <si>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</si>
  <si>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</si>
  <si>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</si>
  <si>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</si>
  <si>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</si>
  <si>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</si>
  <si>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</si>
  <si>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</si>
  <si>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</si>
  <si>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</si>
  <si>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</si>
  <si>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</si>
  <si>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</si>
  <si>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</si>
  <si>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</si>
  <si>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</si>
  <si>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</si>
  <si>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</si>
  <si>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</si>
  <si>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</si>
  <si>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</si>
  <si>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</si>
  <si>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</si>
  <si>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</si>
  <si>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</si>
  <si>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</si>
  <si>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</si>
  <si>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</si>
  <si>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</si>
  <si>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</si>
  <si>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</si>
  <si>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</si>
  <si>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</si>
  <si>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</si>
  <si>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</si>
  <si>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</si>
  <si>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</si>
  <si>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</si>
  <si>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</si>
  <si>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</si>
  <si>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</si>
  <si>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</si>
  <si>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</si>
  <si>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</si>
  <si>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</si>
  <si>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</si>
  <si>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</si>
  <si>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</si>
  <si>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</si>
  <si>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</si>
  <si>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</si>
  <si>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</si>
  <si>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</si>
  <si>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</si>
  <si>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</si>
  <si>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</si>
  <si>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</si>
  <si>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</si>
  <si>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</si>
  <si>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</si>
  <si>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</si>
  <si>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</si>
  <si>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</si>
  <si>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</si>
  <si>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</si>
  <si>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</si>
  <si>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</si>
  <si>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</si>
  <si>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</si>
  <si>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</si>
  <si>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</si>
  <si>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</si>
  <si>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</si>
  <si>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</si>
  <si>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</si>
  <si>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</si>
  <si>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</si>
  <si>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</si>
  <si>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</si>
  <si>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</si>
  <si>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</si>
  <si>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</si>
  <si>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</si>
  <si>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</si>
  <si>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</si>
  <si>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</si>
  <si>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</si>
  <si>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</si>
  <si>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</si>
  <si>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</si>
  <si>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</si>
  <si>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</si>
  <si>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</si>
  <si>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</si>
  <si>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</si>
  <si>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</si>
  <si>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</si>
  <si>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</si>
  <si>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</si>
  <si>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</si>
  <si>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</si>
  <si>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</si>
  <si>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</si>
  <si>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</si>
  <si>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</si>
  <si>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</si>
  <si>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</si>
  <si>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</si>
  <si>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</si>
  <si>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</si>
  <si>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</si>
  <si>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</si>
  <si>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</si>
  <si>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</si>
  <si>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</si>
  <si>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</si>
  <si>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</si>
  <si>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</si>
  <si>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</si>
  <si>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</si>
  <si>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</si>
  <si>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</si>
  <si>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</si>
  <si>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</si>
  <si>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</si>
  <si>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</si>
  <si>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</si>
  <si>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</si>
  <si>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</si>
  <si>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</si>
  <si>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</si>
  <si>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</si>
  <si>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</si>
  <si>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</si>
  <si>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</si>
  <si>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</si>
  <si>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</si>
  <si>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</si>
  <si>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</si>
  <si>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</si>
  <si>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</si>
  <si>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</si>
  <si>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</si>
  <si>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</si>
  <si>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</si>
  <si>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</si>
  <si>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</si>
  <si>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</si>
  <si>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</si>
  <si>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</si>
  <si>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</si>
  <si>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</si>
  <si>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</si>
  <si>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</si>
  <si>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</si>
  <si>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</si>
  <si>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</si>
  <si>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</si>
  <si>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</si>
  <si>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</si>
  <si>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</si>
  <si>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</si>
  <si>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</si>
  <si>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</si>
  <si>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</si>
  <si>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</si>
  <si>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</si>
  <si>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</si>
  <si>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</si>
  <si>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</si>
  <si>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</si>
  <si>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</si>
  <si>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</si>
  <si>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</si>
  <si>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</si>
  <si>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</si>
  <si>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</si>
  <si>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</si>
  <si>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</si>
  <si>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</si>
  <si>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</si>
  <si>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</si>
  <si>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</si>
  <si>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</si>
  <si>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</si>
  <si>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</si>
  <si>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</si>
  <si>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</si>
  <si>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</si>
  <si>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</si>
  <si>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</si>
  <si>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</si>
  <si>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</si>
  <si>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</si>
  <si>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</si>
  <si>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</si>
  <si>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</si>
  <si>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</si>
  <si>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</si>
  <si>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</si>
  <si>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</si>
  <si>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</si>
  <si>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</si>
  <si>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</si>
  <si>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</si>
  <si>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</si>
  <si>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</si>
  <si>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</si>
  <si>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</si>
  <si>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</si>
  <si>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</si>
  <si>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</si>
  <si>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</si>
  <si>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</si>
  <si>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</si>
  <si>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</si>
  <si>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</si>
  <si>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</si>
  <si>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</si>
  <si>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</si>
  <si>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</si>
  <si>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</si>
  <si>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</si>
  <si>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</si>
  <si>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</si>
  <si>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</si>
  <si>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</si>
  <si>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</si>
  <si>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</si>
  <si>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</si>
  <si>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</si>
  <si>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</si>
  <si>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</si>
  <si>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</si>
  <si>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</si>
  <si>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</si>
  <si>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</si>
  <si>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</si>
  <si>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</si>
  <si>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</si>
  <si>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</si>
  <si>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</si>
  <si>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</si>
  <si>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</si>
  <si>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</si>
  <si>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</si>
  <si>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</si>
  <si>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</si>
  <si>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</si>
  <si>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</si>
  <si>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</si>
  <si>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</si>
  <si>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</si>
  <si>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</si>
  <si>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</si>
  <si>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</si>
  <si>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</si>
  <si>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</si>
  <si>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</si>
  <si>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</si>
  <si>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</si>
  <si>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</si>
  <si>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</si>
  <si>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</si>
  <si>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eat_archer</t>
  </si>
  <si>
    <t>[titleTID]</t>
  </si>
  <si>
    <t>eat_birds</t>
  </si>
  <si>
    <t>destroy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</si>
  <si>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</si>
  <si>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</si>
  <si>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</si>
  <si>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</si>
  <si>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</si>
  <si>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</si>
  <si>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</si>
  <si>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</si>
  <si>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</si>
  <si>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</si>
  <si>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</si>
  <si>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</si>
  <si>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</si>
  <si>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</si>
  <si>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</si>
  <si>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</si>
  <si>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</si>
  <si>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</si>
  <si>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</si>
  <si>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</si>
  <si>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</si>
  <si>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</si>
  <si>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</si>
  <si>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</si>
  <si>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</si>
  <si>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</si>
  <si>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</si>
  <si>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</si>
  <si>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</si>
  <si>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</si>
  <si>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</si>
  <si>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</si>
  <si>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</si>
  <si>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</si>
  <si>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</si>
  <si>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</si>
  <si>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</si>
  <si>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</si>
  <si>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</si>
  <si>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</si>
  <si>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</si>
  <si>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</si>
  <si>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</si>
  <si>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</si>
  <si>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</si>
  <si>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</si>
  <si>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</si>
  <si>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</si>
  <si>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</si>
  <si>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</si>
  <si>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</si>
  <si>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</si>
  <si>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</si>
  <si>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</si>
  <si>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</si>
  <si>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</si>
  <si>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</si>
  <si>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</si>
  <si>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</si>
  <si>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</si>
  <si>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</si>
  <si>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</si>
  <si>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</si>
  <si>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</si>
  <si>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</si>
  <si>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</si>
  <si>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</si>
  <si>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</si>
  <si>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</si>
  <si>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</si>
  <si>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</si>
  <si>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</si>
  <si>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</si>
  <si>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</si>
  <si>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</si>
  <si>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</si>
  <si>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</si>
  <si>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</si>
  <si>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</si>
  <si>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</si>
  <si>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</si>
  <si>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</si>
  <si>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</si>
  <si>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</si>
  <si>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</si>
  <si>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</si>
  <si>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</si>
  <si>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</si>
  <si>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</si>
  <si>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</si>
  <si>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</si>
  <si>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</si>
  <si>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</si>
  <si>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</si>
  <si>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</si>
  <si>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</si>
  <si>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</si>
  <si>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</si>
  <si>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</si>
  <si>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</si>
  <si>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</si>
  <si>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</si>
  <si>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</si>
  <si>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</si>
  <si>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</si>
  <si>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</si>
  <si>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</si>
  <si>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</si>
  <si>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</si>
  <si>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</si>
  <si>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</si>
  <si>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</si>
  <si>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</si>
  <si>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</si>
  <si>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</si>
  <si>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</si>
  <si>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</si>
  <si>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</si>
  <si>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</si>
  <si>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</si>
  <si>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</si>
  <si>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</si>
  <si>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</si>
  <si>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</si>
  <si>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</si>
  <si>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</si>
  <si>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</si>
  <si>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</si>
  <si>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</si>
  <si>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</si>
  <si>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</si>
  <si>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</si>
  <si>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</si>
  <si>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</si>
  <si>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</si>
  <si>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</si>
  <si>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</si>
  <si>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</si>
  <si>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</si>
  <si>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</si>
  <si>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</si>
  <si>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</si>
  <si>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</si>
  <si>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</si>
  <si>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</si>
  <si>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</si>
  <si>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</si>
  <si>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</si>
  <si>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</si>
  <si>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</si>
  <si>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</si>
  <si>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</si>
  <si>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</si>
  <si>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</si>
  <si>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</si>
  <si>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</si>
  <si>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</si>
  <si>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</si>
  <si>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</si>
  <si>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</si>
  <si>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</si>
  <si>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</si>
  <si>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</si>
  <si>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</si>
  <si>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</si>
  <si>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</si>
  <si>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</si>
  <si>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</si>
  <si>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</si>
  <si>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</si>
  <si>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</si>
  <si>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</si>
  <si>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</si>
  <si>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</si>
  <si>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</si>
  <si>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</si>
  <si>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</si>
  <si>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</si>
  <si>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</si>
  <si>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</si>
  <si>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</si>
  <si>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</si>
  <si>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</si>
  <si>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</si>
  <si>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</si>
  <si>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</si>
  <si>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</si>
  <si>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</si>
  <si>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</si>
  <si>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</si>
  <si>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</si>
  <si>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</si>
  <si>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</si>
  <si>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</si>
  <si>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</si>
  <si>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</si>
  <si>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</si>
  <si>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</si>
  <si>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</si>
  <si>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</si>
  <si>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</si>
  <si>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</si>
  <si>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</si>
  <si>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</si>
  <si>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</si>
  <si>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</si>
  <si>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</si>
  <si>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</si>
  <si>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</si>
  <si>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</si>
  <si>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</si>
  <si>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</si>
  <si>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</si>
  <si>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</si>
  <si>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</si>
  <si>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</si>
  <si>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</si>
  <si>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</si>
  <si>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</si>
  <si>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</si>
  <si>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</si>
  <si>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</si>
  <si>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</si>
  <si>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</si>
  <si>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</si>
  <si>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</si>
  <si>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</si>
  <si>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</si>
  <si>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</si>
  <si>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</si>
  <si>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</si>
  <si>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</si>
  <si>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</si>
  <si>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</si>
  <si>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</si>
  <si>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</si>
  <si>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</si>
  <si>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</si>
  <si>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</si>
  <si>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</si>
  <si>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</si>
  <si>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</si>
  <si>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</si>
  <si>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</si>
  <si>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</si>
  <si>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</si>
  <si>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</si>
  <si>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</si>
  <si>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</si>
  <si>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</si>
  <si>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</si>
  <si>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</si>
  <si>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</si>
  <si>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</si>
  <si>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</si>
  <si>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</si>
  <si>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</si>
  <si>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</si>
  <si>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</si>
  <si>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</si>
  <si>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</si>
  <si>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</si>
  <si>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</si>
  <si>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</si>
  <si>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</si>
  <si>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</si>
  <si>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</si>
  <si>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</si>
  <si>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</si>
  <si>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</si>
  <si>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</si>
  <si>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</si>
  <si>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</si>
  <si>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</si>
  <si>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</si>
  <si>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</si>
  <si>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</si>
  <si>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</si>
  <si>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</si>
  <si>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</si>
  <si>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</si>
  <si>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</si>
  <si>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</si>
  <si>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</si>
  <si>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</si>
  <si>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</si>
  <si>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</si>
  <si>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</si>
  <si>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</si>
  <si>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</si>
  <si>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</si>
  <si>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</si>
  <si>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</si>
  <si>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</si>
  <si>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</si>
  <si>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</si>
  <si>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</si>
  <si>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</si>
  <si>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</si>
  <si>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</si>
  <si>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</si>
  <si>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</si>
  <si>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</si>
  <si>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</si>
  <si>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</si>
  <si>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</si>
  <si>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</si>
  <si>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</si>
  <si>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</si>
  <si>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</si>
  <si>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</si>
  <si>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</si>
  <si>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</si>
  <si>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</si>
  <si>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</si>
  <si>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</si>
  <si>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</si>
  <si>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</si>
  <si>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</si>
  <si>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</si>
  <si>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</si>
  <si>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</si>
  <si>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</si>
  <si>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</si>
  <si>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</si>
  <si>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</si>
  <si>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</si>
  <si>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</si>
  <si>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</si>
  <si>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</si>
  <si>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</si>
  <si>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</si>
  <si>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</si>
  <si>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</si>
  <si>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</si>
  <si>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</si>
  <si>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</si>
  <si>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</si>
  <si>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</si>
  <si>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</si>
  <si>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</si>
  <si>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</si>
  <si>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pet1</t>
  </si>
  <si>
    <t>[gameSku]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</si>
  <si>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</si>
  <si>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</si>
  <si>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</si>
  <si>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</si>
  <si>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</si>
  <si>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</si>
  <si>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</si>
  <si>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</si>
  <si>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</si>
  <si>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</si>
  <si>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</si>
  <si>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</si>
  <si>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</si>
  <si>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</si>
  <si>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</si>
  <si>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</si>
  <si>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</si>
  <si>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</si>
  <si>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</si>
  <si>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</si>
  <si>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</si>
  <si>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</si>
  <si>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</si>
  <si>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</si>
  <si>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</si>
  <si>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</si>
  <si>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</si>
  <si>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</si>
  <si>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</si>
  <si>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</si>
  <si>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</si>
  <si>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</si>
  <si>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</si>
  <si>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</si>
  <si>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</si>
  <si>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</si>
  <si>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</si>
  <si>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</si>
  <si>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</si>
  <si>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</si>
  <si>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</si>
  <si>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</si>
  <si>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</si>
  <si>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</si>
  <si>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</si>
  <si>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</si>
  <si>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</si>
  <si>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</si>
  <si>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</si>
  <si>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</si>
  <si>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</si>
  <si>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</si>
  <si>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</si>
  <si>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</si>
  <si>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</si>
  <si>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</si>
  <si>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</si>
  <si>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</si>
  <si>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</si>
  <si>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</si>
  <si>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</si>
  <si>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</si>
  <si>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</si>
  <si>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</si>
  <si>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</si>
  <si>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</si>
  <si>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</si>
  <si>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</si>
  <si>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</si>
  <si>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</si>
  <si>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</si>
  <si>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</si>
  <si>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</si>
  <si>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</si>
  <si>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</si>
  <si>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</si>
  <si>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</si>
  <si>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</si>
  <si>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</si>
  <si>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</si>
  <si>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</si>
  <si>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</si>
  <si>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</si>
  <si>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</si>
  <si>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</si>
  <si>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</si>
  <si>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</si>
  <si>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</si>
  <si>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</si>
  <si>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</si>
  <si>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</si>
  <si>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</si>
  <si>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</si>
  <si>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</si>
  <si>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</si>
  <si>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</si>
  <si>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</si>
  <si>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</si>
  <si>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</si>
  <si>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</si>
  <si>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</si>
  <si>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</si>
  <si>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</si>
  <si>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</si>
  <si>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</si>
  <si>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</si>
  <si>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</si>
  <si>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</si>
  <si>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</si>
  <si>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</si>
  <si>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</si>
  <si>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</si>
  <si>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</si>
  <si>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</si>
  <si>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</si>
  <si>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</si>
  <si>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</si>
  <si>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</si>
  <si>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</si>
  <si>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</si>
  <si>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</si>
  <si>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</si>
  <si>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</si>
  <si>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</si>
  <si>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</si>
  <si>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</si>
  <si>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</si>
  <si>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</si>
  <si>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</si>
  <si>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</si>
  <si>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</si>
  <si>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</si>
  <si>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</si>
  <si>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</si>
  <si>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</si>
  <si>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</si>
  <si>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</si>
  <si>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</si>
  <si>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</si>
  <si>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</si>
  <si>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</si>
  <si>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</si>
  <si>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</si>
  <si>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</si>
  <si>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</si>
  <si>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</si>
  <si>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goldenFragments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</si>
  <si>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</si>
  <si>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</si>
  <si>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</si>
  <si>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</si>
  <si>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</si>
  <si>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</si>
  <si>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</si>
  <si>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</si>
  <si>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</si>
  <si>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</si>
  <si>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</si>
  <si>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</si>
  <si>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</si>
  <si>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</si>
  <si>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</si>
  <si>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</si>
  <si>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SP_Medieval_Final_Castle;SO_Medieval_Castle;ART_L1_Castle_Air_Currents;ART_L1_Castle_Dungeon;ART_L1_Castle;ART_L1_Castle_Water_Caves;ART_Particles_Castle;ART_L1_Background_Castle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</si>
  <si>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</si>
  <si>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</si>
  <si>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</si>
  <si>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</si>
  <si>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</si>
  <si>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</si>
  <si>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</si>
  <si>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</si>
  <si>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</si>
  <si>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Archer01;Archer02</t>
  </si>
  <si>
    <t>building_small;building_medium;building_big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</si>
</sst>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8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3" fillId="0" borderId="25" xfId="0" applyFont="1" applyBorder="1"/>
    <xf numFmtId="0" fontId="11" fillId="8" borderId="45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7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5" headerRowBorderDxfId="424" tableBorderDxfId="423" totalsRowBorderDxfId="422">
  <autoFilter ref="B4:N5"/>
  <tableColumns count="13">
    <tableColumn id="1" name="{gameSettings}" dataDxfId="421"/>
    <tableColumn id="2" name="[sku]" dataDxfId="420"/>
    <tableColumn id="3" name="[timeToPCCoefA]" dataDxfId="419"/>
    <tableColumn id="4" name="[timeToPCCoefB]" dataDxfId="418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88" dataDxfId="286" headerRowBorderDxfId="287" tableBorderDxfId="285" totalsRowBorderDxfId="284">
  <autoFilter ref="A22:AE92"/>
  <sortState ref="A23:AE88">
    <sortCondition ref="B22:B88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2" headerRowBorderDxfId="251" tableBorderDxfId="250" totalsRowBorderDxfId="249">
  <autoFilter ref="A4:B17"/>
  <sortState ref="A5:B14">
    <sortCondition ref="B4:B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5" tableBorderDxfId="184">
  <autoFilter ref="B35:K38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4" dataDxfId="172" headerRowBorderDxfId="173" tableBorderDxfId="171" totalsRowBorderDxfId="170">
  <autoFilter ref="B43:E53"/>
  <tableColumns count="4">
    <tableColumn id="1" name="{missionDragonModifiersDefinitions}" dataDxfId="169"/>
    <tableColumn id="2" name="[sku]" dataDxfId="168"/>
    <tableColumn id="7" name="[quantityModifier]" dataDxfId="167"/>
    <tableColumn id="3" name="[missionSCRewardMultiplier]" dataDxfId="166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5" dataDxfId="163" headerRowBorderDxfId="164" tableBorderDxfId="162" totalsRowBorderDxfId="161">
  <autoFilter ref="B57:D60"/>
  <tableColumns count="3">
    <tableColumn id="1" name="{missionDifficultyModifiersDefinitions}" dataDxfId="160"/>
    <tableColumn id="2" name="[sku]" dataDxfId="159"/>
    <tableColumn id="7" name="[quantityModifier]" dataDxfId="158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7" dataDxfId="155" headerRowBorderDxfId="156" tableBorderDxfId="154" totalsRowBorderDxfId="153">
  <autoFilter ref="B64:D65"/>
  <tableColumns count="3">
    <tableColumn id="1" name="{missionOtherModifiersDefinitions}" dataDxfId="152"/>
    <tableColumn id="2" name="[sku]" dataDxfId="151"/>
    <tableColumn id="7" name="[quantityModifier]" dataDxfId="150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49" dataDxfId="147" headerRowBorderDxfId="148" tableBorderDxfId="146" totalsRowBorderDxfId="145">
  <autoFilter ref="B23:H31"/>
  <tableColumns count="7">
    <tableColumn id="1" name="{missionTypeDefinitions}" dataDxfId="144"/>
    <tableColumn id="2" name="[sku]" dataDxfId="143"/>
    <tableColumn id="3" name="[minTierToUnlock]" dataDxfId="142"/>
    <tableColumn id="4" name="[weight]" dataDxfId="141"/>
    <tableColumn id="5" name="[canBeDuringOneRun]" dataDxfId="140"/>
    <tableColumn id="9" name="[tidDescSingleRun]" dataDxfId="139"/>
    <tableColumn id="10" name="[tidDescMultiRun]" dataDxfId="138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7" dataDxfId="135" headerRowBorderDxfId="136" tableBorderDxfId="134" totalsRowBorderDxfId="133">
  <autoFilter ref="B4:J19"/>
  <tableColumns count="9">
    <tableColumn id="1" name="{missionsDefinitions}" dataDxfId="132"/>
    <tableColumn id="2" name="[sku]" dataDxfId="131"/>
    <tableColumn id="7" name="[type]" dataDxfId="130"/>
    <tableColumn id="8" name="[weight]" dataDxfId="129"/>
    <tableColumn id="6" name="[params]" dataDxfId="128"/>
    <tableColumn id="3" name="[objectiveBaseQuantityMin]" dataDxfId="127"/>
    <tableColumn id="9" name="[objectiveBaseQuantityMax]" dataDxfId="126"/>
    <tableColumn id="4" name="[icon]" dataDxfId="125"/>
    <tableColumn id="5" name="[tidObjective]" dataDxfId="12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7" headerRowBorderDxfId="416" tableBorderDxfId="415" totalsRowBorderDxfId="414">
  <autoFilter ref="B10:F11"/>
  <tableColumns count="5">
    <tableColumn id="1" name="{initialSettings}" dataDxfId="413"/>
    <tableColumn id="2" name="[sku]" dataDxfId="412"/>
    <tableColumn id="3" name="[softCurrency]" dataDxfId="411"/>
    <tableColumn id="4" name="[hardCurrency]" dataDxfId="410"/>
    <tableColumn id="6" name="[initialDragonSKU]" dataDxfId="40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6" headerRowBorderDxfId="115" tableBorderDxfId="114" totalsRowBorderDxfId="113">
  <autoFilter ref="B4:H7"/>
  <tableColumns count="7">
    <tableColumn id="1" name="{eggDefinitions}" dataDxfId="112"/>
    <tableColumn id="6" name="[sku]" dataDxfId="111"/>
    <tableColumn id="4" name="[pricePC]" dataDxfId="110"/>
    <tableColumn id="5" name="[incubationMinutes]" dataDxfId="109"/>
    <tableColumn id="10" name="[prefabPath]" dataDxfId="108"/>
    <tableColumn id="7" name="[tidName]" dataDxfId="107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4" totalsRowShown="0" headerRowBorderDxfId="51" tableBorderDxfId="50" totalsRowBorderDxfId="49">
  <autoFilter ref="D3:M44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7" headerRowBorderDxfId="406" tableBorderDxfId="405" totalsRowBorderDxfId="404">
  <autoFilter ref="B4:J14"/>
  <tableColumns count="9">
    <tableColumn id="1" name="{localizationDefinitions}" dataDxfId="403"/>
    <tableColumn id="8" name="[sku]" dataDxfId="402"/>
    <tableColumn id="3" name="[order]" dataDxfId="401"/>
    <tableColumn id="4" name="[isoCode]" dataDxfId="400"/>
    <tableColumn id="11" name="[android]" dataDxfId="399"/>
    <tableColumn id="12" name="[iOS]" dataDxfId="398"/>
    <tableColumn id="5" name="[txtFilename]" dataDxfId="397"/>
    <tableColumn id="2" name="[icon]" dataDxfId="396"/>
    <tableColumn id="9" name="[tidName]" dataDxfId="39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2" dataDxfId="390" headerRowBorderDxfId="391" tableBorderDxfId="389" totalsRowBorderDxfId="388">
  <autoFilter ref="B15:BC25"/>
  <tableColumns count="54">
    <tableColumn id="1" name="{dragonDefinitions}" dataDxfId="387"/>
    <tableColumn id="2" name="[sku]" dataDxfId="386"/>
    <tableColumn id="9" name="[tier]" dataDxfId="385"/>
    <tableColumn id="3" name="[order]" dataDxfId="384"/>
    <tableColumn id="40" name="[previousDragonSku]" dataDxfId="383"/>
    <tableColumn id="4" name="[unlockPriceCoins]" dataDxfId="382"/>
    <tableColumn id="5" name="[unlockPricePC]" dataDxfId="381"/>
    <tableColumn id="11" name="[cameraDefaultZoom]" dataDxfId="380"/>
    <tableColumn id="16" name="[cameraFarZoom]" dataDxfId="379"/>
    <tableColumn id="39" name="[defaultSize]" dataDxfId="378"/>
    <tableColumn id="38" name="[cameraFrameWidthModifier]" dataDxfId="377"/>
    <tableColumn id="17" name="[healthMin]" dataDxfId="376"/>
    <tableColumn id="18" name="[healthMax]" dataDxfId="375"/>
    <tableColumn id="21" name="[healthDrain]" dataDxfId="374"/>
    <tableColumn id="52" name="[healthDrainSpacePlus]" dataDxfId="373"/>
    <tableColumn id="32" name="[healthDrainAmpPerSecond]" dataDxfId="372"/>
    <tableColumn id="31" name="[sessionStartHealthDrainTime]" dataDxfId="371"/>
    <tableColumn id="30" name="[sessionStartHealthDrainModifier]" dataDxfId="370"/>
    <tableColumn id="19" name="[scaleMin]" dataDxfId="369"/>
    <tableColumn id="20" name="[scaleMax]" dataDxfId="368"/>
    <tableColumn id="42" name="[speedBase]" dataDxfId="367"/>
    <tableColumn id="22" name="[boostMultiplier]" dataDxfId="366"/>
    <tableColumn id="41" name="[energyBase]" dataDxfId="365"/>
    <tableColumn id="23" name="[energyDrain]" dataDxfId="364"/>
    <tableColumn id="24" name="[energyRefillRate]" dataDxfId="363"/>
    <tableColumn id="29" name="[furyBaseDamage]" dataDxfId="362"/>
    <tableColumn id="33" name="[furyBaseLength]" dataDxfId="361"/>
    <tableColumn id="12" name="[furyScoreMultiplier]" dataDxfId="360"/>
    <tableColumn id="26" name="[furyBaseDuration]" dataDxfId="359"/>
    <tableColumn id="25" name="[furyMax]" dataDxfId="358"/>
    <tableColumn id="54" name="[scoreTextThresholdMultiplier]" dataDxfId="357"/>
    <tableColumn id="14" name="[eatSpeedFactor]" dataDxfId="356"/>
    <tableColumn id="15" name="[maxAlcohol]" dataDxfId="355"/>
    <tableColumn id="13" name="[alcoholDrain]" dataDxfId="354"/>
    <tableColumn id="6" name="[gamePrefab]" dataDxfId="353"/>
    <tableColumn id="10" name="[menuPrefab]" dataDxfId="352"/>
    <tableColumn id="49" name="[sizeUpMultiplier]" dataDxfId="351"/>
    <tableColumn id="50" name="[speedUpMultiplier]" dataDxfId="350"/>
    <tableColumn id="51" name="[biteUpMultiplier]" dataDxfId="349"/>
    <tableColumn id="47" name="[invincible]" dataDxfId="348"/>
    <tableColumn id="48" name="[infiniteBoost]" dataDxfId="347"/>
    <tableColumn id="45" name="[eatEverything]" dataDxfId="346"/>
    <tableColumn id="46" name="[modeDuration]" dataDxfId="345"/>
    <tableColumn id="53" name="[petScale]" dataDxfId="344"/>
    <tableColumn id="7" name="[tidName]" dataDxfId="343">
      <calculatedColumnFormula>CONCATENATE("TID_",UPPER(dragonDefinitions[[#This Row],['[sku']]]),"_NAME")</calculatedColumnFormula>
    </tableColumn>
    <tableColumn id="8" name="[tidDesc]" dataDxfId="342">
      <calculatedColumnFormula>CONCATENATE("TID_",UPPER(dragonDefinitions[[#This Row],['[sku']]]),"_DESC")</calculatedColumnFormula>
    </tableColumn>
    <tableColumn id="27" name="[statsBarRatio]" dataDxfId="341"/>
    <tableColumn id="28" name="[furyBarRatio]" dataDxfId="340"/>
    <tableColumn id="34" name="[force]" dataDxfId="339"/>
    <tableColumn id="35" name="[mass]" dataDxfId="338"/>
    <tableColumn id="36" name="[friction]" dataDxfId="337"/>
    <tableColumn id="37" name="[gravityModifier]" dataDxfId="336"/>
    <tableColumn id="43" name="[airGravityModifier]" dataDxfId="335"/>
    <tableColumn id="44" name="[waterGravityModifier]" dataDxfId="33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3" headerRowBorderDxfId="332" tableBorderDxfId="331" totalsRowBorderDxfId="330">
  <autoFilter ref="B4:G9"/>
  <tableColumns count="6">
    <tableColumn id="1" name="{dragonTierDefinitions}" dataDxfId="329"/>
    <tableColumn id="2" name="[sku]"/>
    <tableColumn id="9" name="[order]"/>
    <tableColumn id="10" name="[icon]" dataDxfId="328"/>
    <tableColumn id="3" name="[maxPetEquipped]" dataDxfId="327"/>
    <tableColumn id="7" name="[tidName]" dataDxfId="32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5" headerRowBorderDxfId="324" tableBorderDxfId="323" totalsRowBorderDxfId="322">
  <autoFilter ref="B31:I32"/>
  <tableColumns count="8">
    <tableColumn id="1" name="{dragonSettings}" dataDxfId="321"/>
    <tableColumn id="2" name="[sku]" dataDxfId="32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9" headerRowBorderDxfId="318" tableBorderDxfId="317" totalsRowBorderDxfId="31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5" headerRowBorderDxfId="314" tableBorderDxfId="313" totalsRowBorderDxfId="312">
  <autoFilter ref="B36:F39"/>
  <tableColumns count="5">
    <tableColumn id="1" name="{dragonHealthModifiersDefinitions}" dataDxfId="311"/>
    <tableColumn id="2" name="[sku]" dataDxfId="310"/>
    <tableColumn id="7" name="[threshold]"/>
    <tableColumn id="8" name="[modifier]" dataDxfId="309"/>
    <tableColumn id="9" name="[tid]" dataDxfId="3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7" dataDxfId="305" headerRowBorderDxfId="306" tableBorderDxfId="304" totalsRowBorderDxfId="303">
  <autoFilter ref="B4:O64"/>
  <sortState ref="B5:O64">
    <sortCondition ref="E4:E64"/>
  </sortState>
  <tableColumns count="14">
    <tableColumn id="1" name="{petDefinitions}" dataDxfId="302"/>
    <tableColumn id="2" name="[sku]" dataDxfId="301"/>
    <tableColumn id="3" name="[rarity]" dataDxfId="300"/>
    <tableColumn id="6" name="[category]" dataDxfId="299"/>
    <tableColumn id="7" name="[order]" dataDxfId="298"/>
    <tableColumn id="13" name="[startingPool]" dataDxfId="297"/>
    <tableColumn id="14" name="[loadingTeasing]" dataDxfId="296"/>
    <tableColumn id="8" name="[gamePrefab]" dataDxfId="295"/>
    <tableColumn id="9" name="[menuPrefab]" dataDxfId="294"/>
    <tableColumn id="11" name="[icon]" dataDxfId="293"/>
    <tableColumn id="4" name="[powerup]" dataDxfId="292"/>
    <tableColumn id="5" name="[tidName]" dataDxfId="291"/>
    <tableColumn id="10" name="[tidDesc]" dataDxfId="290">
      <calculatedColumnFormula>CONCATENATE(LEFT(petDefinitions[[#This Row],['[tidName']]],10),"_DESC")</calculatedColumnFormula>
    </tableColumn>
    <tableColumn id="12" name="id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04" t="s">
        <v>484</v>
      </c>
      <c r="C2" s="205" t="s">
        <v>485</v>
      </c>
      <c r="D2" s="206"/>
      <c r="E2" s="206"/>
      <c r="F2" s="206"/>
      <c r="G2" s="206"/>
      <c r="H2" s="207"/>
    </row>
    <row r="3" spans="2:14" s="67" customFormat="1">
      <c r="B3" s="204" t="s">
        <v>486</v>
      </c>
      <c r="C3" s="208" t="str">
        <f>CONCATENATE(C2,"\","excel_to_xml.bat")</f>
        <v xml:space="preserve"> C:\Users\hsemroud\Documents\Dragon\Docs\Content\excel_to_xml.bat</v>
      </c>
      <c r="D3" s="208"/>
      <c r="E3" s="208"/>
      <c r="F3" s="208"/>
      <c r="G3" s="208"/>
      <c r="H3" s="208"/>
    </row>
    <row r="4" spans="2:14" s="67" customFormat="1">
      <c r="B4" s="204" t="s">
        <v>487</v>
      </c>
      <c r="C4" s="208" t="str">
        <f>CONCATENATE(C2,"\","xml_to_client.bat")</f>
        <v xml:space="preserve"> C:\Users\hsemroud\Documents\Dragon\Docs\Content\xml_to_client.bat</v>
      </c>
      <c r="D4" s="208"/>
      <c r="E4" s="208"/>
      <c r="F4" s="208"/>
      <c r="G4" s="208"/>
      <c r="H4" s="208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I9" sqref="I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62" t="s">
        <v>23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1482</v>
      </c>
      <c r="H5" t="s">
        <v>1470</v>
      </c>
    </row>
    <row r="6" spans="2:25" s="67" customFormat="1">
      <c r="B6" s="134" t="s">
        <v>4</v>
      </c>
      <c r="C6" s="304" t="s">
        <v>488</v>
      </c>
      <c r="D6" s="14">
        <v>25</v>
      </c>
      <c r="E6" s="133">
        <v>0</v>
      </c>
      <c r="F6" s="15" t="s">
        <v>654</v>
      </c>
      <c r="G6" s="21" t="s">
        <v>1483</v>
      </c>
      <c r="H6" s="67" t="s">
        <v>1485</v>
      </c>
    </row>
    <row r="7" spans="2:25" s="67" customFormat="1">
      <c r="B7" s="134" t="s">
        <v>4</v>
      </c>
      <c r="C7" s="304" t="s">
        <v>939</v>
      </c>
      <c r="D7" s="14">
        <v>0</v>
      </c>
      <c r="E7" s="133">
        <v>0</v>
      </c>
      <c r="F7" s="15" t="s">
        <v>940</v>
      </c>
      <c r="G7" s="21" t="s">
        <v>1484</v>
      </c>
      <c r="H7" t="s">
        <v>1486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03"/>
      <c r="C10" s="303"/>
      <c r="D10" s="303"/>
      <c r="E10" s="303"/>
      <c r="F10" s="303"/>
      <c r="G10" s="303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303"/>
      <c r="C15" s="303"/>
      <c r="D15" s="303"/>
      <c r="E15" s="303"/>
      <c r="F15" s="303"/>
      <c r="G15" s="303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05">
        <v>1</v>
      </c>
      <c r="H19" s="305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05">
        <v>3</v>
      </c>
      <c r="H20" s="305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05">
        <v>5</v>
      </c>
      <c r="H21" s="305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05">
        <v>0</v>
      </c>
      <c r="H22" s="305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8"/>
      <c r="C25" s="278"/>
      <c r="D25" s="5" t="s">
        <v>816</v>
      </c>
      <c r="E25" s="278"/>
      <c r="F25" s="278"/>
      <c r="G25" s="278"/>
    </row>
    <row r="26" spans="2:10" ht="94.5">
      <c r="B26" s="142" t="s">
        <v>641</v>
      </c>
      <c r="C26" s="143" t="s">
        <v>5</v>
      </c>
      <c r="D26" s="283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84">
        <v>0</v>
      </c>
      <c r="E27" s="135" t="s">
        <v>677</v>
      </c>
    </row>
    <row r="28" spans="2:10">
      <c r="B28" s="134" t="s">
        <v>4</v>
      </c>
      <c r="C28" s="13" t="s">
        <v>643</v>
      </c>
      <c r="D28" s="284">
        <v>1</v>
      </c>
      <c r="E28" s="135" t="s">
        <v>678</v>
      </c>
    </row>
    <row r="29" spans="2:10">
      <c r="B29" s="134" t="s">
        <v>4</v>
      </c>
      <c r="C29" s="13" t="s">
        <v>644</v>
      </c>
      <c r="D29" s="284">
        <v>2</v>
      </c>
      <c r="E29" s="135" t="s">
        <v>679</v>
      </c>
    </row>
    <row r="30" spans="2:10">
      <c r="B30" s="134" t="s">
        <v>4</v>
      </c>
      <c r="C30" s="13" t="s">
        <v>815</v>
      </c>
      <c r="D30" s="284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3" priority="18"/>
  </conditionalFormatting>
  <conditionalFormatting sqref="C19">
    <cfRule type="duplicateValues" dxfId="122" priority="5"/>
  </conditionalFormatting>
  <conditionalFormatting sqref="C20:C22">
    <cfRule type="duplicateValues" dxfId="121" priority="20"/>
  </conditionalFormatting>
  <conditionalFormatting sqref="C27:D27">
    <cfRule type="duplicateValues" dxfId="120" priority="3"/>
  </conditionalFormatting>
  <conditionalFormatting sqref="C28:D29">
    <cfRule type="duplicateValues" dxfId="119" priority="4"/>
  </conditionalFormatting>
  <conditionalFormatting sqref="C30:D30">
    <cfRule type="duplicateValues" dxfId="118" priority="2"/>
  </conditionalFormatting>
  <conditionalFormatting sqref="C12:C14">
    <cfRule type="duplicateValues" dxfId="11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78"/>
      <c r="G3" s="578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7" sqref="N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21" t="s">
        <v>383</v>
      </c>
      <c r="C2" s="221"/>
      <c r="D2" s="221"/>
      <c r="E2" s="221"/>
      <c r="F2" s="221"/>
      <c r="G2" s="221"/>
      <c r="H2" s="221"/>
      <c r="I2" s="222"/>
      <c r="J2" s="222"/>
      <c r="K2" s="222"/>
      <c r="L2" s="222"/>
      <c r="M2" s="221"/>
      <c r="N2" s="221"/>
      <c r="O2" s="221"/>
      <c r="P2" s="221"/>
      <c r="Q2" s="221"/>
      <c r="R2" s="221"/>
    </row>
    <row r="3" spans="1:18" s="67" customFormat="1">
      <c r="B3" s="223"/>
      <c r="C3" s="223"/>
      <c r="D3" s="223"/>
      <c r="E3" s="223"/>
      <c r="F3" s="223"/>
      <c r="G3" s="223"/>
      <c r="H3" s="223"/>
      <c r="I3" s="224"/>
      <c r="J3" s="224"/>
      <c r="K3" s="224"/>
      <c r="L3" s="224"/>
      <c r="M3" s="223"/>
      <c r="N3" s="223"/>
      <c r="O3" s="223"/>
      <c r="P3" s="223"/>
    </row>
    <row r="4" spans="1:18" s="67" customFormat="1" ht="110.25" thickBot="1">
      <c r="B4" s="225" t="s">
        <v>384</v>
      </c>
      <c r="C4" s="226" t="s">
        <v>5</v>
      </c>
      <c r="D4" s="226" t="s">
        <v>184</v>
      </c>
      <c r="E4" s="227" t="s">
        <v>789</v>
      </c>
      <c r="F4" s="228" t="s">
        <v>30</v>
      </c>
      <c r="G4" s="229" t="s">
        <v>555</v>
      </c>
      <c r="H4" s="229" t="s">
        <v>556</v>
      </c>
      <c r="I4" s="229" t="s">
        <v>575</v>
      </c>
      <c r="J4" s="230" t="s">
        <v>23</v>
      </c>
      <c r="K4" s="230" t="s">
        <v>385</v>
      </c>
      <c r="L4" s="230" t="s">
        <v>386</v>
      </c>
      <c r="M4" s="230" t="s">
        <v>387</v>
      </c>
      <c r="N4" s="230" t="s">
        <v>1082</v>
      </c>
      <c r="O4" s="231" t="s">
        <v>38</v>
      </c>
      <c r="P4" s="232" t="s">
        <v>177</v>
      </c>
      <c r="Q4" s="143" t="s">
        <v>628</v>
      </c>
    </row>
    <row r="5" spans="1:18" s="67" customFormat="1">
      <c r="B5" s="233" t="s">
        <v>4</v>
      </c>
      <c r="C5" s="234" t="s">
        <v>456</v>
      </c>
      <c r="D5" s="234" t="s">
        <v>423</v>
      </c>
      <c r="E5" s="235"/>
      <c r="F5" s="236">
        <v>0</v>
      </c>
      <c r="G5" s="237">
        <v>0</v>
      </c>
      <c r="H5" s="237">
        <v>0</v>
      </c>
      <c r="I5" s="237">
        <v>0</v>
      </c>
      <c r="J5" s="238" t="s">
        <v>576</v>
      </c>
      <c r="K5" s="238" t="s">
        <v>456</v>
      </c>
      <c r="L5" s="238"/>
      <c r="M5" s="238"/>
      <c r="N5" s="337"/>
      <c r="O5" s="239" t="str">
        <f t="shared" ref="O5:O44" si="0">UPPER(CONCATENATE("TID_","SKIN",SUBSTITUTE(C5,"dragon",""),"_NAME"))</f>
        <v>TID_SKIN_BABY_0_NAME</v>
      </c>
      <c r="P5" s="240" t="str">
        <f t="shared" ref="P5:P44" si="1">UPPER(CONCATENATE("TID_",C5,"_DESC"))</f>
        <v>TID_DRAGON_BABY_0_DESC</v>
      </c>
      <c r="Q5" s="381">
        <v>1</v>
      </c>
    </row>
    <row r="6" spans="1:18" s="67" customFormat="1" ht="15.75" thickBot="1">
      <c r="B6" s="241" t="s">
        <v>4</v>
      </c>
      <c r="C6" s="242" t="s">
        <v>577</v>
      </c>
      <c r="D6" s="242" t="s">
        <v>423</v>
      </c>
      <c r="E6" s="243" t="s">
        <v>817</v>
      </c>
      <c r="F6" s="244">
        <v>1</v>
      </c>
      <c r="G6" s="245">
        <v>390</v>
      </c>
      <c r="H6" s="245">
        <v>0</v>
      </c>
      <c r="I6" s="245">
        <v>3</v>
      </c>
      <c r="J6" s="246" t="s">
        <v>578</v>
      </c>
      <c r="K6" s="246" t="s">
        <v>577</v>
      </c>
      <c r="L6" s="246"/>
      <c r="M6" s="246"/>
      <c r="N6" s="246" t="s">
        <v>1083</v>
      </c>
      <c r="O6" s="247" t="str">
        <f t="shared" si="0"/>
        <v>TID_SKIN_BABY_1_NAME</v>
      </c>
      <c r="P6" s="248" t="str">
        <f t="shared" si="1"/>
        <v>TID_DRAGON_BABY_1_DESC</v>
      </c>
      <c r="Q6" s="381">
        <v>2</v>
      </c>
    </row>
    <row r="7" spans="1:18" s="67" customFormat="1">
      <c r="B7" s="233" t="s">
        <v>4</v>
      </c>
      <c r="C7" s="234" t="s">
        <v>455</v>
      </c>
      <c r="D7" s="234" t="s">
        <v>415</v>
      </c>
      <c r="E7" s="235"/>
      <c r="F7" s="236">
        <v>0</v>
      </c>
      <c r="G7" s="237">
        <v>0</v>
      </c>
      <c r="H7" s="237">
        <v>0</v>
      </c>
      <c r="I7" s="237">
        <v>0</v>
      </c>
      <c r="J7" s="238" t="s">
        <v>576</v>
      </c>
      <c r="K7" s="238" t="s">
        <v>455</v>
      </c>
      <c r="L7" s="238"/>
      <c r="M7" s="238"/>
      <c r="N7" s="337"/>
      <c r="O7" s="239" t="str">
        <f t="shared" si="0"/>
        <v>TID_SKIN_CROCODILE_0_NAME</v>
      </c>
      <c r="P7" s="240" t="str">
        <f t="shared" si="1"/>
        <v>TID_DRAGON_CROCODILE_0_DESC</v>
      </c>
      <c r="Q7" s="381">
        <v>3</v>
      </c>
    </row>
    <row r="8" spans="1:18" s="67" customFormat="1">
      <c r="B8" s="249" t="s">
        <v>4</v>
      </c>
      <c r="C8" s="250" t="s">
        <v>457</v>
      </c>
      <c r="D8" s="250" t="s">
        <v>415</v>
      </c>
      <c r="E8" s="251" t="s">
        <v>821</v>
      </c>
      <c r="F8" s="252">
        <v>1</v>
      </c>
      <c r="G8" s="253">
        <v>900</v>
      </c>
      <c r="H8" s="253">
        <v>0</v>
      </c>
      <c r="I8" s="253">
        <v>3</v>
      </c>
      <c r="J8" s="254" t="s">
        <v>578</v>
      </c>
      <c r="K8" s="254" t="s">
        <v>457</v>
      </c>
      <c r="L8" s="254"/>
      <c r="M8" s="254"/>
      <c r="N8" s="246" t="s">
        <v>1463</v>
      </c>
      <c r="O8" s="255" t="str">
        <f t="shared" si="0"/>
        <v>TID_SKIN_CROCODILE_1_NAME</v>
      </c>
      <c r="P8" s="256" t="str">
        <f t="shared" si="1"/>
        <v>TID_DRAGON_CROCODILE_1_DESC</v>
      </c>
      <c r="Q8" s="381">
        <v>4</v>
      </c>
    </row>
    <row r="9" spans="1:18" s="67" customFormat="1" ht="15.75" thickBot="1">
      <c r="B9" s="241" t="s">
        <v>4</v>
      </c>
      <c r="C9" s="242" t="s">
        <v>458</v>
      </c>
      <c r="D9" s="242" t="s">
        <v>415</v>
      </c>
      <c r="E9" s="243" t="s">
        <v>911</v>
      </c>
      <c r="F9" s="244">
        <v>2</v>
      </c>
      <c r="G9" s="245">
        <v>0</v>
      </c>
      <c r="H9" s="245">
        <v>12</v>
      </c>
      <c r="I9" s="245">
        <v>6</v>
      </c>
      <c r="J9" s="246" t="s">
        <v>580</v>
      </c>
      <c r="K9" s="246" t="s">
        <v>458</v>
      </c>
      <c r="L9" s="246"/>
      <c r="M9" s="246"/>
      <c r="N9" s="391" t="s">
        <v>1462</v>
      </c>
      <c r="O9" s="247" t="str">
        <f t="shared" si="0"/>
        <v>TID_SKIN_CROCODILE_2_NAME</v>
      </c>
      <c r="P9" s="248" t="str">
        <f t="shared" si="1"/>
        <v>TID_DRAGON_CROCODILE_2_DESC</v>
      </c>
      <c r="Q9" s="381">
        <v>5</v>
      </c>
    </row>
    <row r="10" spans="1:18" s="67" customFormat="1">
      <c r="B10" s="233" t="s">
        <v>4</v>
      </c>
      <c r="C10" s="234" t="s">
        <v>462</v>
      </c>
      <c r="D10" s="234" t="s">
        <v>418</v>
      </c>
      <c r="E10" s="235"/>
      <c r="F10" s="236">
        <v>0</v>
      </c>
      <c r="G10" s="237">
        <v>0</v>
      </c>
      <c r="H10" s="237">
        <v>0</v>
      </c>
      <c r="I10" s="237">
        <v>0</v>
      </c>
      <c r="J10" s="238" t="s">
        <v>576</v>
      </c>
      <c r="K10" s="238" t="s">
        <v>462</v>
      </c>
      <c r="L10" s="238"/>
      <c r="M10" s="238"/>
      <c r="N10" s="246"/>
      <c r="O10" s="239" t="str">
        <f t="shared" si="0"/>
        <v>TID_SKIN_REPTILE_0_NAME</v>
      </c>
      <c r="P10" s="240" t="str">
        <f t="shared" si="1"/>
        <v>TID_DRAGON_REPTILE_0_DESC</v>
      </c>
      <c r="Q10" s="381">
        <v>6</v>
      </c>
      <c r="R10" s="67">
        <v>8</v>
      </c>
    </row>
    <row r="11" spans="1:18" s="67" customFormat="1">
      <c r="B11" s="249" t="s">
        <v>4</v>
      </c>
      <c r="C11" s="250" t="s">
        <v>541</v>
      </c>
      <c r="D11" s="250" t="s">
        <v>418</v>
      </c>
      <c r="E11" s="199" t="s">
        <v>791</v>
      </c>
      <c r="F11" s="252">
        <v>1</v>
      </c>
      <c r="G11" s="253">
        <v>3150</v>
      </c>
      <c r="H11" s="253">
        <v>0</v>
      </c>
      <c r="I11" s="253">
        <v>4</v>
      </c>
      <c r="J11" s="254" t="s">
        <v>578</v>
      </c>
      <c r="K11" s="254" t="s">
        <v>541</v>
      </c>
      <c r="L11" s="254"/>
      <c r="M11" s="254"/>
      <c r="N11" s="246" t="s">
        <v>1320</v>
      </c>
      <c r="O11" s="255" t="str">
        <f t="shared" si="0"/>
        <v>TID_SKIN_REPTILE_1_NAME</v>
      </c>
      <c r="P11" s="256" t="str">
        <f t="shared" si="1"/>
        <v>TID_DRAGON_REPTILE_1_DESC</v>
      </c>
      <c r="Q11" s="381">
        <v>7</v>
      </c>
    </row>
    <row r="12" spans="1:18" s="67" customFormat="1" ht="15.75" thickBot="1">
      <c r="B12" s="382" t="s">
        <v>4</v>
      </c>
      <c r="C12" s="383" t="s">
        <v>542</v>
      </c>
      <c r="D12" s="383" t="s">
        <v>418</v>
      </c>
      <c r="E12" s="384" t="s">
        <v>792</v>
      </c>
      <c r="F12" s="385">
        <v>2</v>
      </c>
      <c r="G12" s="386"/>
      <c r="H12" s="386">
        <v>20</v>
      </c>
      <c r="I12" s="386">
        <v>8</v>
      </c>
      <c r="J12" s="387" t="s">
        <v>580</v>
      </c>
      <c r="K12" s="387" t="s">
        <v>542</v>
      </c>
      <c r="L12" s="387"/>
      <c r="M12" s="387"/>
      <c r="N12" s="387" t="s">
        <v>1322</v>
      </c>
      <c r="O12" s="388" t="str">
        <f t="shared" si="0"/>
        <v>TID_SKIN_REPTILE_2_NAME</v>
      </c>
      <c r="P12" s="389" t="str">
        <f t="shared" si="1"/>
        <v>TID_DRAGON_REPTILE_2_DESC</v>
      </c>
      <c r="Q12" s="390">
        <v>8</v>
      </c>
    </row>
    <row r="13" spans="1:18" s="67" customFormat="1">
      <c r="B13" s="249" t="s">
        <v>4</v>
      </c>
      <c r="C13" s="250" t="s">
        <v>459</v>
      </c>
      <c r="D13" s="250" t="s">
        <v>414</v>
      </c>
      <c r="E13" s="251"/>
      <c r="F13" s="252">
        <v>0</v>
      </c>
      <c r="G13" s="253">
        <v>0</v>
      </c>
      <c r="H13" s="253">
        <v>0</v>
      </c>
      <c r="I13" s="253">
        <v>0</v>
      </c>
      <c r="J13" s="254" t="s">
        <v>576</v>
      </c>
      <c r="K13" s="254" t="s">
        <v>459</v>
      </c>
      <c r="L13" s="254"/>
      <c r="M13" s="254"/>
      <c r="N13" s="246"/>
      <c r="O13" s="255" t="str">
        <f t="shared" si="0"/>
        <v>TID_SKIN_FAT_0_NAME</v>
      </c>
      <c r="P13" s="256" t="str">
        <f t="shared" si="1"/>
        <v>TID_DRAGON_FAT_0_DESC</v>
      </c>
      <c r="Q13" s="381">
        <v>10</v>
      </c>
    </row>
    <row r="14" spans="1:18" s="67" customFormat="1">
      <c r="B14" s="249" t="s">
        <v>4</v>
      </c>
      <c r="C14" s="250" t="s">
        <v>536</v>
      </c>
      <c r="D14" s="250" t="s">
        <v>414</v>
      </c>
      <c r="E14" s="243" t="s">
        <v>829</v>
      </c>
      <c r="F14" s="252">
        <v>1</v>
      </c>
      <c r="G14" s="253">
        <v>4800</v>
      </c>
      <c r="H14" s="253">
        <v>0</v>
      </c>
      <c r="I14" s="253">
        <v>3</v>
      </c>
      <c r="J14" s="254" t="s">
        <v>578</v>
      </c>
      <c r="K14" s="254" t="s">
        <v>536</v>
      </c>
      <c r="L14" s="254"/>
      <c r="M14" s="254"/>
      <c r="N14" s="246"/>
      <c r="O14" s="255" t="str">
        <f t="shared" si="0"/>
        <v>TID_SKIN_FAT_1_NAME</v>
      </c>
      <c r="P14" s="256" t="str">
        <f t="shared" si="1"/>
        <v>TID_DRAGON_FAT_1_DESC</v>
      </c>
      <c r="Q14" s="381">
        <v>11</v>
      </c>
    </row>
    <row r="15" spans="1:18" s="67" customFormat="1">
      <c r="B15" s="241" t="s">
        <v>4</v>
      </c>
      <c r="C15" s="242" t="s">
        <v>579</v>
      </c>
      <c r="D15" s="242" t="s">
        <v>414</v>
      </c>
      <c r="E15" s="243" t="s">
        <v>792</v>
      </c>
      <c r="F15" s="244">
        <v>2</v>
      </c>
      <c r="G15" s="245">
        <v>6400</v>
      </c>
      <c r="H15" s="245"/>
      <c r="I15" s="245">
        <v>6</v>
      </c>
      <c r="J15" s="246" t="s">
        <v>580</v>
      </c>
      <c r="K15" s="246" t="s">
        <v>579</v>
      </c>
      <c r="L15" s="246"/>
      <c r="M15" s="246"/>
      <c r="N15" s="246"/>
      <c r="O15" s="247" t="str">
        <f t="shared" si="0"/>
        <v>TID_SKIN_FAT_2_NAME</v>
      </c>
      <c r="P15" s="248" t="str">
        <f t="shared" si="1"/>
        <v>TID_DRAGON_FAT_2_DESC</v>
      </c>
      <c r="Q15" s="381">
        <v>12</v>
      </c>
    </row>
    <row r="16" spans="1:18" s="67" customFormat="1" ht="15.75" thickBot="1">
      <c r="B16" s="241" t="s">
        <v>4</v>
      </c>
      <c r="C16" s="242" t="s">
        <v>1319</v>
      </c>
      <c r="D16" s="242" t="s">
        <v>414</v>
      </c>
      <c r="E16" s="243" t="s">
        <v>300</v>
      </c>
      <c r="F16" s="244">
        <v>3</v>
      </c>
      <c r="G16" s="245">
        <v>0</v>
      </c>
      <c r="H16" s="245">
        <v>30</v>
      </c>
      <c r="I16" s="245">
        <v>6</v>
      </c>
      <c r="J16" s="246" t="s">
        <v>580</v>
      </c>
      <c r="K16" s="246" t="s">
        <v>579</v>
      </c>
      <c r="L16" s="246"/>
      <c r="M16" s="246"/>
      <c r="N16" s="246"/>
      <c r="O16" s="247" t="str">
        <f t="shared" si="0"/>
        <v>TID_SKIN_FAT_3_NAME</v>
      </c>
      <c r="P16" s="248" t="str">
        <f t="shared" si="1"/>
        <v>TID_DRAGON_FAT_3_DESC</v>
      </c>
      <c r="Q16" s="381">
        <v>12</v>
      </c>
    </row>
    <row r="17" spans="2:17" s="67" customFormat="1">
      <c r="B17" s="233" t="s">
        <v>4</v>
      </c>
      <c r="C17" s="234" t="s">
        <v>460</v>
      </c>
      <c r="D17" s="234" t="s">
        <v>416</v>
      </c>
      <c r="E17" s="235"/>
      <c r="F17" s="236">
        <v>0</v>
      </c>
      <c r="G17" s="237">
        <v>0</v>
      </c>
      <c r="H17" s="237">
        <v>0</v>
      </c>
      <c r="I17" s="237">
        <v>0</v>
      </c>
      <c r="J17" s="238" t="s">
        <v>576</v>
      </c>
      <c r="K17" s="238" t="s">
        <v>460</v>
      </c>
      <c r="L17" s="238"/>
      <c r="M17" s="238"/>
      <c r="N17" s="337"/>
      <c r="O17" s="239" t="str">
        <f t="shared" si="0"/>
        <v>TID_SKIN_BUG_0_NAME</v>
      </c>
      <c r="P17" s="240" t="str">
        <f t="shared" si="1"/>
        <v>TID_DRAGON_BUG_0_DESC</v>
      </c>
      <c r="Q17" s="381">
        <v>13</v>
      </c>
    </row>
    <row r="18" spans="2:17" s="67" customFormat="1">
      <c r="B18" s="249" t="s">
        <v>4</v>
      </c>
      <c r="C18" s="250" t="s">
        <v>537</v>
      </c>
      <c r="D18" s="250" t="s">
        <v>416</v>
      </c>
      <c r="E18" s="251" t="s">
        <v>790</v>
      </c>
      <c r="F18" s="252">
        <v>1</v>
      </c>
      <c r="G18" s="253">
        <v>9500</v>
      </c>
      <c r="H18" s="253">
        <v>0</v>
      </c>
      <c r="I18" s="253">
        <v>3</v>
      </c>
      <c r="J18" s="254" t="s">
        <v>578</v>
      </c>
      <c r="K18" s="254" t="s">
        <v>537</v>
      </c>
      <c r="L18" s="254"/>
      <c r="M18" s="254"/>
      <c r="N18" s="246"/>
      <c r="O18" s="255" t="str">
        <f t="shared" si="0"/>
        <v>TID_SKIN_BUG_1_NAME</v>
      </c>
      <c r="P18" s="256" t="str">
        <f t="shared" si="1"/>
        <v>TID_DRAGON_BUG_1_DESC</v>
      </c>
      <c r="Q18" s="381">
        <v>14</v>
      </c>
    </row>
    <row r="19" spans="2:17" s="67" customFormat="1">
      <c r="B19" s="249" t="s">
        <v>4</v>
      </c>
      <c r="C19" s="250" t="s">
        <v>538</v>
      </c>
      <c r="D19" s="250" t="s">
        <v>416</v>
      </c>
      <c r="E19" s="251" t="s">
        <v>324</v>
      </c>
      <c r="F19" s="252">
        <v>2</v>
      </c>
      <c r="G19" s="253">
        <v>13000</v>
      </c>
      <c r="H19" s="253">
        <v>0</v>
      </c>
      <c r="I19" s="253">
        <v>6</v>
      </c>
      <c r="J19" s="254" t="s">
        <v>580</v>
      </c>
      <c r="K19" s="254" t="s">
        <v>538</v>
      </c>
      <c r="L19" s="254"/>
      <c r="M19" s="254"/>
      <c r="N19" s="246"/>
      <c r="O19" s="255" t="str">
        <f t="shared" si="0"/>
        <v>TID_SKIN_BUG_2_NAME</v>
      </c>
      <c r="P19" s="256" t="str">
        <f t="shared" si="1"/>
        <v>TID_DRAGON_BUG_2_DESC</v>
      </c>
      <c r="Q19" s="381">
        <v>15</v>
      </c>
    </row>
    <row r="20" spans="2:17" s="67" customFormat="1" ht="15.75" thickBot="1">
      <c r="B20" s="241" t="s">
        <v>4</v>
      </c>
      <c r="C20" s="242" t="s">
        <v>581</v>
      </c>
      <c r="D20" s="242" t="s">
        <v>416</v>
      </c>
      <c r="E20" s="199" t="s">
        <v>791</v>
      </c>
      <c r="F20" s="244">
        <v>3</v>
      </c>
      <c r="G20" s="245">
        <v>0</v>
      </c>
      <c r="H20" s="245">
        <v>40</v>
      </c>
      <c r="I20" s="245">
        <v>9</v>
      </c>
      <c r="J20" s="246" t="s">
        <v>582</v>
      </c>
      <c r="K20" s="246" t="s">
        <v>581</v>
      </c>
      <c r="L20" s="246"/>
      <c r="M20" s="246"/>
      <c r="N20" s="246"/>
      <c r="O20" s="247" t="str">
        <f t="shared" si="0"/>
        <v>TID_SKIN_BUG_3_NAME</v>
      </c>
      <c r="P20" s="248" t="str">
        <f t="shared" si="1"/>
        <v>TID_DRAGON_BUG_3_DESC</v>
      </c>
      <c r="Q20" s="381">
        <v>16</v>
      </c>
    </row>
    <row r="21" spans="2:17" s="67" customFormat="1">
      <c r="B21" s="233" t="s">
        <v>4</v>
      </c>
      <c r="C21" s="234" t="s">
        <v>461</v>
      </c>
      <c r="D21" s="234" t="s">
        <v>417</v>
      </c>
      <c r="E21" s="235"/>
      <c r="F21" s="236">
        <v>0</v>
      </c>
      <c r="G21" s="237">
        <v>0</v>
      </c>
      <c r="H21" s="237">
        <v>0</v>
      </c>
      <c r="I21" s="237">
        <v>0</v>
      </c>
      <c r="J21" s="238" t="s">
        <v>576</v>
      </c>
      <c r="K21" s="238" t="s">
        <v>461</v>
      </c>
      <c r="L21" s="238"/>
      <c r="M21" s="238"/>
      <c r="N21" s="337" t="s">
        <v>1089</v>
      </c>
      <c r="O21" s="239" t="str">
        <f t="shared" si="0"/>
        <v>TID_SKIN_CHINESE_0_NAME</v>
      </c>
      <c r="P21" s="240" t="str">
        <f t="shared" si="1"/>
        <v>TID_DRAGON_CHINESE_0_DESC</v>
      </c>
      <c r="Q21" s="381">
        <v>17</v>
      </c>
    </row>
    <row r="22" spans="2:17" s="67" customFormat="1">
      <c r="B22" s="249" t="s">
        <v>4</v>
      </c>
      <c r="C22" s="250" t="s">
        <v>539</v>
      </c>
      <c r="D22" s="250" t="s">
        <v>417</v>
      </c>
      <c r="E22" s="251" t="s">
        <v>829</v>
      </c>
      <c r="F22" s="252">
        <v>1</v>
      </c>
      <c r="G22" s="253">
        <v>17000</v>
      </c>
      <c r="H22" s="253">
        <v>0</v>
      </c>
      <c r="I22" s="253">
        <v>4</v>
      </c>
      <c r="J22" s="254" t="s">
        <v>578</v>
      </c>
      <c r="K22" s="254" t="s">
        <v>539</v>
      </c>
      <c r="L22" s="254"/>
      <c r="M22" s="254"/>
      <c r="N22" s="246" t="s">
        <v>1090</v>
      </c>
      <c r="O22" s="255" t="str">
        <f t="shared" si="0"/>
        <v>TID_SKIN_CHINESE_1_NAME</v>
      </c>
      <c r="P22" s="256" t="str">
        <f t="shared" si="1"/>
        <v>TID_DRAGON_CHINESE_1_DESC</v>
      </c>
      <c r="Q22" s="381">
        <v>18</v>
      </c>
    </row>
    <row r="23" spans="2:17" s="67" customFormat="1">
      <c r="B23" s="249" t="s">
        <v>4</v>
      </c>
      <c r="C23" s="250" t="s">
        <v>540</v>
      </c>
      <c r="D23" s="250" t="s">
        <v>417</v>
      </c>
      <c r="E23" s="251" t="s">
        <v>790</v>
      </c>
      <c r="F23" s="252">
        <v>2</v>
      </c>
      <c r="G23" s="253">
        <v>20000</v>
      </c>
      <c r="H23" s="253">
        <v>0</v>
      </c>
      <c r="I23" s="253">
        <v>8</v>
      </c>
      <c r="J23" s="254" t="s">
        <v>580</v>
      </c>
      <c r="K23" s="254" t="s">
        <v>540</v>
      </c>
      <c r="L23" s="254"/>
      <c r="M23" s="254"/>
      <c r="N23" s="246" t="s">
        <v>1321</v>
      </c>
      <c r="O23" s="255" t="str">
        <f t="shared" si="0"/>
        <v>TID_SKIN_CHINESE_2_NAME</v>
      </c>
      <c r="P23" s="256" t="str">
        <f t="shared" si="1"/>
        <v>TID_DRAGON_CHINESE_2_DESC</v>
      </c>
      <c r="Q23" s="381">
        <v>19</v>
      </c>
    </row>
    <row r="24" spans="2:17" s="67" customFormat="1" ht="15.75" thickBot="1">
      <c r="B24" s="241" t="s">
        <v>4</v>
      </c>
      <c r="C24" s="242" t="s">
        <v>583</v>
      </c>
      <c r="D24" s="242" t="s">
        <v>417</v>
      </c>
      <c r="E24" s="243" t="s">
        <v>792</v>
      </c>
      <c r="F24" s="244">
        <v>3</v>
      </c>
      <c r="G24" s="245">
        <v>0</v>
      </c>
      <c r="H24" s="245">
        <v>80</v>
      </c>
      <c r="I24" s="245">
        <v>12</v>
      </c>
      <c r="J24" s="246" t="s">
        <v>582</v>
      </c>
      <c r="K24" s="246" t="s">
        <v>583</v>
      </c>
      <c r="L24" s="246"/>
      <c r="M24" s="246"/>
      <c r="N24" s="246" t="s">
        <v>1253</v>
      </c>
      <c r="O24" s="247" t="str">
        <f t="shared" si="0"/>
        <v>TID_SKIN_CHINESE_3_NAME</v>
      </c>
      <c r="P24" s="248" t="str">
        <f t="shared" si="1"/>
        <v>TID_DRAGON_CHINESE_3_DESC</v>
      </c>
      <c r="Q24" s="381">
        <v>20</v>
      </c>
    </row>
    <row r="25" spans="2:17" s="67" customFormat="1">
      <c r="B25" s="233" t="s">
        <v>4</v>
      </c>
      <c r="C25" s="234" t="s">
        <v>463</v>
      </c>
      <c r="D25" s="234" t="s">
        <v>419</v>
      </c>
      <c r="E25" s="235"/>
      <c r="F25" s="236">
        <v>0</v>
      </c>
      <c r="G25" s="237">
        <v>0</v>
      </c>
      <c r="H25" s="237">
        <v>0</v>
      </c>
      <c r="I25" s="237">
        <v>0</v>
      </c>
      <c r="J25" s="238" t="s">
        <v>576</v>
      </c>
      <c r="K25" s="238" t="s">
        <v>463</v>
      </c>
      <c r="L25" s="238"/>
      <c r="M25" s="238"/>
      <c r="N25" s="337"/>
      <c r="O25" s="239" t="str">
        <f t="shared" si="0"/>
        <v>TID_SKIN_CLASSIC_0_NAME</v>
      </c>
      <c r="P25" s="240" t="str">
        <f t="shared" si="1"/>
        <v>TID_DRAGON_CLASSIC_0_DESC</v>
      </c>
      <c r="Q25" s="381">
        <v>21</v>
      </c>
    </row>
    <row r="26" spans="2:17" s="67" customFormat="1">
      <c r="B26" s="249" t="s">
        <v>4</v>
      </c>
      <c r="C26" s="250" t="s">
        <v>543</v>
      </c>
      <c r="D26" s="250" t="s">
        <v>419</v>
      </c>
      <c r="E26" s="251" t="s">
        <v>820</v>
      </c>
      <c r="F26" s="252">
        <v>1</v>
      </c>
      <c r="G26" s="253">
        <v>20000</v>
      </c>
      <c r="H26" s="253">
        <v>0</v>
      </c>
      <c r="I26" s="253">
        <v>3</v>
      </c>
      <c r="J26" s="254" t="s">
        <v>578</v>
      </c>
      <c r="K26" s="254" t="s">
        <v>543</v>
      </c>
      <c r="L26" s="254"/>
      <c r="M26" s="254"/>
      <c r="N26" s="246" t="s">
        <v>1442</v>
      </c>
      <c r="O26" s="255" t="str">
        <f t="shared" si="0"/>
        <v>TID_SKIN_CLASSIC_1_NAME</v>
      </c>
      <c r="P26" s="256" t="str">
        <f t="shared" si="1"/>
        <v>TID_DRAGON_CLASSIC_1_DESC</v>
      </c>
      <c r="Q26" s="381">
        <v>22</v>
      </c>
    </row>
    <row r="27" spans="2:17" s="67" customFormat="1">
      <c r="B27" s="249" t="s">
        <v>4</v>
      </c>
      <c r="C27" s="250" t="s">
        <v>544</v>
      </c>
      <c r="D27" s="250" t="s">
        <v>419</v>
      </c>
      <c r="E27" s="251" t="s">
        <v>790</v>
      </c>
      <c r="F27" s="252">
        <v>2</v>
      </c>
      <c r="G27" s="253">
        <v>25000</v>
      </c>
      <c r="H27" s="253">
        <v>0</v>
      </c>
      <c r="I27" s="253">
        <v>6</v>
      </c>
      <c r="J27" s="254" t="s">
        <v>580</v>
      </c>
      <c r="K27" s="254" t="s">
        <v>544</v>
      </c>
      <c r="L27" s="254"/>
      <c r="M27" s="254"/>
      <c r="N27" s="246" t="s">
        <v>1324</v>
      </c>
      <c r="O27" s="255" t="str">
        <f t="shared" si="0"/>
        <v>TID_SKIN_CLASSIC_2_NAME</v>
      </c>
      <c r="P27" s="256" t="str">
        <f t="shared" si="1"/>
        <v>TID_DRAGON_CLASSIC_2_DESC</v>
      </c>
      <c r="Q27" s="381">
        <v>23</v>
      </c>
    </row>
    <row r="28" spans="2:17" s="67" customFormat="1">
      <c r="B28" s="249" t="s">
        <v>4</v>
      </c>
      <c r="C28" s="250" t="s">
        <v>545</v>
      </c>
      <c r="D28" s="250" t="s">
        <v>419</v>
      </c>
      <c r="E28" s="251" t="s">
        <v>324</v>
      </c>
      <c r="F28" s="252">
        <v>3</v>
      </c>
      <c r="G28" s="253">
        <v>30000</v>
      </c>
      <c r="H28" s="253">
        <v>0</v>
      </c>
      <c r="I28" s="253">
        <v>9</v>
      </c>
      <c r="J28" s="246" t="s">
        <v>582</v>
      </c>
      <c r="K28" s="246" t="s">
        <v>545</v>
      </c>
      <c r="L28" s="246"/>
      <c r="M28" s="246"/>
      <c r="N28" s="246" t="s">
        <v>1323</v>
      </c>
      <c r="O28" s="255" t="str">
        <f t="shared" si="0"/>
        <v>TID_SKIN_CLASSIC_3_NAME</v>
      </c>
      <c r="P28" s="256" t="str">
        <f t="shared" si="1"/>
        <v>TID_DRAGON_CLASSIC_3_DESC</v>
      </c>
      <c r="Q28" s="381">
        <v>24</v>
      </c>
    </row>
    <row r="29" spans="2:17" s="67" customFormat="1" ht="15.75" thickBot="1">
      <c r="B29" s="241" t="s">
        <v>4</v>
      </c>
      <c r="C29" s="242" t="s">
        <v>584</v>
      </c>
      <c r="D29" s="242" t="s">
        <v>419</v>
      </c>
      <c r="E29" s="243" t="s">
        <v>824</v>
      </c>
      <c r="F29" s="244">
        <v>4</v>
      </c>
      <c r="G29" s="245">
        <v>0</v>
      </c>
      <c r="H29" s="245">
        <v>110</v>
      </c>
      <c r="I29" s="245">
        <v>12</v>
      </c>
      <c r="J29" s="246" t="s">
        <v>585</v>
      </c>
      <c r="K29" s="246" t="s">
        <v>584</v>
      </c>
      <c r="L29" s="246"/>
      <c r="M29" s="246"/>
      <c r="N29" s="246"/>
      <c r="O29" s="247" t="str">
        <f t="shared" si="0"/>
        <v>TID_SKIN_CLASSIC_4_NAME</v>
      </c>
      <c r="P29" s="248" t="str">
        <f t="shared" si="1"/>
        <v>TID_DRAGON_CLASSIC_4_DESC</v>
      </c>
      <c r="Q29" s="381">
        <v>25</v>
      </c>
    </row>
    <row r="30" spans="2:17" s="67" customFormat="1">
      <c r="B30" s="233" t="s">
        <v>4</v>
      </c>
      <c r="C30" s="234" t="s">
        <v>464</v>
      </c>
      <c r="D30" s="234" t="s">
        <v>420</v>
      </c>
      <c r="E30" s="235"/>
      <c r="F30" s="236">
        <v>0</v>
      </c>
      <c r="G30" s="237">
        <v>0</v>
      </c>
      <c r="H30" s="237">
        <v>0</v>
      </c>
      <c r="I30" s="237">
        <v>0</v>
      </c>
      <c r="J30" s="238" t="s">
        <v>576</v>
      </c>
      <c r="K30" s="238" t="s">
        <v>464</v>
      </c>
      <c r="L30" s="238"/>
      <c r="M30" s="238"/>
      <c r="N30" s="337"/>
      <c r="O30" s="239" t="str">
        <f t="shared" si="0"/>
        <v>TID_SKIN_DEVIL_0_NAME</v>
      </c>
      <c r="P30" s="240" t="str">
        <f t="shared" si="1"/>
        <v>TID_DRAGON_DEVIL_0_DESC</v>
      </c>
      <c r="Q30" s="381">
        <v>26</v>
      </c>
    </row>
    <row r="31" spans="2:17" s="67" customFormat="1">
      <c r="B31" s="249" t="s">
        <v>4</v>
      </c>
      <c r="C31" s="250" t="s">
        <v>546</v>
      </c>
      <c r="D31" s="250" t="s">
        <v>420</v>
      </c>
      <c r="E31" s="251" t="s">
        <v>817</v>
      </c>
      <c r="F31" s="252">
        <v>1</v>
      </c>
      <c r="G31" s="253">
        <v>32000</v>
      </c>
      <c r="H31" s="253">
        <v>0</v>
      </c>
      <c r="I31" s="253">
        <v>4</v>
      </c>
      <c r="J31" s="254" t="s">
        <v>578</v>
      </c>
      <c r="K31" s="254" t="s">
        <v>546</v>
      </c>
      <c r="L31" s="254"/>
      <c r="M31" s="254"/>
      <c r="N31" s="246"/>
      <c r="O31" s="255" t="str">
        <f t="shared" si="0"/>
        <v>TID_SKIN_DEVIL_1_NAME</v>
      </c>
      <c r="P31" s="256" t="str">
        <f t="shared" si="1"/>
        <v>TID_DRAGON_DEVIL_1_DESC</v>
      </c>
      <c r="Q31" s="381">
        <v>27</v>
      </c>
    </row>
    <row r="32" spans="2:17" s="67" customFormat="1">
      <c r="B32" s="249" t="s">
        <v>4</v>
      </c>
      <c r="C32" s="250" t="s">
        <v>547</v>
      </c>
      <c r="D32" s="250" t="s">
        <v>420</v>
      </c>
      <c r="E32" s="251" t="s">
        <v>820</v>
      </c>
      <c r="F32" s="252">
        <v>2</v>
      </c>
      <c r="G32" s="253">
        <v>40000</v>
      </c>
      <c r="H32" s="253">
        <v>0</v>
      </c>
      <c r="I32" s="253">
        <v>8</v>
      </c>
      <c r="J32" s="254" t="s">
        <v>580</v>
      </c>
      <c r="K32" s="254" t="s">
        <v>547</v>
      </c>
      <c r="L32" s="254"/>
      <c r="M32" s="254"/>
      <c r="N32" s="246"/>
      <c r="O32" s="255" t="str">
        <f t="shared" si="0"/>
        <v>TID_SKIN_DEVIL_2_NAME</v>
      </c>
      <c r="P32" s="256" t="str">
        <f t="shared" si="1"/>
        <v>TID_DRAGON_DEVIL_2_DESC</v>
      </c>
      <c r="Q32" s="381">
        <v>28</v>
      </c>
    </row>
    <row r="33" spans="2:17" s="67" customFormat="1">
      <c r="B33" s="249" t="s">
        <v>4</v>
      </c>
      <c r="C33" s="250" t="s">
        <v>548</v>
      </c>
      <c r="D33" s="250" t="s">
        <v>420</v>
      </c>
      <c r="E33" s="243" t="s">
        <v>300</v>
      </c>
      <c r="F33" s="252">
        <v>3</v>
      </c>
      <c r="G33" s="253">
        <v>48000</v>
      </c>
      <c r="H33" s="253">
        <v>0</v>
      </c>
      <c r="I33" s="253">
        <v>12</v>
      </c>
      <c r="J33" s="246" t="s">
        <v>582</v>
      </c>
      <c r="K33" s="246" t="s">
        <v>548</v>
      </c>
      <c r="L33" s="246"/>
      <c r="M33" s="246"/>
      <c r="N33" s="246"/>
      <c r="O33" s="255" t="str">
        <f t="shared" si="0"/>
        <v>TID_SKIN_DEVIL_3_NAME</v>
      </c>
      <c r="P33" s="256" t="str">
        <f t="shared" si="1"/>
        <v>TID_DRAGON_DEVIL_3_DESC</v>
      </c>
      <c r="Q33" s="381">
        <v>29</v>
      </c>
    </row>
    <row r="34" spans="2:17" s="67" customFormat="1" ht="15.75" thickBot="1">
      <c r="B34" s="241" t="s">
        <v>4</v>
      </c>
      <c r="C34" s="242" t="s">
        <v>586</v>
      </c>
      <c r="D34" s="242" t="s">
        <v>420</v>
      </c>
      <c r="E34" s="243" t="s">
        <v>911</v>
      </c>
      <c r="F34" s="244">
        <v>4</v>
      </c>
      <c r="G34" s="245">
        <v>0</v>
      </c>
      <c r="H34" s="245">
        <v>160</v>
      </c>
      <c r="I34" s="245">
        <v>16</v>
      </c>
      <c r="J34" s="246" t="s">
        <v>585</v>
      </c>
      <c r="K34" s="246" t="s">
        <v>586</v>
      </c>
      <c r="L34" s="246"/>
      <c r="M34" s="246"/>
      <c r="N34" s="246"/>
      <c r="O34" s="247" t="str">
        <f t="shared" si="0"/>
        <v>TID_SKIN_DEVIL_4_NAME</v>
      </c>
      <c r="P34" s="248" t="str">
        <f t="shared" si="1"/>
        <v>TID_DRAGON_DEVIL_4_DESC</v>
      </c>
      <c r="Q34" s="381">
        <v>30</v>
      </c>
    </row>
    <row r="35" spans="2:17" s="67" customFormat="1">
      <c r="B35" s="233" t="s">
        <v>4</v>
      </c>
      <c r="C35" s="234" t="s">
        <v>465</v>
      </c>
      <c r="D35" s="234" t="s">
        <v>421</v>
      </c>
      <c r="E35" s="235"/>
      <c r="F35" s="236">
        <v>0</v>
      </c>
      <c r="G35" s="237">
        <v>0</v>
      </c>
      <c r="H35" s="237">
        <v>0</v>
      </c>
      <c r="I35" s="237">
        <v>0</v>
      </c>
      <c r="J35" s="238" t="s">
        <v>576</v>
      </c>
      <c r="K35" s="238" t="s">
        <v>465</v>
      </c>
      <c r="L35" s="238"/>
      <c r="M35" s="238"/>
      <c r="N35" s="337"/>
      <c r="O35" s="239" t="str">
        <f t="shared" si="0"/>
        <v>TID_SKIN_BALROG_0_NAME</v>
      </c>
      <c r="P35" s="240" t="str">
        <f t="shared" si="1"/>
        <v>TID_DRAGON_BALROG_0_DESC</v>
      </c>
      <c r="Q35" s="381">
        <v>31</v>
      </c>
    </row>
    <row r="36" spans="2:17" s="67" customFormat="1">
      <c r="B36" s="249" t="s">
        <v>4</v>
      </c>
      <c r="C36" s="250" t="s">
        <v>549</v>
      </c>
      <c r="D36" s="250" t="s">
        <v>421</v>
      </c>
      <c r="E36" s="251" t="s">
        <v>829</v>
      </c>
      <c r="F36" s="252">
        <v>1</v>
      </c>
      <c r="G36" s="253">
        <v>47000</v>
      </c>
      <c r="H36" s="253">
        <v>0</v>
      </c>
      <c r="I36" s="253">
        <v>4</v>
      </c>
      <c r="J36" s="254" t="s">
        <v>578</v>
      </c>
      <c r="K36" s="254" t="s">
        <v>549</v>
      </c>
      <c r="L36" s="254"/>
      <c r="M36" s="254"/>
      <c r="N36" s="246"/>
      <c r="O36" s="255" t="str">
        <f t="shared" si="0"/>
        <v>TID_SKIN_BALROG_1_NAME</v>
      </c>
      <c r="P36" s="256" t="str">
        <f t="shared" si="1"/>
        <v>TID_DRAGON_BALROG_1_DESC</v>
      </c>
      <c r="Q36" s="381">
        <v>32</v>
      </c>
    </row>
    <row r="37" spans="2:17" s="67" customFormat="1">
      <c r="B37" s="249" t="s">
        <v>4</v>
      </c>
      <c r="C37" s="250" t="s">
        <v>551</v>
      </c>
      <c r="D37" s="250" t="s">
        <v>421</v>
      </c>
      <c r="E37" s="251" t="s">
        <v>820</v>
      </c>
      <c r="F37" s="252">
        <v>2</v>
      </c>
      <c r="G37" s="253">
        <v>60000</v>
      </c>
      <c r="H37" s="253">
        <v>0</v>
      </c>
      <c r="I37" s="253">
        <v>8</v>
      </c>
      <c r="J37" s="254" t="s">
        <v>580</v>
      </c>
      <c r="K37" s="254" t="s">
        <v>551</v>
      </c>
      <c r="L37" s="254"/>
      <c r="M37" s="254"/>
      <c r="N37" s="246"/>
      <c r="O37" s="255" t="str">
        <f t="shared" si="0"/>
        <v>TID_SKIN_BALROG_2_NAME</v>
      </c>
      <c r="P37" s="256" t="str">
        <f t="shared" si="1"/>
        <v>TID_DRAGON_BALROG_2_DESC</v>
      </c>
      <c r="Q37" s="381">
        <v>33</v>
      </c>
    </row>
    <row r="38" spans="2:17" s="67" customFormat="1">
      <c r="B38" s="249" t="s">
        <v>4</v>
      </c>
      <c r="C38" s="250" t="s">
        <v>550</v>
      </c>
      <c r="D38" s="250" t="s">
        <v>421</v>
      </c>
      <c r="E38" s="251" t="s">
        <v>825</v>
      </c>
      <c r="F38" s="252">
        <v>3</v>
      </c>
      <c r="G38" s="253">
        <v>70000</v>
      </c>
      <c r="H38" s="253">
        <v>0</v>
      </c>
      <c r="I38" s="253">
        <v>12</v>
      </c>
      <c r="J38" s="246" t="s">
        <v>582</v>
      </c>
      <c r="K38" s="246" t="s">
        <v>550</v>
      </c>
      <c r="L38" s="246"/>
      <c r="M38" s="246"/>
      <c r="N38" s="246"/>
      <c r="O38" s="255" t="str">
        <f t="shared" si="0"/>
        <v>TID_SKIN_BALROG_3_NAME</v>
      </c>
      <c r="P38" s="256" t="str">
        <f t="shared" si="1"/>
        <v>TID_DRAGON_BALROG_3_DESC</v>
      </c>
      <c r="Q38" s="381">
        <v>34</v>
      </c>
    </row>
    <row r="39" spans="2:17" s="67" customFormat="1" ht="15.75" thickBot="1">
      <c r="B39" s="241" t="s">
        <v>4</v>
      </c>
      <c r="C39" s="242" t="s">
        <v>587</v>
      </c>
      <c r="D39" s="242" t="s">
        <v>421</v>
      </c>
      <c r="E39" s="243" t="s">
        <v>300</v>
      </c>
      <c r="F39" s="244">
        <v>4</v>
      </c>
      <c r="G39" s="245">
        <v>0</v>
      </c>
      <c r="H39" s="245">
        <v>160</v>
      </c>
      <c r="I39" s="245">
        <v>16</v>
      </c>
      <c r="J39" s="246" t="s">
        <v>585</v>
      </c>
      <c r="K39" s="246" t="s">
        <v>587</v>
      </c>
      <c r="L39" s="246"/>
      <c r="M39" s="246"/>
      <c r="N39" s="246"/>
      <c r="O39" s="247" t="str">
        <f t="shared" si="0"/>
        <v>TID_SKIN_BALROG_4_NAME</v>
      </c>
      <c r="P39" s="248" t="str">
        <f t="shared" si="1"/>
        <v>TID_DRAGON_BALROG_4_DESC</v>
      </c>
      <c r="Q39" s="381">
        <v>35</v>
      </c>
    </row>
    <row r="40" spans="2:17" s="67" customFormat="1">
      <c r="B40" s="233" t="s">
        <v>4</v>
      </c>
      <c r="C40" s="234" t="s">
        <v>466</v>
      </c>
      <c r="D40" s="234" t="s">
        <v>422</v>
      </c>
      <c r="E40" s="235"/>
      <c r="F40" s="236">
        <v>0</v>
      </c>
      <c r="G40" s="237">
        <v>0</v>
      </c>
      <c r="H40" s="237">
        <v>0</v>
      </c>
      <c r="I40" s="237">
        <v>0</v>
      </c>
      <c r="J40" s="238" t="s">
        <v>576</v>
      </c>
      <c r="K40" s="238" t="s">
        <v>466</v>
      </c>
      <c r="L40" s="238"/>
      <c r="M40" s="238"/>
      <c r="N40" s="337"/>
      <c r="O40" s="239" t="str">
        <f t="shared" si="0"/>
        <v>TID_SKIN_TITAN_0_NAME</v>
      </c>
      <c r="P40" s="240" t="str">
        <f t="shared" si="1"/>
        <v>TID_DRAGON_TITAN_0_DESC</v>
      </c>
      <c r="Q40" s="381">
        <v>36</v>
      </c>
    </row>
    <row r="41" spans="2:17" s="67" customFormat="1">
      <c r="B41" s="249" t="s">
        <v>4</v>
      </c>
      <c r="C41" s="250" t="s">
        <v>552</v>
      </c>
      <c r="D41" s="250" t="s">
        <v>422</v>
      </c>
      <c r="E41" s="251" t="s">
        <v>825</v>
      </c>
      <c r="F41" s="252">
        <v>1</v>
      </c>
      <c r="G41" s="253">
        <v>70000</v>
      </c>
      <c r="H41" s="253">
        <v>0</v>
      </c>
      <c r="I41" s="253">
        <v>4</v>
      </c>
      <c r="J41" s="254" t="s">
        <v>578</v>
      </c>
      <c r="K41" s="254" t="s">
        <v>552</v>
      </c>
      <c r="L41" s="254"/>
      <c r="M41" s="254"/>
      <c r="N41" s="246"/>
      <c r="O41" s="255" t="str">
        <f t="shared" si="0"/>
        <v>TID_SKIN_TITAN_1_NAME</v>
      </c>
      <c r="P41" s="256" t="str">
        <f t="shared" si="1"/>
        <v>TID_DRAGON_TITAN_1_DESC</v>
      </c>
      <c r="Q41" s="381">
        <v>37</v>
      </c>
    </row>
    <row r="42" spans="2:17" s="67" customFormat="1">
      <c r="B42" s="249" t="s">
        <v>4</v>
      </c>
      <c r="C42" s="250" t="s">
        <v>553</v>
      </c>
      <c r="D42" s="250" t="s">
        <v>422</v>
      </c>
      <c r="E42" s="243" t="s">
        <v>911</v>
      </c>
      <c r="F42" s="252">
        <v>2</v>
      </c>
      <c r="G42" s="253">
        <v>85000</v>
      </c>
      <c r="H42" s="253">
        <v>0</v>
      </c>
      <c r="I42" s="253">
        <v>8</v>
      </c>
      <c r="J42" s="254" t="s">
        <v>580</v>
      </c>
      <c r="K42" s="254" t="s">
        <v>553</v>
      </c>
      <c r="L42" s="254"/>
      <c r="M42" s="254"/>
      <c r="N42" s="246"/>
      <c r="O42" s="255" t="str">
        <f t="shared" si="0"/>
        <v>TID_SKIN_TITAN_2_NAME</v>
      </c>
      <c r="P42" s="256" t="str">
        <f t="shared" si="1"/>
        <v>TID_DRAGON_TITAN_2_DESC</v>
      </c>
      <c r="Q42" s="381">
        <v>38</v>
      </c>
    </row>
    <row r="43" spans="2:17" s="67" customFormat="1">
      <c r="B43" s="249" t="s">
        <v>4</v>
      </c>
      <c r="C43" s="250" t="s">
        <v>554</v>
      </c>
      <c r="D43" s="250" t="s">
        <v>422</v>
      </c>
      <c r="E43" s="243" t="s">
        <v>791</v>
      </c>
      <c r="F43" s="252">
        <v>3</v>
      </c>
      <c r="G43" s="253">
        <v>100000</v>
      </c>
      <c r="H43" s="253">
        <v>0</v>
      </c>
      <c r="I43" s="253">
        <v>12</v>
      </c>
      <c r="J43" s="246" t="s">
        <v>582</v>
      </c>
      <c r="K43" s="246" t="s">
        <v>554</v>
      </c>
      <c r="L43" s="246"/>
      <c r="M43" s="246"/>
      <c r="N43" s="246"/>
      <c r="O43" s="255" t="str">
        <f t="shared" si="0"/>
        <v>TID_SKIN_TITAN_3_NAME</v>
      </c>
      <c r="P43" s="256" t="str">
        <f t="shared" si="1"/>
        <v>TID_DRAGON_TITAN_3_DESC</v>
      </c>
      <c r="Q43" s="381">
        <v>39</v>
      </c>
    </row>
    <row r="44" spans="2:17" s="67" customFormat="1">
      <c r="B44" s="249" t="s">
        <v>4</v>
      </c>
      <c r="C44" s="250" t="s">
        <v>588</v>
      </c>
      <c r="D44" s="250" t="s">
        <v>422</v>
      </c>
      <c r="E44" s="243" t="s">
        <v>824</v>
      </c>
      <c r="F44" s="252">
        <v>4</v>
      </c>
      <c r="G44" s="253">
        <v>0</v>
      </c>
      <c r="H44" s="253">
        <v>220</v>
      </c>
      <c r="I44" s="253">
        <v>16</v>
      </c>
      <c r="J44" s="246" t="s">
        <v>585</v>
      </c>
      <c r="K44" s="246" t="s">
        <v>588</v>
      </c>
      <c r="L44" s="246"/>
      <c r="M44" s="246"/>
      <c r="N44" s="246"/>
      <c r="O44" s="255" t="str">
        <f t="shared" si="0"/>
        <v>TID_SKIN_TITAN_4_NAME</v>
      </c>
      <c r="P44" s="256" t="str">
        <f t="shared" si="1"/>
        <v>TID_DRAGON_TITAN_4_DESC</v>
      </c>
      <c r="Q44" s="381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9"/>
  <sheetViews>
    <sheetView topLeftCell="C22" workbookViewId="0">
      <selection activeCell="G29" sqref="G2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38.42578125" style="67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2" t="s">
        <v>391</v>
      </c>
      <c r="E3" s="143" t="s">
        <v>5</v>
      </c>
      <c r="F3" s="145" t="s">
        <v>204</v>
      </c>
      <c r="G3" s="153" t="s">
        <v>392</v>
      </c>
      <c r="H3" s="153" t="s">
        <v>393</v>
      </c>
      <c r="I3" s="147" t="s">
        <v>23</v>
      </c>
      <c r="J3" s="147" t="s">
        <v>901</v>
      </c>
      <c r="K3" s="148" t="s">
        <v>38</v>
      </c>
      <c r="L3" s="149" t="s">
        <v>177</v>
      </c>
      <c r="M3" s="209" t="s">
        <v>495</v>
      </c>
    </row>
    <row r="4" spans="2:13" s="67" customFormat="1">
      <c r="D4" s="201" t="s">
        <v>4</v>
      </c>
      <c r="E4" s="191" t="s">
        <v>793</v>
      </c>
      <c r="F4" s="199" t="s">
        <v>396</v>
      </c>
      <c r="G4" s="200" t="s">
        <v>397</v>
      </c>
      <c r="H4" s="200">
        <v>1</v>
      </c>
      <c r="I4" s="192" t="str">
        <f>CONCATENATE("icon_",powerUpsDefinitions[[#This Row],['[sku']]])</f>
        <v>icon_avoid_mine</v>
      </c>
      <c r="J4" s="192" t="s">
        <v>902</v>
      </c>
      <c r="K4" s="193" t="str">
        <f>CONCATENATE("TID_POWERUP_",UPPER(powerUpsDefinitions[[#This Row],['[sku']]]),"_NAME")</f>
        <v>TID_POWERUP_AVOID_MINE_NAME</v>
      </c>
      <c r="L4" s="198" t="str">
        <f>CONCATENATE("TID_POWERUP_",UPPER(powerUpsDefinitions[[#This Row],['[sku']]]),"_DESC")</f>
        <v>TID_POWERUP_AVOID_MINE_DESC</v>
      </c>
      <c r="M4" s="198" t="str">
        <f>CONCATENATE(powerUpsDefinitions[[#This Row],['[tidDesc']]],"_SHORT")</f>
        <v>TID_POWERUP_AVOID_MINE_DESC_SHORT</v>
      </c>
    </row>
    <row r="5" spans="2:13" s="67" customFormat="1">
      <c r="D5" s="201" t="s">
        <v>4</v>
      </c>
      <c r="E5" s="191" t="s">
        <v>794</v>
      </c>
      <c r="F5" s="199" t="s">
        <v>396</v>
      </c>
      <c r="G5" s="200" t="s">
        <v>398</v>
      </c>
      <c r="H5" s="200">
        <v>1</v>
      </c>
      <c r="I5" s="192" t="str">
        <f>CONCATENATE("icon_",powerUpsDefinitions[[#This Row],['[sku']]])</f>
        <v>icon_avoid_poison</v>
      </c>
      <c r="J5" s="192" t="s">
        <v>902</v>
      </c>
      <c r="K5" s="193" t="str">
        <f>CONCATENATE("TID_POWERUP_",UPPER(powerUpsDefinitions[[#This Row],['[sku']]]),"_NAME")</f>
        <v>TID_POWERUP_AVOID_POISON_NAME</v>
      </c>
      <c r="L5" s="198" t="str">
        <f>CONCATENATE("TID_POWERUP_",UPPER(powerUpsDefinitions[[#This Row],['[sku']]]),"_DESC")</f>
        <v>TID_POWERUP_AVOID_POISON_DESC</v>
      </c>
      <c r="M5" s="198" t="str">
        <f>CONCATENATE(powerUpsDefinitions[[#This Row],['[tidDesc']]],"_SHORT")</f>
        <v>TID_POWERUP_AVOID_POISON_DESC_SHORT</v>
      </c>
    </row>
    <row r="6" spans="2:13" s="67" customFormat="1">
      <c r="D6" s="201" t="s">
        <v>4</v>
      </c>
      <c r="E6" s="191" t="s">
        <v>792</v>
      </c>
      <c r="F6" s="199" t="s">
        <v>395</v>
      </c>
      <c r="G6" s="200">
        <v>10</v>
      </c>
      <c r="H6" s="200"/>
      <c r="I6" s="192" t="str">
        <f>CONCATENATE("icon_",powerUpsDefinitions[[#This Row],['[sku']]])</f>
        <v>icon_boost</v>
      </c>
      <c r="J6" s="192" t="s">
        <v>1316</v>
      </c>
      <c r="K6" s="193" t="str">
        <f>CONCATENATE("TID_POWERUP_",UPPER(powerUpsDefinitions[[#This Row],['[sku']]]),"_NAME")</f>
        <v>TID_POWERUP_BOOST_NAME</v>
      </c>
      <c r="L6" s="198" t="str">
        <f>CONCATENATE("TID_POWERUP_",UPPER(powerUpsDefinitions[[#This Row],['[sku']]]),"_DESC")</f>
        <v>TID_POWERUP_BOOST_DESC</v>
      </c>
      <c r="M6" s="198" t="str">
        <f>CONCATENATE(powerUpsDefinitions[[#This Row],['[tidDesc']]],"_SHORT")</f>
        <v>TID_POWERUP_BOOST_DESC_SHORT</v>
      </c>
    </row>
    <row r="7" spans="2:13" s="67" customFormat="1">
      <c r="D7" s="201" t="s">
        <v>4</v>
      </c>
      <c r="E7" s="191" t="s">
        <v>324</v>
      </c>
      <c r="F7" s="199" t="s">
        <v>827</v>
      </c>
      <c r="G7" s="200">
        <v>5</v>
      </c>
      <c r="H7" s="200"/>
      <c r="I7" s="192" t="str">
        <f>CONCATENATE("icon_",powerUpsDefinitions[[#This Row],['[sku']]])</f>
        <v>icon_coins</v>
      </c>
      <c r="J7" s="192" t="s">
        <v>1315</v>
      </c>
      <c r="K7" s="193" t="str">
        <f>CONCATENATE("TID_POWERUP_",UPPER(powerUpsDefinitions[[#This Row],['[sku']]]),"_NAME")</f>
        <v>TID_POWERUP_COINS_NAME</v>
      </c>
      <c r="L7" s="198" t="str">
        <f>CONCATENATE("TID_POWERUP_",UPPER(powerUpsDefinitions[[#This Row],['[sku']]]),"_DESC")</f>
        <v>TID_POWERUP_COINS_DESC</v>
      </c>
      <c r="M7" s="198" t="str">
        <f>CONCATENATE(powerUpsDefinitions[[#This Row],['[tidDesc']]],"_SHORT")</f>
        <v>TID_POWERUP_COINS_DESC_SHORT</v>
      </c>
    </row>
    <row r="8" spans="2:13" s="67" customFormat="1">
      <c r="D8" s="201" t="s">
        <v>4</v>
      </c>
      <c r="E8" s="191" t="s">
        <v>388</v>
      </c>
      <c r="F8" s="199" t="s">
        <v>388</v>
      </c>
      <c r="G8" s="200"/>
      <c r="H8" s="200"/>
      <c r="I8" s="192" t="str">
        <f>CONCATENATE("icon_",powerUpsDefinitions[[#This Row],['[sku']]])</f>
        <v>icon_dive</v>
      </c>
      <c r="J8" s="192" t="s">
        <v>1311</v>
      </c>
      <c r="K8" s="193" t="str">
        <f>CONCATENATE("TID_POWERUP_",UPPER(powerUpsDefinitions[[#This Row],['[sku']]]),"_NAME")</f>
        <v>TID_POWERUP_DIVE_NAME</v>
      </c>
      <c r="L8" s="198" t="str">
        <f>CONCATENATE("TID_POWERUP_",UPPER(powerUpsDefinitions[[#This Row],['[sku']]]),"_DESC")</f>
        <v>TID_POWERUP_DIVE_DESC</v>
      </c>
      <c r="M8" s="198" t="str">
        <f>CONCATENATE(powerUpsDefinitions[[#This Row],['[tidDesc']]],"_SHORT")</f>
        <v>TID_POWERUP_DIVE_DESC_SHORT</v>
      </c>
    </row>
    <row r="9" spans="2:13" s="67" customFormat="1">
      <c r="D9" s="201" t="s">
        <v>4</v>
      </c>
      <c r="E9" s="191" t="s">
        <v>389</v>
      </c>
      <c r="F9" s="199" t="s">
        <v>389</v>
      </c>
      <c r="G9" s="200">
        <v>1</v>
      </c>
      <c r="H9" s="200"/>
      <c r="I9" s="192" t="str">
        <f>CONCATENATE("icon_",powerUpsDefinitions[[#This Row],['[sku']]])</f>
        <v>icon_dragonram</v>
      </c>
      <c r="J9" s="192" t="s">
        <v>1311</v>
      </c>
      <c r="K9" s="193" t="str">
        <f>CONCATENATE("TID_POWERUP_",UPPER(powerUpsDefinitions[[#This Row],['[sku']]]),"_NAME")</f>
        <v>TID_POWERUP_DRAGONRAM_NAME</v>
      </c>
      <c r="L9" s="198" t="str">
        <f>CONCATENATE("TID_POWERUP_",UPPER(powerUpsDefinitions[[#This Row],['[sku']]]),"_DESC")</f>
        <v>TID_POWERUP_DRAGONRAM_DESC</v>
      </c>
      <c r="M9" s="198" t="str">
        <f>CONCATENATE(powerUpsDefinitions[[#This Row],['[tidDesc']]],"_SHORT")</f>
        <v>TID_POWERUP_DRAGONRAM_DESC_SHORT</v>
      </c>
    </row>
    <row r="10" spans="2:13" s="67" customFormat="1">
      <c r="D10" s="201" t="s">
        <v>4</v>
      </c>
      <c r="E10" s="191" t="s">
        <v>832</v>
      </c>
      <c r="F10" s="199" t="s">
        <v>833</v>
      </c>
      <c r="G10" s="200">
        <v>11</v>
      </c>
      <c r="H10" s="200"/>
      <c r="I10" s="192" t="str">
        <f>CONCATENATE("icon_",powerUpsDefinitions[[#This Row],['[sku']]])</f>
        <v>icon_eat_ghost</v>
      </c>
      <c r="J10" s="192" t="s">
        <v>903</v>
      </c>
      <c r="K10" s="193" t="str">
        <f>CONCATENATE("TID_POWERUP_",UPPER(powerUpsDefinitions[[#This Row],['[sku']]]),"_NAME")</f>
        <v>TID_POWERUP_EAT_GHOST_NAME</v>
      </c>
      <c r="L10" s="198" t="str">
        <f>CONCATENATE("TID_POWERUP_",UPPER(powerUpsDefinitions[[#This Row],['[sku']]]),"_DESC")</f>
        <v>TID_POWERUP_EAT_GHOST_DESC</v>
      </c>
      <c r="M10" s="198" t="str">
        <f>CONCATENATE(powerUpsDefinitions[[#This Row],['[tidDesc']]],"_SHORT")</f>
        <v>TID_POWERUP_EAT_GHOST_DESC_SHORT</v>
      </c>
    </row>
    <row r="11" spans="2:13" s="67" customFormat="1">
      <c r="D11" s="201" t="s">
        <v>4</v>
      </c>
      <c r="E11" s="191" t="s">
        <v>834</v>
      </c>
      <c r="F11" s="199" t="s">
        <v>833</v>
      </c>
      <c r="G11" s="200">
        <v>12</v>
      </c>
      <c r="H11" s="200"/>
      <c r="I11" s="192" t="str">
        <f>CONCATENATE("icon_",powerUpsDefinitions[[#This Row],['[sku']]])</f>
        <v>icon_eat_mine</v>
      </c>
      <c r="J11" s="192" t="s">
        <v>903</v>
      </c>
      <c r="K11" s="193" t="str">
        <f>CONCATENATE("TID_POWERUP_",UPPER(powerUpsDefinitions[[#This Row],['[sku']]]),"_NAME")</f>
        <v>TID_POWERUP_EAT_MINE_NAME</v>
      </c>
      <c r="L11" s="198" t="str">
        <f>CONCATENATE("TID_POWERUP_",UPPER(powerUpsDefinitions[[#This Row],['[sku']]]),"_DESC")</f>
        <v>TID_POWERUP_EAT_MINE_DESC</v>
      </c>
      <c r="M11" s="198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74" t="s">
        <v>835</v>
      </c>
      <c r="F12" s="196" t="s">
        <v>835</v>
      </c>
      <c r="G12" s="197">
        <v>1</v>
      </c>
      <c r="H12" s="197"/>
      <c r="I12" s="192" t="str">
        <f>CONCATENATE("icon_",powerUpsDefinitions[[#This Row],['[sku']]])</f>
        <v>icon_explode_mine</v>
      </c>
      <c r="J12" s="192" t="s">
        <v>902</v>
      </c>
      <c r="K12" s="193" t="str">
        <f>CONCATENATE("TID_POWERUP_",UPPER(powerUpsDefinitions[[#This Row],['[sku']]]),"_NAME")</f>
        <v>TID_POWERUP_EXPLODE_MINE_NAME</v>
      </c>
      <c r="L12" s="198" t="str">
        <f>CONCATENATE("TID_POWERUP_",UPPER(powerUpsDefinitions[[#This Row],['[sku']]]),"_DESC")</f>
        <v>TID_POWERUP_EXPLODE_MINE_DESC</v>
      </c>
      <c r="M12" s="198" t="str">
        <f>CONCATENATE(powerUpsDefinitions[[#This Row],['[tidDesc']]],"_SHORT")</f>
        <v>TID_POWERUP_EXPLODE_MINE_DESC_SHORT</v>
      </c>
    </row>
    <row r="13" spans="2:13">
      <c r="D13" s="201" t="s">
        <v>4</v>
      </c>
      <c r="E13" s="191" t="s">
        <v>904</v>
      </c>
      <c r="F13" s="199" t="s">
        <v>904</v>
      </c>
      <c r="G13" s="200">
        <v>1</v>
      </c>
      <c r="H13" s="200"/>
      <c r="I13" s="288" t="str">
        <f>CONCATENATE("icon_",powerUpsDefinitions[[#This Row],['[sku']]])</f>
        <v>icon_fireball</v>
      </c>
      <c r="J13" s="288" t="s">
        <v>1311</v>
      </c>
      <c r="K13" s="193" t="str">
        <f>CONCATENATE("TID_POWERUP_",UPPER(powerUpsDefinitions[[#This Row],['[sku']]]),"_NAME")</f>
        <v>TID_POWERUP_FIREBALL_NAME</v>
      </c>
      <c r="L13" s="198" t="str">
        <f>CONCATENATE("TID_POWERUP_",UPPER(powerUpsDefinitions[[#This Row],['[sku']]]),"_DESC")</f>
        <v>TID_POWERUP_FIREBALL_DESC</v>
      </c>
      <c r="M13" s="198" t="str">
        <f>CONCATENATE(powerUpsDefinitions[[#This Row],['[tidDesc']]],"_SHORT")</f>
        <v>TID_POWERUP_FIREBALL_DESC_SHORT</v>
      </c>
    </row>
    <row r="14" spans="2:13">
      <c r="D14" s="201" t="s">
        <v>4</v>
      </c>
      <c r="E14" s="191" t="s">
        <v>817</v>
      </c>
      <c r="F14" s="199" t="s">
        <v>818</v>
      </c>
      <c r="G14" s="200">
        <v>5</v>
      </c>
      <c r="H14" s="200"/>
      <c r="I14" s="192" t="str">
        <f>CONCATENATE("icon_",powerUpsDefinitions[[#This Row],['[sku']]])</f>
        <v>icon_food</v>
      </c>
      <c r="J14" s="192" t="s">
        <v>1314</v>
      </c>
      <c r="K14" s="193" t="str">
        <f>CONCATENATE("TID_POWERUP_",UPPER(powerUpsDefinitions[[#This Row],['[sku']]]),"_NAME")</f>
        <v>TID_POWERUP_FOOD_NAME</v>
      </c>
      <c r="L14" s="198" t="str">
        <f>CONCATENATE("TID_POWERUP_",UPPER(powerUpsDefinitions[[#This Row],['[sku']]]),"_DESC")</f>
        <v>TID_POWERUP_FOOD_DESC</v>
      </c>
      <c r="M14" s="198" t="str">
        <f>CONCATENATE(powerUpsDefinitions[[#This Row],['[tidDesc']]],"_SHORT")</f>
        <v>TID_POWERUP_FOOD_DESC_SHORT</v>
      </c>
    </row>
    <row r="15" spans="2:13">
      <c r="D15" s="201" t="s">
        <v>4</v>
      </c>
      <c r="E15" s="285" t="s">
        <v>795</v>
      </c>
      <c r="F15" s="286" t="s">
        <v>399</v>
      </c>
      <c r="G15" s="287">
        <v>0</v>
      </c>
      <c r="H15" s="287"/>
      <c r="I15" s="192" t="str">
        <f>CONCATENATE("icon_",powerUpsDefinitions[[#This Row],['[sku']]])</f>
        <v>icon_free_revive</v>
      </c>
      <c r="J15" s="192" t="s">
        <v>1311</v>
      </c>
      <c r="K15" s="193" t="str">
        <f>CONCATENATE("TID_POWERUP_",UPPER(powerUpsDefinitions[[#This Row],['[sku']]]),"_NAME")</f>
        <v>TID_POWERUP_FREE_REVIVE_NAME</v>
      </c>
      <c r="L15" s="198" t="str">
        <f>CONCATENATE("TID_POWERUP_",UPPER(powerUpsDefinitions[[#This Row],['[sku']]]),"_DESC")</f>
        <v>TID_POWERUP_FREE_REVIVE_DESC</v>
      </c>
      <c r="M15" s="198" t="str">
        <f>CONCATENATE(powerUpsDefinitions[[#This Row],['[tidDesc']]],"_SHORT")</f>
        <v>TID_POWERUP_FREE_REVIVE_DESC_SHORT</v>
      </c>
    </row>
    <row r="16" spans="2:13">
      <c r="D16" s="201" t="s">
        <v>4</v>
      </c>
      <c r="E16" s="191" t="s">
        <v>906</v>
      </c>
      <c r="F16" s="199" t="s">
        <v>906</v>
      </c>
      <c r="G16" s="200">
        <v>1</v>
      </c>
      <c r="H16" s="200"/>
      <c r="I16" s="288" t="s">
        <v>908</v>
      </c>
      <c r="J16" s="288" t="s">
        <v>1311</v>
      </c>
      <c r="K16" s="193" t="str">
        <f>CONCATENATE("TID_POWERUP_",UPPER(powerUpsDefinitions[[#This Row],['[sku']]]),"_NAME")</f>
        <v>TID_POWERUP_FREEZE_AURA_NAME</v>
      </c>
      <c r="L16" s="198" t="str">
        <f>CONCATENATE("TID_POWERUP_",UPPER(powerUpsDefinitions[[#This Row],['[sku']]]),"_DESC")</f>
        <v>TID_POWERUP_FREEZE_AURA_DESC</v>
      </c>
      <c r="M16" s="289" t="str">
        <f>CONCATENATE(powerUpsDefinitions[[#This Row],['[tidDesc']]],"_SHORT")</f>
        <v>TID_POWERUP_FREEZE_AURA_DESC_SHORT</v>
      </c>
    </row>
    <row r="17" spans="4:13">
      <c r="D17" s="201" t="s">
        <v>4</v>
      </c>
      <c r="E17" s="191" t="s">
        <v>790</v>
      </c>
      <c r="F17" s="199" t="s">
        <v>790</v>
      </c>
      <c r="G17" s="200">
        <v>10</v>
      </c>
      <c r="H17" s="200"/>
      <c r="I17" s="192" t="str">
        <f>CONCATENATE("icon_",powerUpsDefinitions[[#This Row],['[sku']]])</f>
        <v>icon_fury_duration</v>
      </c>
      <c r="J17" s="192" t="s">
        <v>905</v>
      </c>
      <c r="K17" s="193" t="str">
        <f>CONCATENATE("TID_POWERUP_",UPPER(powerUpsDefinitions[[#This Row],['[sku']]]),"_NAME")</f>
        <v>TID_POWERUP_FURY_DURATION_NAME</v>
      </c>
      <c r="L17" s="198" t="str">
        <f>CONCATENATE("TID_POWERUP_",UPPER(powerUpsDefinitions[[#This Row],['[sku']]]),"_DESC")</f>
        <v>TID_POWERUP_FURY_DURATION_DESC</v>
      </c>
      <c r="M17" s="198" t="str">
        <f>CONCATENATE(powerUpsDefinitions[[#This Row],['[tidDesc']]],"_SHORT")</f>
        <v>TID_POWERUP_FURY_DURATION_DESC_SHORT</v>
      </c>
    </row>
    <row r="18" spans="4:13">
      <c r="D18" s="201" t="s">
        <v>4</v>
      </c>
      <c r="E18" s="191" t="s">
        <v>829</v>
      </c>
      <c r="F18" s="199" t="s">
        <v>830</v>
      </c>
      <c r="G18" s="200">
        <v>10</v>
      </c>
      <c r="H18" s="200"/>
      <c r="I18" s="192" t="str">
        <f>CONCATENATE("icon_",powerUpsDefinitions[[#This Row],['[sku']]])</f>
        <v>icon_fury_size</v>
      </c>
      <c r="J18" s="192" t="s">
        <v>905</v>
      </c>
      <c r="K18" s="193" t="str">
        <f>CONCATENATE("TID_POWERUP_",UPPER(powerUpsDefinitions[[#This Row],['[sku']]]),"_NAME")</f>
        <v>TID_POWERUP_FURY_SIZE_NAME</v>
      </c>
      <c r="L18" s="198" t="str">
        <f>CONCATENATE("TID_POWERUP_",UPPER(powerUpsDefinitions[[#This Row],['[sku']]]),"_DESC")</f>
        <v>TID_POWERUP_FURY_SIZE_DESC</v>
      </c>
      <c r="M18" s="198" t="str">
        <f>CONCATENATE(powerUpsDefinitions[[#This Row],['[tidDesc']]],"_SHORT")</f>
        <v>TID_POWERUP_FURY_SIZE_DESC_SHORT</v>
      </c>
    </row>
    <row r="19" spans="4:13">
      <c r="D19" s="201" t="s">
        <v>4</v>
      </c>
      <c r="E19" s="191" t="s">
        <v>791</v>
      </c>
      <c r="F19" s="199" t="s">
        <v>394</v>
      </c>
      <c r="G19" s="200">
        <v>5</v>
      </c>
      <c r="H19" s="200"/>
      <c r="I19" s="192" t="str">
        <f>CONCATENATE("icon_",powerUpsDefinitions[[#This Row],['[sku']]])</f>
        <v>icon_hp</v>
      </c>
      <c r="J19" s="192" t="s">
        <v>1314</v>
      </c>
      <c r="K19" s="193" t="str">
        <f>CONCATENATE("TID_POWERUP_",UPPER(powerUpsDefinitions[[#This Row],['[sku']]]),"_NAME")</f>
        <v>TID_POWERUP_HP_NAME</v>
      </c>
      <c r="L19" s="198" t="str">
        <f>CONCATENATE("TID_POWERUP_",UPPER(powerUpsDefinitions[[#This Row],['[sku']]]),"_DESC")</f>
        <v>TID_POWERUP_HP_DESC</v>
      </c>
      <c r="M19" s="198" t="str">
        <f>CONCATENATE(powerUpsDefinitions[[#This Row],['[tidDesc']]],"_SHORT")</f>
        <v>TID_POWERUP_HP_DESC_SHORT</v>
      </c>
    </row>
    <row r="20" spans="4:13">
      <c r="D20" s="201" t="s">
        <v>4</v>
      </c>
      <c r="E20" s="191" t="s">
        <v>822</v>
      </c>
      <c r="F20" s="199" t="s">
        <v>819</v>
      </c>
      <c r="G20" s="200" t="s">
        <v>823</v>
      </c>
      <c r="H20" s="200">
        <v>10</v>
      </c>
      <c r="I20" s="192" t="str">
        <f>CONCATENATE("icon_",powerUpsDefinitions[[#This Row],['[sku']]])</f>
        <v>icon_lower_damage_arrows</v>
      </c>
      <c r="J20" s="192" t="s">
        <v>902</v>
      </c>
      <c r="K20" s="193" t="str">
        <f>CONCATENATE("TID_POWERUP_",UPPER(powerUpsDefinitions[[#This Row],['[sku']]]),"_NAME")</f>
        <v>TID_POWERUP_LOWER_DAMAGE_ARROWS_NAME</v>
      </c>
      <c r="L20" s="198" t="str">
        <f>CONCATENATE("TID_POWERUP_",UPPER(powerUpsDefinitions[[#This Row],['[sku']]]),"_DESC")</f>
        <v>TID_POWERUP_LOWER_DAMAGE_ARROWS_DESC</v>
      </c>
      <c r="M20" s="198" t="str">
        <f>CONCATENATE(powerUpsDefinitions[[#This Row],['[tidDesc']]],"_SHORT")</f>
        <v>TID_POWERUP_LOWER_DAMAGE_ARROWS_DESC_SHORT</v>
      </c>
    </row>
    <row r="21" spans="4:13">
      <c r="D21" s="201" t="s">
        <v>4</v>
      </c>
      <c r="E21" s="191" t="s">
        <v>820</v>
      </c>
      <c r="F21" s="199" t="s">
        <v>819</v>
      </c>
      <c r="G21" s="200" t="s">
        <v>397</v>
      </c>
      <c r="H21" s="200">
        <v>10</v>
      </c>
      <c r="I21" s="192" t="str">
        <f>CONCATENATE("icon_",powerUpsDefinitions[[#This Row],['[sku']]])</f>
        <v>icon_lower_damage_mine</v>
      </c>
      <c r="J21" s="192" t="s">
        <v>902</v>
      </c>
      <c r="K21" s="193" t="str">
        <f>CONCATENATE("TID_POWERUP_",UPPER(powerUpsDefinitions[[#This Row],['[sku']]]),"_NAME")</f>
        <v>TID_POWERUP_LOWER_DAMAGE_MINE_NAME</v>
      </c>
      <c r="L21" s="198" t="str">
        <f>CONCATENATE("TID_POWERUP_",UPPER(powerUpsDefinitions[[#This Row],['[sku']]]),"_DESC")</f>
        <v>TID_POWERUP_LOWER_DAMAGE_MINE_DESC</v>
      </c>
      <c r="M21" s="198" t="str">
        <f>CONCATENATE(powerUpsDefinitions[[#This Row],['[tidDesc']]],"_SHORT")</f>
        <v>TID_POWERUP_LOWER_DAMAGE_MINE_DESC_SHORT</v>
      </c>
    </row>
    <row r="22" spans="4:13">
      <c r="D22" s="201" t="s">
        <v>4</v>
      </c>
      <c r="E22" s="191" t="s">
        <v>821</v>
      </c>
      <c r="F22" s="199" t="s">
        <v>819</v>
      </c>
      <c r="G22" s="200" t="s">
        <v>398</v>
      </c>
      <c r="H22" s="200">
        <v>10</v>
      </c>
      <c r="I22" s="192" t="str">
        <f>CONCATENATE("icon_",powerUpsDefinitions[[#This Row],['[sku']]])</f>
        <v>icon_lower_damage_poison</v>
      </c>
      <c r="J22" s="192" t="s">
        <v>902</v>
      </c>
      <c r="K22" s="193" t="str">
        <f>CONCATENATE("TID_POWERUP_",UPPER(powerUpsDefinitions[[#This Row],['[sku']]]),"_NAME")</f>
        <v>TID_POWERUP_LOWER_DAMAGE_POISON_NAME</v>
      </c>
      <c r="L22" s="198" t="str">
        <f>CONCATENATE("TID_POWERUP_",UPPER(powerUpsDefinitions[[#This Row],['[sku']]]),"_DESC")</f>
        <v>TID_POWERUP_LOWER_DAMAGE_POISON_DESC</v>
      </c>
      <c r="M22" s="198" t="str">
        <f>CONCATENATE(powerUpsDefinitions[[#This Row],['[tidDesc']]],"_SHORT")</f>
        <v>TID_POWERUP_LOWER_DAMAGE_POISON_DESC_SHORT</v>
      </c>
    </row>
    <row r="23" spans="4:13">
      <c r="D23" s="290" t="s">
        <v>4</v>
      </c>
      <c r="E23" s="191" t="s">
        <v>910</v>
      </c>
      <c r="F23" s="199" t="s">
        <v>910</v>
      </c>
      <c r="G23" s="293">
        <v>1</v>
      </c>
      <c r="H23" s="293"/>
      <c r="I23" s="288" t="str">
        <f>CONCATENATE("icon_",powerUpsDefinitions[[#This Row],['[sku']]])</f>
        <v>icon_magnet</v>
      </c>
      <c r="J23" s="288" t="s">
        <v>1311</v>
      </c>
      <c r="K23" s="294" t="str">
        <f>CONCATENATE("TID_POWERUP_",UPPER(powerUpsDefinitions[[#This Row],['[sku']]]),"_NAME")</f>
        <v>TID_POWERUP_MAGNET_NAME</v>
      </c>
      <c r="L23" s="295" t="str">
        <f>CONCATENATE("TID_POWERUP_",UPPER(powerUpsDefinitions[[#This Row],['[sku']]]),"_DESC")</f>
        <v>TID_POWERUP_MAGNET_DESC</v>
      </c>
      <c r="M23" s="296" t="str">
        <f>CONCATENATE(powerUpsDefinitions[[#This Row],['[tidDesc']]],"_SHORT")</f>
        <v>TID_POWERUP_MAGNET_DESC_SHORT</v>
      </c>
    </row>
    <row r="24" spans="4:13">
      <c r="D24" s="201" t="s">
        <v>4</v>
      </c>
      <c r="E24" s="191" t="s">
        <v>911</v>
      </c>
      <c r="F24" s="199" t="s">
        <v>911</v>
      </c>
      <c r="G24" s="200">
        <v>5</v>
      </c>
      <c r="H24" s="200"/>
      <c r="I24" s="288" t="s">
        <v>955</v>
      </c>
      <c r="J24" s="192" t="s">
        <v>1315</v>
      </c>
      <c r="K24" s="193" t="str">
        <f>CONCATENATE("TID_POWERUP_",UPPER(powerUpsDefinitions[[#This Row],['[sku']]]),"_NAME")</f>
        <v>TID_POWERUP_MORE_XP_NAME</v>
      </c>
      <c r="L24" s="198" t="str">
        <f>CONCATENATE("TID_POWERUP_",UPPER(powerUpsDefinitions[[#This Row],['[sku']]]),"_DESC")</f>
        <v>TID_POWERUP_MORE_XP_DESC</v>
      </c>
      <c r="M24" s="289" t="str">
        <f>CONCATENATE(powerUpsDefinitions[[#This Row],['[tidDesc']]],"_SHORT")</f>
        <v>TID_POWERUP_MORE_XP_DESC_SHORT</v>
      </c>
    </row>
    <row r="25" spans="4:13">
      <c r="D25" s="201" t="s">
        <v>4</v>
      </c>
      <c r="E25" s="191" t="s">
        <v>836</v>
      </c>
      <c r="F25" s="199" t="s">
        <v>836</v>
      </c>
      <c r="G25" s="200">
        <v>1</v>
      </c>
      <c r="H25" s="200"/>
      <c r="I25" s="192" t="str">
        <f>CONCATENATE("icon_",powerUpsDefinitions[[#This Row],['[sku']]])</f>
        <v>icon_phoenix</v>
      </c>
      <c r="J25" s="192" t="s">
        <v>1311</v>
      </c>
      <c r="K25" s="193" t="str">
        <f>CONCATENATE("TID_POWERUP_",UPPER(powerUpsDefinitions[[#This Row],['[sku']]]),"_NAME")</f>
        <v>TID_POWERUP_PHOENIX_NAME</v>
      </c>
      <c r="L25" s="198" t="str">
        <f>CONCATENATE("TID_POWERUP_",UPPER(powerUpsDefinitions[[#This Row],['[sku']]]),"_DESC")</f>
        <v>TID_POWERUP_PHOENIX_DESC</v>
      </c>
      <c r="M25" s="198" t="str">
        <f>CONCATENATE(powerUpsDefinitions[[#This Row],['[tidDesc']]],"_SHORT")</f>
        <v>TID_POWERUP_PHOENIX_DESC_SHORT</v>
      </c>
    </row>
    <row r="26" spans="4:13">
      <c r="D26" s="201" t="s">
        <v>4</v>
      </c>
      <c r="E26" s="191" t="s">
        <v>824</v>
      </c>
      <c r="F26" s="199" t="s">
        <v>824</v>
      </c>
      <c r="G26" s="200">
        <v>10</v>
      </c>
      <c r="H26" s="200"/>
      <c r="I26" s="192" t="str">
        <f>CONCATENATE("icon_",powerUpsDefinitions[[#This Row],['[sku']]])</f>
        <v>icon_reduce_life_drain</v>
      </c>
      <c r="J26" s="192" t="s">
        <v>902</v>
      </c>
      <c r="K26" s="193" t="str">
        <f>CONCATENATE("TID_POWERUP_",UPPER(powerUpsDefinitions[[#This Row],['[sku']]]),"_NAME")</f>
        <v>TID_POWERUP_REDUCE_LIFE_DRAIN_NAME</v>
      </c>
      <c r="L26" s="198" t="str">
        <f>CONCATENATE("TID_POWERUP_",UPPER(powerUpsDefinitions[[#This Row],['[sku']]]),"_DESC")</f>
        <v>TID_POWERUP_REDUCE_LIFE_DRAIN_DESC</v>
      </c>
      <c r="M26" s="198" t="str">
        <f>CONCATENATE(powerUpsDefinitions[[#This Row],['[tidDesc']]],"_SHORT")</f>
        <v>TID_POWERUP_REDUCE_LIFE_DRAIN_DESC_SHORT</v>
      </c>
    </row>
    <row r="27" spans="4:13">
      <c r="D27" s="201" t="s">
        <v>4</v>
      </c>
      <c r="E27" s="191" t="s">
        <v>300</v>
      </c>
      <c r="F27" s="199" t="s">
        <v>828</v>
      </c>
      <c r="G27" s="200">
        <v>10</v>
      </c>
      <c r="H27" s="200"/>
      <c r="I27" s="192" t="str">
        <f>CONCATENATE("icon_",powerUpsDefinitions[[#This Row],['[sku']]])</f>
        <v>icon_score</v>
      </c>
      <c r="J27" s="192" t="s">
        <v>1315</v>
      </c>
      <c r="K27" s="193" t="str">
        <f>CONCATENATE("TID_POWERUP_",UPPER(powerUpsDefinitions[[#This Row],['[sku']]]),"_NAME")</f>
        <v>TID_POWERUP_SCORE_NAME</v>
      </c>
      <c r="L27" s="198" t="str">
        <f>CONCATENATE("TID_POWERUP_",UPPER(powerUpsDefinitions[[#This Row],['[sku']]]),"_DESC")</f>
        <v>TID_POWERUP_SCORE_DESC</v>
      </c>
      <c r="M27" s="198" t="str">
        <f>CONCATENATE(powerUpsDefinitions[[#This Row],['[tidDesc']]],"_SHORT")</f>
        <v>TID_POWERUP_SCORE_DESC_SHORT</v>
      </c>
    </row>
    <row r="28" spans="4:13">
      <c r="D28" s="201" t="s">
        <v>4</v>
      </c>
      <c r="E28" s="191" t="s">
        <v>825</v>
      </c>
      <c r="F28" s="199" t="s">
        <v>826</v>
      </c>
      <c r="G28" s="200">
        <v>10</v>
      </c>
      <c r="H28" s="200"/>
      <c r="I28" s="192" t="str">
        <f>CONCATENATE("icon_",powerUpsDefinitions[[#This Row],['[sku']]])</f>
        <v>icon_speed</v>
      </c>
      <c r="J28" s="192" t="s">
        <v>1316</v>
      </c>
      <c r="K28" s="193" t="str">
        <f>CONCATENATE("TID_POWERUP_",UPPER(powerUpsDefinitions[[#This Row],['[sku']]]),"_NAME")</f>
        <v>TID_POWERUP_SPEED_NAME</v>
      </c>
      <c r="L28" s="198" t="str">
        <f>CONCATENATE("TID_POWERUP_",UPPER(powerUpsDefinitions[[#This Row],['[sku']]]),"_DESC")</f>
        <v>TID_POWERUP_SPEED_DESC</v>
      </c>
      <c r="M28" s="198" t="str">
        <f>CONCATENATE(powerUpsDefinitions[[#This Row],['[tidDesc']]],"_SHORT")</f>
        <v>TID_POWERUP_SPEED_DESC_SHORT</v>
      </c>
    </row>
    <row r="29" spans="4:13">
      <c r="D29" s="290" t="s">
        <v>4</v>
      </c>
      <c r="E29" s="291" t="s">
        <v>909</v>
      </c>
      <c r="F29" s="292" t="s">
        <v>909</v>
      </c>
      <c r="G29" s="293">
        <v>100</v>
      </c>
      <c r="H29" s="293"/>
      <c r="I29" s="288" t="s">
        <v>938</v>
      </c>
      <c r="J29" s="288" t="s">
        <v>903</v>
      </c>
      <c r="K29" s="294" t="str">
        <f>CONCATENATE("TID_POWERUP_",UPPER(powerUpsDefinitions[[#This Row],['[sku']]]),"_NAME")</f>
        <v>TID_POWERUP_VACUUM_NAME</v>
      </c>
      <c r="L29" s="295" t="str">
        <f>CONCATENATE("TID_POWERUP_",UPPER(powerUpsDefinitions[[#This Row],['[sku']]]),"_DESC")</f>
        <v>TID_POWERUP_VACUUM_DESC</v>
      </c>
      <c r="M29" s="296" t="str">
        <f>CONCATENATE(powerUpsDefinitions[[#This Row],['[tidDesc']]],"_SHORT")</f>
        <v>TID_POWERUP_VACUUM_DESC_SHORT</v>
      </c>
    </row>
    <row r="30" spans="4:13">
      <c r="D30" s="290" t="s">
        <v>4</v>
      </c>
      <c r="E30" s="191" t="s">
        <v>992</v>
      </c>
      <c r="F30" s="199" t="s">
        <v>992</v>
      </c>
      <c r="G30" s="293">
        <v>0</v>
      </c>
      <c r="H30" s="293"/>
      <c r="I30" s="288" t="s">
        <v>993</v>
      </c>
      <c r="J30" s="288" t="s">
        <v>1311</v>
      </c>
      <c r="K30" s="294" t="str">
        <f>CONCATENATE("TID_POWERUP_",UPPER(powerUpsDefinitions[[#This Row],['[sku']]]),"_NAME")</f>
        <v>TID_POWERUP_DOG_NAME</v>
      </c>
      <c r="L30" s="295" t="str">
        <f>CONCATENATE("TID_POWERUP_",UPPER(powerUpsDefinitions[[#This Row],['[sku']]]),"_DESC")</f>
        <v>TID_POWERUP_DOG_DESC</v>
      </c>
      <c r="M30" s="296" t="str">
        <f>CONCATENATE(powerUpsDefinitions[[#This Row],['[tidDesc']]],"_SHORT")</f>
        <v>TID_POWERUP_DOG_DESC_SHORT</v>
      </c>
    </row>
    <row r="31" spans="4:13" s="67" customFormat="1">
      <c r="D31" s="201" t="s">
        <v>4</v>
      </c>
      <c r="E31" s="191" t="s">
        <v>1263</v>
      </c>
      <c r="F31" s="199" t="s">
        <v>1263</v>
      </c>
      <c r="G31" s="200">
        <v>0</v>
      </c>
      <c r="H31" s="200"/>
      <c r="I31" s="288" t="s">
        <v>993</v>
      </c>
      <c r="J31" s="192" t="s">
        <v>905</v>
      </c>
      <c r="K31" s="193" t="str">
        <f>CONCATENATE("TID_POWERUP_",UPPER(powerUpsDefinitions[[#This Row],['[sku']]]),"_NAME")</f>
        <v>TID_POWERUP_BOMB_NAME</v>
      </c>
      <c r="L31" s="198" t="str">
        <f>CONCATENATE("TID_POWERUP_",UPPER(powerUpsDefinitions[[#This Row],['[sku']]]),"_DESC")</f>
        <v>TID_POWERUP_BOMB_DESC</v>
      </c>
      <c r="M31" s="289" t="str">
        <f>CONCATENATE(powerUpsDefinitions[[#This Row],['[tidDesc']]],"_SHORT")</f>
        <v>TID_POWERUP_BOMB_DESC_SHORT</v>
      </c>
    </row>
    <row r="32" spans="4:13" s="67" customFormat="1">
      <c r="D32" s="201" t="s">
        <v>4</v>
      </c>
      <c r="E32" s="191" t="s">
        <v>1368</v>
      </c>
      <c r="F32" s="199" t="s">
        <v>1368</v>
      </c>
      <c r="G32" s="200" t="s">
        <v>1061</v>
      </c>
      <c r="H32" s="200"/>
      <c r="I32" s="288" t="s">
        <v>993</v>
      </c>
      <c r="J32" s="192" t="s">
        <v>905</v>
      </c>
      <c r="K32" s="193" t="str">
        <f>CONCATENATE("TID_POWERUP_",UPPER(powerUpsDefinitions[[#This Row],['[sku']]]),"_NAME")</f>
        <v>TID_POWERUP_IMMUNE_TRASH_NAME</v>
      </c>
      <c r="L32" s="198" t="str">
        <f>CONCATENATE("TID_POWERUP_",UPPER(powerUpsDefinitions[[#This Row],['[sku']]]),"_DESC")</f>
        <v>TID_POWERUP_IMMUNE_TRASH_DESC</v>
      </c>
      <c r="M32" s="289" t="str">
        <f>CONCATENATE(powerUpsDefinitions[[#This Row],['[tidDesc']]],"_SHORT")</f>
        <v>TID_POWERUP_IMMUNE_TRASH_DESC_SHORT</v>
      </c>
    </row>
    <row r="33" spans="1:16384" s="67" customFormat="1" ht="45">
      <c r="D33" s="403" t="s">
        <v>4</v>
      </c>
      <c r="E33" s="404" t="s">
        <v>1370</v>
      </c>
      <c r="F33" s="405" t="s">
        <v>1378</v>
      </c>
      <c r="G33" s="406" t="s">
        <v>1375</v>
      </c>
      <c r="H33" s="406">
        <v>10</v>
      </c>
      <c r="I33" s="407" t="s">
        <v>993</v>
      </c>
      <c r="J33" s="408" t="s">
        <v>905</v>
      </c>
      <c r="K33" s="409" t="str">
        <f>CONCATENATE("TID_POWERUP_",UPPER(powerUpsDefinitions[[#This Row],['[sku']]]),"_NAME")</f>
        <v>TID_POWERUP_PREY_HP_BOOST_HUMAN_NAME</v>
      </c>
      <c r="L33" s="410" t="str">
        <f>CONCATENATE("TID_POWERUP_",UPPER(powerUpsDefinitions[[#This Row],['[sku']]]),"_DESC")</f>
        <v>TID_POWERUP_PREY_HP_BOOST_HUMAN_DESC</v>
      </c>
      <c r="M33" s="411" t="str">
        <f>CONCATENATE(powerUpsDefinitions[[#This Row],['[tidDesc']]],"_SHORT")</f>
        <v>TID_POWERUP_PREY_HP_BOOST_HUMAN_DESC_SHORT</v>
      </c>
    </row>
    <row r="34" spans="1:16384" s="67" customFormat="1" ht="30">
      <c r="D34" s="201" t="s">
        <v>4</v>
      </c>
      <c r="E34" s="191" t="s">
        <v>1371</v>
      </c>
      <c r="F34" s="405" t="s">
        <v>1378</v>
      </c>
      <c r="G34" s="412" t="s">
        <v>1150</v>
      </c>
      <c r="H34" s="406">
        <v>10</v>
      </c>
      <c r="I34" s="288" t="s">
        <v>993</v>
      </c>
      <c r="J34" s="192" t="s">
        <v>905</v>
      </c>
      <c r="K34" s="193" t="str">
        <f>CONCATENATE("TID_POWERUP_",UPPER(powerUpsDefinitions[[#This Row],['[sku']]]),"_NAME")</f>
        <v>TID_POWERUP_PREY_HP_BOOST_DRAGON_NAME</v>
      </c>
      <c r="L34" s="198" t="str">
        <f>CONCATENATE("TID_POWERUP_",UPPER(powerUpsDefinitions[[#This Row],['[sku']]]),"_DESC")</f>
        <v>TID_POWERUP_PREY_HP_BOOST_DRAGON_DESC</v>
      </c>
      <c r="M34" s="289" t="str">
        <f>CONCATENATE(powerUpsDefinitions[[#This Row],['[tidDesc']]],"_SHORT")</f>
        <v>TID_POWERUP_PREY_HP_BOOST_DRAGON_DESC_SHORT</v>
      </c>
    </row>
    <row r="35" spans="1:16384" s="67" customFormat="1" ht="30">
      <c r="D35" s="201" t="s">
        <v>4</v>
      </c>
      <c r="E35" s="191" t="s">
        <v>1372</v>
      </c>
      <c r="F35" s="405" t="s">
        <v>1378</v>
      </c>
      <c r="G35" s="412" t="s">
        <v>1376</v>
      </c>
      <c r="H35" s="406">
        <v>10</v>
      </c>
      <c r="I35" s="288" t="s">
        <v>993</v>
      </c>
      <c r="J35" s="192" t="s">
        <v>905</v>
      </c>
      <c r="K35" s="193" t="str">
        <f>CONCATENATE("TID_POWERUP_",UPPER(powerUpsDefinitions[[#This Row],['[sku']]]),"_NAME")</f>
        <v>TID_POWERUP_PREY_HP_BOOST_SPIDER_NAME</v>
      </c>
      <c r="L35" s="198" t="str">
        <f>CONCATENATE("TID_POWERUP_",UPPER(powerUpsDefinitions[[#This Row],['[sku']]]),"_DESC")</f>
        <v>TID_POWERUP_PREY_HP_BOOST_SPIDER_DESC</v>
      </c>
      <c r="M35" s="289" t="str">
        <f>CONCATENATE(powerUpsDefinitions[[#This Row],['[tidDesc']]],"_SHORT")</f>
        <v>TID_POWERUP_PREY_HP_BOOST_SPIDER_DESC_SHORT</v>
      </c>
    </row>
    <row r="36" spans="1:16384" s="67" customFormat="1">
      <c r="D36" s="201" t="s">
        <v>4</v>
      </c>
      <c r="E36" s="191" t="s">
        <v>1373</v>
      </c>
      <c r="F36" s="405" t="s">
        <v>1378</v>
      </c>
      <c r="G36" s="200" t="s">
        <v>1377</v>
      </c>
      <c r="H36" s="406">
        <v>10</v>
      </c>
      <c r="I36" s="288" t="s">
        <v>993</v>
      </c>
      <c r="J36" s="192" t="s">
        <v>905</v>
      </c>
      <c r="K36" s="193" t="str">
        <f>CONCATENATE("TID_POWERUP_",UPPER(powerUpsDefinitions[[#This Row],['[sku']]]),"_NAME")</f>
        <v>TID_POWERUP_PREY_HP_BOOST_GOBLIN_NAME</v>
      </c>
      <c r="L36" s="198" t="str">
        <f>CONCATENATE("TID_POWERUP_",UPPER(powerUpsDefinitions[[#This Row],['[sku']]]),"_DESC")</f>
        <v>TID_POWERUP_PREY_HP_BOOST_GOBLIN_DESC</v>
      </c>
      <c r="M36" s="289" t="str">
        <f>CONCATENATE(powerUpsDefinitions[[#This Row],['[tidDesc']]],"_SHORT")</f>
        <v>TID_POWERUP_PREY_HP_BOOST_GOBLIN_DESC_SHORT</v>
      </c>
    </row>
    <row r="37" spans="1:16384" s="67" customFormat="1">
      <c r="D37" s="201" t="s">
        <v>4</v>
      </c>
      <c r="E37" s="191" t="s">
        <v>1369</v>
      </c>
      <c r="F37" s="199" t="s">
        <v>1447</v>
      </c>
      <c r="G37" s="200"/>
      <c r="H37" s="200"/>
      <c r="I37" s="288" t="s">
        <v>993</v>
      </c>
      <c r="J37" s="192" t="s">
        <v>905</v>
      </c>
      <c r="K37" s="193" t="str">
        <f>CONCATENATE("TID_POWERUP_",UPPER(powerUpsDefinitions[[#This Row],['[sku']]]),"_NAME")</f>
        <v>TID_POWERUP_ALCOHOL_RESISTANCE _NAME</v>
      </c>
      <c r="L37" s="198" t="str">
        <f>CONCATENATE("TID_POWERUP_",UPPER(powerUpsDefinitions[[#This Row],['[sku']]]),"_DESC")</f>
        <v>TID_POWERUP_ALCOHOL_RESISTANCE _DESC</v>
      </c>
      <c r="M37" s="289" t="str">
        <f>CONCATENATE(powerUpsDefinitions[[#This Row],['[tidDesc']]],"_SHORT")</f>
        <v>TID_POWERUP_ALCOHOL_RESISTANCE _DESC_SHORT</v>
      </c>
    </row>
    <row r="38" spans="1:16384" s="67" customFormat="1">
      <c r="D38" s="201" t="s">
        <v>4</v>
      </c>
      <c r="E38" s="191" t="s">
        <v>1374</v>
      </c>
      <c r="F38" s="199" t="s">
        <v>1374</v>
      </c>
      <c r="G38" s="200"/>
      <c r="H38" s="200"/>
      <c r="I38" s="288" t="s">
        <v>993</v>
      </c>
      <c r="J38" s="192" t="s">
        <v>905</v>
      </c>
      <c r="K38" s="193" t="str">
        <f>CONCATENATE("TID_POWERUP_",UPPER(powerUpsDefinitions[[#This Row],['[sku']]]),"_NAME")</f>
        <v>TID_POWERUP_CAGE_BREAKER_NAME</v>
      </c>
      <c r="L38" s="198" t="str">
        <f>CONCATENATE("TID_POWERUP_",UPPER(powerUpsDefinitions[[#This Row],['[sku']]]),"_DESC")</f>
        <v>TID_POWERUP_CAGE_BREAKER_DESC</v>
      </c>
      <c r="M38" s="289" t="str">
        <f>CONCATENATE(powerUpsDefinitions[[#This Row],['[tidDesc']]],"_SHORT")</f>
        <v>TID_POWERUP_CAGE_BREAKER_DESC_SHORT</v>
      </c>
    </row>
    <row r="39" spans="1:16384" s="67" customFormat="1">
      <c r="D39" s="201" t="s">
        <v>4</v>
      </c>
      <c r="E39" s="191" t="s">
        <v>1439</v>
      </c>
      <c r="F39" s="199" t="s">
        <v>1439</v>
      </c>
      <c r="G39" s="200"/>
      <c r="H39" s="200"/>
      <c r="I39" s="288" t="s">
        <v>993</v>
      </c>
      <c r="J39" s="288" t="s">
        <v>1311</v>
      </c>
      <c r="K39" s="193" t="str">
        <f>CONCATENATE("TID_POWERUP_",UPPER(powerUpsDefinitions[[#This Row],['[sku']]]),"_NAME")</f>
        <v>TID_POWERUP_STUN_NAME</v>
      </c>
      <c r="L39" s="198" t="str">
        <f>CONCATENATE("TID_POWERUP_",UPPER(powerUpsDefinitions[[#This Row],['[sku']]]),"_DESC")</f>
        <v>TID_POWERUP_STUN_DESC</v>
      </c>
      <c r="M39" s="289" t="str">
        <f>CONCATENATE(powerUpsDefinitions[[#This Row],['[tidDesc']]],"_SHORT")</f>
        <v>TID_POWERUP_STUN_DESC_SHORT</v>
      </c>
    </row>
    <row r="40" spans="1:16384" s="67" customFormat="1">
      <c r="D40" s="201" t="s">
        <v>4</v>
      </c>
      <c r="E40" s="191" t="s">
        <v>1495</v>
      </c>
      <c r="F40" s="199" t="s">
        <v>1495</v>
      </c>
      <c r="G40" s="200">
        <v>100</v>
      </c>
      <c r="H40" s="200"/>
      <c r="I40" s="288" t="s">
        <v>1496</v>
      </c>
      <c r="J40" s="288" t="s">
        <v>1316</v>
      </c>
      <c r="K40" s="193" t="str">
        <f>CONCATENATE("TID_POWERUP_",UPPER(powerUpsDefinitions[[#This Row],['[sku']]]),"_NAME")</f>
        <v>TID_POWERUP_FASTER_BOOST_NAME</v>
      </c>
      <c r="L40" s="198" t="str">
        <f>CONCATENATE("TID_POWERUP_",UPPER(powerUpsDefinitions[[#This Row],['[sku']]]),"_DESC")</f>
        <v>TID_POWERUP_FASTER_BOOST_DESC</v>
      </c>
      <c r="M40" s="289" t="str">
        <f>CONCATENATE(powerUpsDefinitions[[#This Row],['[tidDesc']]],"_SHORT")</f>
        <v>TID_POWERUP_FASTER_BOOST_DESC_SHORT</v>
      </c>
    </row>
    <row r="41" spans="1:16384" s="67" customFormat="1">
      <c r="D41" s="201" t="s">
        <v>4</v>
      </c>
      <c r="E41" s="191" t="s">
        <v>1497</v>
      </c>
      <c r="F41" s="199" t="s">
        <v>1497</v>
      </c>
      <c r="G41" s="200"/>
      <c r="H41" s="200"/>
      <c r="I41" s="288" t="s">
        <v>1496</v>
      </c>
      <c r="J41" s="288" t="s">
        <v>1316</v>
      </c>
      <c r="K41" s="193" t="str">
        <f>CONCATENATE("TID_POWERUP_",UPPER(powerUpsDefinitions[[#This Row],['[sku']]]),"_NAME")</f>
        <v>TID_POWERUP_UNLIMITED_BOOST_NAME</v>
      </c>
      <c r="L41" s="198" t="str">
        <f>CONCATENATE("TID_POWERUP_",UPPER(powerUpsDefinitions[[#This Row],['[sku']]]),"_DESC")</f>
        <v>TID_POWERUP_UNLIMITED_BOOST_DESC</v>
      </c>
      <c r="M41" s="289" t="str">
        <f>CONCATENATE(powerUpsDefinitions[[#This Row],['[tidDesc']]],"_SHORT")</f>
        <v>TID_POWERUP_UNLIMITED_BOOST_DESC_SHORT</v>
      </c>
    </row>
    <row r="42" spans="1:16384" s="67" customFormat="1">
      <c r="D42" s="201" t="s">
        <v>4</v>
      </c>
      <c r="E42" s="191" t="s">
        <v>1501</v>
      </c>
      <c r="F42" s="199" t="s">
        <v>1499</v>
      </c>
      <c r="G42" s="200"/>
      <c r="H42" s="200"/>
      <c r="I42" s="288" t="s">
        <v>993</v>
      </c>
      <c r="J42" s="288" t="s">
        <v>1311</v>
      </c>
      <c r="K42" s="193" t="str">
        <f>CONCATENATE("TID_POWERUP_",UPPER(powerUpsDefinitions[[#This Row],['[sku']]]),"_NAME")</f>
        <v>TID_POWERUP_FINDBONUSCHESTS_NAME</v>
      </c>
      <c r="L42" s="198" t="str">
        <f>CONCATENATE("TID_POWERUP_",UPPER(powerUpsDefinitions[[#This Row],['[sku']]]),"_DESC")</f>
        <v>TID_POWERUP_FINDBONUSCHESTS_DESC</v>
      </c>
      <c r="M42" s="289" t="str">
        <f>CONCATENATE(powerUpsDefinitions[[#This Row],['[tidDesc']]],"_SHORT")</f>
        <v>TID_POWERUP_FINDBONUSCHESTS_DESC_SHORT</v>
      </c>
    </row>
    <row r="43" spans="1:16384" s="67" customFormat="1">
      <c r="D43" s="201" t="s">
        <v>4</v>
      </c>
      <c r="E43" s="191" t="s">
        <v>1500</v>
      </c>
      <c r="F43" s="199" t="s">
        <v>1499</v>
      </c>
      <c r="G43" s="200"/>
      <c r="H43" s="200"/>
      <c r="I43" s="288" t="s">
        <v>993</v>
      </c>
      <c r="J43" s="288" t="s">
        <v>1311</v>
      </c>
      <c r="K43" s="193" t="str">
        <f>CONCATENATE("TID_POWERUP_",UPPER(powerUpsDefinitions[[#This Row],['[sku']]]),"_NAME")</f>
        <v>TID_POWERUP_FINDBONUSLETTERS_NAME</v>
      </c>
      <c r="L43" s="198" t="str">
        <f>CONCATENATE("TID_POWERUP_",UPPER(powerUpsDefinitions[[#This Row],['[sku']]]),"_DESC")</f>
        <v>TID_POWERUP_FINDBONUSLETTERS_DESC</v>
      </c>
      <c r="M43" s="289" t="str">
        <f>CONCATENATE(powerUpsDefinitions[[#This Row],['[tidDesc']]],"_SHORT")</f>
        <v>TID_POWERUP_FINDBONUSLETTERS_DESC_SHORT</v>
      </c>
    </row>
    <row r="44" spans="1:16384" s="67" customFormat="1">
      <c r="D44" s="201" t="s">
        <v>4</v>
      </c>
      <c r="E44" s="191" t="s">
        <v>1502</v>
      </c>
      <c r="F44" s="199" t="s">
        <v>1499</v>
      </c>
      <c r="G44" s="200"/>
      <c r="H44" s="200"/>
      <c r="I44" s="288" t="s">
        <v>993</v>
      </c>
      <c r="J44" s="288" t="s">
        <v>1311</v>
      </c>
      <c r="K44" s="193" t="str">
        <f>CONCATENATE("TID_POWERUP_",UPPER(powerUpsDefinitions[[#This Row],['[sku']]]),"_NAME")</f>
        <v>TID_POWERUP_FINDBONUSEGGS_NAME</v>
      </c>
      <c r="L44" s="198" t="str">
        <f>CONCATENATE("TID_POWERUP_",UPPER(powerUpsDefinitions[[#This Row],['[sku']]]),"_DESC")</f>
        <v>TID_POWERUP_FINDBONUSEGGS_DESC</v>
      </c>
      <c r="M44" s="289" t="str">
        <f>CONCATENATE(powerUpsDefinitions[[#This Row],['[tidDesc']]],"_SHORT")</f>
        <v>TID_POWERUP_FINDBONUSEGGS_DESC_SHORT</v>
      </c>
    </row>
    <row r="45" spans="1:16384" ht="15.75" thickBot="1">
      <c r="G45"/>
    </row>
    <row r="46" spans="1:16384" s="67" customFormat="1" ht="23.25">
      <c r="A46" s="12"/>
      <c r="B46" s="12"/>
      <c r="C46" s="12"/>
      <c r="D46" s="12" t="s">
        <v>920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  <c r="AMG46" s="12"/>
      <c r="AMH46" s="12"/>
      <c r="AMI46" s="12"/>
      <c r="AMJ46" s="12"/>
      <c r="AMK46" s="12"/>
      <c r="AML46" s="12"/>
      <c r="AMM46" s="12"/>
      <c r="AMN46" s="12"/>
      <c r="AMO46" s="12"/>
      <c r="AMP46" s="12"/>
      <c r="AMQ46" s="12"/>
      <c r="AMR46" s="12"/>
      <c r="AMS46" s="12"/>
      <c r="AMT46" s="12"/>
      <c r="AMU46" s="12"/>
      <c r="AMV46" s="12"/>
      <c r="AMW46" s="12"/>
      <c r="AMX46" s="12"/>
      <c r="AMY46" s="12"/>
      <c r="AMZ46" s="12"/>
      <c r="ANA46" s="12"/>
      <c r="ANB46" s="12"/>
      <c r="ANC46" s="12"/>
      <c r="AND46" s="12"/>
      <c r="ANE46" s="12"/>
      <c r="ANF46" s="12"/>
      <c r="ANG46" s="12"/>
      <c r="ANH46" s="12"/>
      <c r="ANI46" s="12"/>
      <c r="ANJ46" s="12"/>
      <c r="ANK46" s="12"/>
      <c r="ANL46" s="12"/>
      <c r="ANM46" s="12"/>
      <c r="ANN46" s="12"/>
      <c r="ANO46" s="12"/>
      <c r="ANP46" s="12"/>
      <c r="ANQ46" s="12"/>
      <c r="ANR46" s="12"/>
      <c r="ANS46" s="12"/>
      <c r="ANT46" s="12"/>
      <c r="ANU46" s="12"/>
      <c r="ANV46" s="12"/>
      <c r="ANW46" s="12"/>
      <c r="ANX46" s="12"/>
      <c r="ANY46" s="12"/>
      <c r="ANZ46" s="12"/>
      <c r="AOA46" s="12"/>
      <c r="AOB46" s="12"/>
      <c r="AOC46" s="12"/>
      <c r="AOD46" s="12"/>
      <c r="AOE46" s="12"/>
      <c r="AOF46" s="12"/>
      <c r="AOG46" s="12"/>
      <c r="AOH46" s="12"/>
      <c r="AOI46" s="12"/>
      <c r="AOJ46" s="12"/>
      <c r="AOK46" s="12"/>
      <c r="AOL46" s="12"/>
      <c r="AOM46" s="12"/>
      <c r="AON46" s="12"/>
      <c r="AOO46" s="12"/>
      <c r="AOP46" s="12"/>
      <c r="AOQ46" s="12"/>
      <c r="AOR46" s="12"/>
      <c r="AOS46" s="12"/>
      <c r="AOT46" s="12"/>
      <c r="AOU46" s="12"/>
      <c r="AOV46" s="12"/>
      <c r="AOW46" s="12"/>
      <c r="AOX46" s="12"/>
      <c r="AOY46" s="12"/>
      <c r="AOZ46" s="12"/>
      <c r="APA46" s="12"/>
      <c r="APB46" s="12"/>
      <c r="APC46" s="12"/>
      <c r="APD46" s="12"/>
      <c r="APE46" s="12"/>
      <c r="APF46" s="12"/>
      <c r="APG46" s="12"/>
      <c r="APH46" s="12"/>
      <c r="API46" s="12"/>
      <c r="APJ46" s="12"/>
      <c r="APK46" s="12"/>
      <c r="APL46" s="12"/>
      <c r="APM46" s="12"/>
      <c r="APN46" s="12"/>
      <c r="APO46" s="12"/>
      <c r="APP46" s="12"/>
      <c r="APQ46" s="12"/>
      <c r="APR46" s="12"/>
      <c r="APS46" s="12"/>
      <c r="APT46" s="12"/>
      <c r="APU46" s="12"/>
      <c r="APV46" s="12"/>
      <c r="APW46" s="12"/>
      <c r="APX46" s="12"/>
      <c r="APY46" s="12"/>
      <c r="APZ46" s="12"/>
      <c r="AQA46" s="12"/>
      <c r="AQB46" s="12"/>
      <c r="AQC46" s="12"/>
      <c r="AQD46" s="12"/>
      <c r="AQE46" s="12"/>
      <c r="AQF46" s="12"/>
      <c r="AQG46" s="12"/>
      <c r="AQH46" s="12"/>
      <c r="AQI46" s="12"/>
      <c r="AQJ46" s="12"/>
      <c r="AQK46" s="12"/>
      <c r="AQL46" s="12"/>
      <c r="AQM46" s="12"/>
      <c r="AQN46" s="12"/>
      <c r="AQO46" s="12"/>
      <c r="AQP46" s="12"/>
      <c r="AQQ46" s="12"/>
      <c r="AQR46" s="12"/>
      <c r="AQS46" s="12"/>
      <c r="AQT46" s="12"/>
      <c r="AQU46" s="12"/>
      <c r="AQV46" s="12"/>
      <c r="AQW46" s="12"/>
      <c r="AQX46" s="12"/>
      <c r="AQY46" s="12"/>
      <c r="AQZ46" s="12"/>
      <c r="ARA46" s="12"/>
      <c r="ARB46" s="12"/>
      <c r="ARC46" s="12"/>
      <c r="ARD46" s="12"/>
      <c r="ARE46" s="12"/>
      <c r="ARF46" s="12"/>
      <c r="ARG46" s="12"/>
      <c r="ARH46" s="12"/>
      <c r="ARI46" s="12"/>
      <c r="ARJ46" s="12"/>
      <c r="ARK46" s="12"/>
      <c r="ARL46" s="12"/>
      <c r="ARM46" s="12"/>
      <c r="ARN46" s="12"/>
      <c r="ARO46" s="12"/>
      <c r="ARP46" s="12"/>
      <c r="ARQ46" s="12"/>
      <c r="ARR46" s="12"/>
      <c r="ARS46" s="12"/>
      <c r="ART46" s="12"/>
      <c r="ARU46" s="12"/>
      <c r="ARV46" s="12"/>
      <c r="ARW46" s="12"/>
      <c r="ARX46" s="12"/>
      <c r="ARY46" s="12"/>
      <c r="ARZ46" s="12"/>
      <c r="ASA46" s="12"/>
      <c r="ASB46" s="12"/>
      <c r="ASC46" s="12"/>
      <c r="ASD46" s="12"/>
      <c r="ASE46" s="12"/>
      <c r="ASF46" s="12"/>
      <c r="ASG46" s="12"/>
      <c r="ASH46" s="12"/>
      <c r="ASI46" s="12"/>
      <c r="ASJ46" s="12"/>
      <c r="ASK46" s="12"/>
      <c r="ASL46" s="12"/>
      <c r="ASM46" s="12"/>
      <c r="ASN46" s="12"/>
      <c r="ASO46" s="12"/>
      <c r="ASP46" s="12"/>
      <c r="ASQ46" s="12"/>
      <c r="ASR46" s="12"/>
      <c r="ASS46" s="12"/>
      <c r="AST46" s="12"/>
      <c r="ASU46" s="12"/>
      <c r="ASV46" s="12"/>
      <c r="ASW46" s="12"/>
      <c r="ASX46" s="12"/>
      <c r="ASY46" s="12"/>
      <c r="ASZ46" s="12"/>
      <c r="ATA46" s="12"/>
      <c r="ATB46" s="12"/>
      <c r="ATC46" s="12"/>
      <c r="ATD46" s="12"/>
      <c r="ATE46" s="12"/>
      <c r="ATF46" s="12"/>
      <c r="ATG46" s="12"/>
      <c r="ATH46" s="12"/>
      <c r="ATI46" s="12"/>
      <c r="ATJ46" s="12"/>
      <c r="ATK46" s="12"/>
      <c r="ATL46" s="12"/>
      <c r="ATM46" s="12"/>
      <c r="ATN46" s="12"/>
      <c r="ATO46" s="12"/>
      <c r="ATP46" s="12"/>
      <c r="ATQ46" s="12"/>
      <c r="ATR46" s="12"/>
      <c r="ATS46" s="12"/>
      <c r="ATT46" s="12"/>
      <c r="ATU46" s="12"/>
      <c r="ATV46" s="12"/>
      <c r="ATW46" s="12"/>
      <c r="ATX46" s="12"/>
      <c r="ATY46" s="12"/>
      <c r="ATZ46" s="12"/>
      <c r="AUA46" s="12"/>
      <c r="AUB46" s="12"/>
      <c r="AUC46" s="12"/>
      <c r="AUD46" s="12"/>
      <c r="AUE46" s="12"/>
      <c r="AUF46" s="12"/>
      <c r="AUG46" s="12"/>
      <c r="AUH46" s="12"/>
      <c r="AUI46" s="12"/>
      <c r="AUJ46" s="12"/>
      <c r="AUK46" s="12"/>
      <c r="AUL46" s="12"/>
      <c r="AUM46" s="12"/>
      <c r="AUN46" s="12"/>
      <c r="AUO46" s="12"/>
      <c r="AUP46" s="12"/>
      <c r="AUQ46" s="12"/>
      <c r="AUR46" s="12"/>
      <c r="AUS46" s="12"/>
      <c r="AUT46" s="12"/>
      <c r="AUU46" s="12"/>
      <c r="AUV46" s="12"/>
      <c r="AUW46" s="12"/>
      <c r="AUX46" s="12"/>
      <c r="AUY46" s="12"/>
      <c r="AUZ46" s="12"/>
      <c r="AVA46" s="12"/>
      <c r="AVB46" s="12"/>
      <c r="AVC46" s="12"/>
      <c r="AVD46" s="12"/>
      <c r="AVE46" s="12"/>
      <c r="AVF46" s="12"/>
      <c r="AVG46" s="12"/>
      <c r="AVH46" s="12"/>
      <c r="AVI46" s="12"/>
      <c r="AVJ46" s="12"/>
      <c r="AVK46" s="12"/>
      <c r="AVL46" s="12"/>
      <c r="AVM46" s="12"/>
      <c r="AVN46" s="12"/>
      <c r="AVO46" s="12"/>
      <c r="AVP46" s="12"/>
      <c r="AVQ46" s="12"/>
      <c r="AVR46" s="12"/>
      <c r="AVS46" s="12"/>
      <c r="AVT46" s="12"/>
      <c r="AVU46" s="12"/>
      <c r="AVV46" s="12"/>
      <c r="AVW46" s="12"/>
      <c r="AVX46" s="12"/>
      <c r="AVY46" s="12"/>
      <c r="AVZ46" s="12"/>
      <c r="AWA46" s="12"/>
      <c r="AWB46" s="12"/>
      <c r="AWC46" s="12"/>
      <c r="AWD46" s="12"/>
      <c r="AWE46" s="12"/>
      <c r="AWF46" s="12"/>
      <c r="AWG46" s="12"/>
      <c r="AWH46" s="12"/>
      <c r="AWI46" s="12"/>
      <c r="AWJ46" s="12"/>
      <c r="AWK46" s="12"/>
      <c r="AWL46" s="12"/>
      <c r="AWM46" s="12"/>
      <c r="AWN46" s="12"/>
      <c r="AWO46" s="12"/>
      <c r="AWP46" s="12"/>
      <c r="AWQ46" s="12"/>
      <c r="AWR46" s="12"/>
      <c r="AWS46" s="12"/>
      <c r="AWT46" s="12"/>
      <c r="AWU46" s="12"/>
      <c r="AWV46" s="12"/>
      <c r="AWW46" s="12"/>
      <c r="AWX46" s="12"/>
      <c r="AWY46" s="12"/>
      <c r="AWZ46" s="12"/>
      <c r="AXA46" s="12"/>
      <c r="AXB46" s="12"/>
      <c r="AXC46" s="12"/>
      <c r="AXD46" s="12"/>
      <c r="AXE46" s="12"/>
      <c r="AXF46" s="12"/>
      <c r="AXG46" s="12"/>
      <c r="AXH46" s="12"/>
      <c r="AXI46" s="12"/>
      <c r="AXJ46" s="12"/>
      <c r="AXK46" s="12"/>
      <c r="AXL46" s="12"/>
      <c r="AXM46" s="12"/>
      <c r="AXN46" s="12"/>
      <c r="AXO46" s="12"/>
      <c r="AXP46" s="12"/>
      <c r="AXQ46" s="12"/>
      <c r="AXR46" s="12"/>
      <c r="AXS46" s="12"/>
      <c r="AXT46" s="12"/>
      <c r="AXU46" s="12"/>
      <c r="AXV46" s="12"/>
      <c r="AXW46" s="12"/>
      <c r="AXX46" s="12"/>
      <c r="AXY46" s="12"/>
      <c r="AXZ46" s="12"/>
      <c r="AYA46" s="12"/>
      <c r="AYB46" s="12"/>
      <c r="AYC46" s="12"/>
      <c r="AYD46" s="12"/>
      <c r="AYE46" s="12"/>
      <c r="AYF46" s="12"/>
      <c r="AYG46" s="12"/>
      <c r="AYH46" s="12"/>
      <c r="AYI46" s="12"/>
      <c r="AYJ46" s="12"/>
      <c r="AYK46" s="12"/>
      <c r="AYL46" s="12"/>
      <c r="AYM46" s="12"/>
      <c r="AYN46" s="12"/>
      <c r="AYO46" s="12"/>
      <c r="AYP46" s="12"/>
      <c r="AYQ46" s="12"/>
      <c r="AYR46" s="12"/>
      <c r="AYS46" s="12"/>
      <c r="AYT46" s="12"/>
      <c r="AYU46" s="12"/>
      <c r="AYV46" s="12"/>
      <c r="AYW46" s="12"/>
      <c r="AYX46" s="12"/>
      <c r="AYY46" s="12"/>
      <c r="AYZ46" s="12"/>
      <c r="AZA46" s="12"/>
      <c r="AZB46" s="12"/>
      <c r="AZC46" s="12"/>
      <c r="AZD46" s="12"/>
      <c r="AZE46" s="12"/>
      <c r="AZF46" s="12"/>
      <c r="AZG46" s="12"/>
      <c r="AZH46" s="12"/>
      <c r="AZI46" s="12"/>
      <c r="AZJ46" s="12"/>
      <c r="AZK46" s="12"/>
      <c r="AZL46" s="12"/>
      <c r="AZM46" s="12"/>
      <c r="AZN46" s="12"/>
      <c r="AZO46" s="12"/>
      <c r="AZP46" s="12"/>
      <c r="AZQ46" s="12"/>
      <c r="AZR46" s="12"/>
      <c r="AZS46" s="12"/>
      <c r="AZT46" s="12"/>
      <c r="AZU46" s="12"/>
      <c r="AZV46" s="12"/>
      <c r="AZW46" s="12"/>
      <c r="AZX46" s="12"/>
      <c r="AZY46" s="12"/>
      <c r="AZZ46" s="12"/>
      <c r="BAA46" s="12"/>
      <c r="BAB46" s="12"/>
      <c r="BAC46" s="12"/>
      <c r="BAD46" s="12"/>
      <c r="BAE46" s="12"/>
      <c r="BAF46" s="12"/>
      <c r="BAG46" s="12"/>
      <c r="BAH46" s="12"/>
      <c r="BAI46" s="12"/>
      <c r="BAJ46" s="12"/>
      <c r="BAK46" s="12"/>
      <c r="BAL46" s="12"/>
      <c r="BAM46" s="12"/>
      <c r="BAN46" s="12"/>
      <c r="BAO46" s="12"/>
      <c r="BAP46" s="12"/>
      <c r="BAQ46" s="12"/>
      <c r="BAR46" s="12"/>
      <c r="BAS46" s="12"/>
      <c r="BAT46" s="12"/>
      <c r="BAU46" s="12"/>
      <c r="BAV46" s="12"/>
      <c r="BAW46" s="12"/>
      <c r="BAX46" s="12"/>
      <c r="BAY46" s="12"/>
      <c r="BAZ46" s="12"/>
      <c r="BBA46" s="12"/>
      <c r="BBB46" s="12"/>
      <c r="BBC46" s="12"/>
      <c r="BBD46" s="12"/>
      <c r="BBE46" s="12"/>
      <c r="BBF46" s="12"/>
      <c r="BBG46" s="12"/>
      <c r="BBH46" s="12"/>
      <c r="BBI46" s="12"/>
      <c r="BBJ46" s="12"/>
      <c r="BBK46" s="12"/>
      <c r="BBL46" s="12"/>
      <c r="BBM46" s="12"/>
      <c r="BBN46" s="12"/>
      <c r="BBO46" s="12"/>
      <c r="BBP46" s="12"/>
      <c r="BBQ46" s="12"/>
      <c r="BBR46" s="12"/>
      <c r="BBS46" s="12"/>
      <c r="BBT46" s="12"/>
      <c r="BBU46" s="12"/>
      <c r="BBV46" s="12"/>
      <c r="BBW46" s="12"/>
      <c r="BBX46" s="12"/>
      <c r="BBY46" s="12"/>
      <c r="BBZ46" s="12"/>
      <c r="BCA46" s="12"/>
      <c r="BCB46" s="12"/>
      <c r="BCC46" s="12"/>
      <c r="BCD46" s="12"/>
      <c r="BCE46" s="12"/>
      <c r="BCF46" s="12"/>
      <c r="BCG46" s="12"/>
      <c r="BCH46" s="12"/>
      <c r="BCI46" s="12"/>
      <c r="BCJ46" s="12"/>
      <c r="BCK46" s="12"/>
      <c r="BCL46" s="12"/>
      <c r="BCM46" s="12"/>
      <c r="BCN46" s="12"/>
      <c r="BCO46" s="12"/>
      <c r="BCP46" s="12"/>
      <c r="BCQ46" s="12"/>
      <c r="BCR46" s="12"/>
      <c r="BCS46" s="12"/>
      <c r="BCT46" s="12"/>
      <c r="BCU46" s="12"/>
      <c r="BCV46" s="12"/>
      <c r="BCW46" s="12"/>
      <c r="BCX46" s="12"/>
      <c r="BCY46" s="12"/>
      <c r="BCZ46" s="12"/>
      <c r="BDA46" s="12"/>
      <c r="BDB46" s="12"/>
      <c r="BDC46" s="12"/>
      <c r="BDD46" s="12"/>
      <c r="BDE46" s="12"/>
      <c r="BDF46" s="12"/>
      <c r="BDG46" s="12"/>
      <c r="BDH46" s="12"/>
      <c r="BDI46" s="12"/>
      <c r="BDJ46" s="12"/>
      <c r="BDK46" s="12"/>
      <c r="BDL46" s="12"/>
      <c r="BDM46" s="12"/>
      <c r="BDN46" s="12"/>
      <c r="BDO46" s="12"/>
      <c r="BDP46" s="12"/>
      <c r="BDQ46" s="12"/>
      <c r="BDR46" s="12"/>
      <c r="BDS46" s="12"/>
      <c r="BDT46" s="12"/>
      <c r="BDU46" s="12"/>
      <c r="BDV46" s="12"/>
      <c r="BDW46" s="12"/>
      <c r="BDX46" s="12"/>
      <c r="BDY46" s="12"/>
      <c r="BDZ46" s="12"/>
      <c r="BEA46" s="12"/>
      <c r="BEB46" s="12"/>
      <c r="BEC46" s="12"/>
      <c r="BED46" s="12"/>
      <c r="BEE46" s="12"/>
      <c r="BEF46" s="12"/>
      <c r="BEG46" s="12"/>
      <c r="BEH46" s="12"/>
      <c r="BEI46" s="12"/>
      <c r="BEJ46" s="12"/>
      <c r="BEK46" s="12"/>
      <c r="BEL46" s="12"/>
      <c r="BEM46" s="12"/>
      <c r="BEN46" s="12"/>
      <c r="BEO46" s="12"/>
      <c r="BEP46" s="12"/>
      <c r="BEQ46" s="12"/>
      <c r="BER46" s="12"/>
      <c r="BES46" s="12"/>
      <c r="BET46" s="12"/>
      <c r="BEU46" s="12"/>
      <c r="BEV46" s="12"/>
      <c r="BEW46" s="12"/>
      <c r="BEX46" s="12"/>
      <c r="BEY46" s="12"/>
      <c r="BEZ46" s="12"/>
      <c r="BFA46" s="12"/>
      <c r="BFB46" s="12"/>
      <c r="BFC46" s="12"/>
      <c r="BFD46" s="12"/>
      <c r="BFE46" s="12"/>
      <c r="BFF46" s="12"/>
      <c r="BFG46" s="12"/>
      <c r="BFH46" s="12"/>
      <c r="BFI46" s="12"/>
      <c r="BFJ46" s="12"/>
      <c r="BFK46" s="12"/>
      <c r="BFL46" s="12"/>
      <c r="BFM46" s="12"/>
      <c r="BFN46" s="12"/>
      <c r="BFO46" s="12"/>
      <c r="BFP46" s="12"/>
      <c r="BFQ46" s="12"/>
      <c r="BFR46" s="12"/>
      <c r="BFS46" s="12"/>
      <c r="BFT46" s="12"/>
      <c r="BFU46" s="12"/>
      <c r="BFV46" s="12"/>
      <c r="BFW46" s="12"/>
      <c r="BFX46" s="12"/>
      <c r="BFY46" s="12"/>
      <c r="BFZ46" s="12"/>
      <c r="BGA46" s="12"/>
      <c r="BGB46" s="12"/>
      <c r="BGC46" s="12"/>
      <c r="BGD46" s="12"/>
      <c r="BGE46" s="12"/>
      <c r="BGF46" s="12"/>
      <c r="BGG46" s="12"/>
      <c r="BGH46" s="12"/>
      <c r="BGI46" s="12"/>
      <c r="BGJ46" s="12"/>
      <c r="BGK46" s="12"/>
      <c r="BGL46" s="12"/>
      <c r="BGM46" s="12"/>
      <c r="BGN46" s="12"/>
      <c r="BGO46" s="12"/>
      <c r="BGP46" s="12"/>
      <c r="BGQ46" s="12"/>
      <c r="BGR46" s="12"/>
      <c r="BGS46" s="12"/>
      <c r="BGT46" s="12"/>
      <c r="BGU46" s="12"/>
      <c r="BGV46" s="12"/>
      <c r="BGW46" s="12"/>
      <c r="BGX46" s="12"/>
      <c r="BGY46" s="12"/>
      <c r="BGZ46" s="12"/>
      <c r="BHA46" s="12"/>
      <c r="BHB46" s="12"/>
      <c r="BHC46" s="12"/>
      <c r="BHD46" s="12"/>
      <c r="BHE46" s="12"/>
      <c r="BHF46" s="12"/>
      <c r="BHG46" s="12"/>
      <c r="BHH46" s="12"/>
      <c r="BHI46" s="12"/>
      <c r="BHJ46" s="12"/>
      <c r="BHK46" s="12"/>
      <c r="BHL46" s="12"/>
      <c r="BHM46" s="12"/>
      <c r="BHN46" s="12"/>
      <c r="BHO46" s="12"/>
      <c r="BHP46" s="12"/>
      <c r="BHQ46" s="12"/>
      <c r="BHR46" s="12"/>
      <c r="BHS46" s="12"/>
      <c r="BHT46" s="12"/>
      <c r="BHU46" s="12"/>
      <c r="BHV46" s="12"/>
      <c r="BHW46" s="12"/>
      <c r="BHX46" s="12"/>
      <c r="BHY46" s="12"/>
      <c r="BHZ46" s="12"/>
      <c r="BIA46" s="12"/>
      <c r="BIB46" s="12"/>
      <c r="BIC46" s="12"/>
      <c r="BID46" s="12"/>
      <c r="BIE46" s="12"/>
      <c r="BIF46" s="12"/>
      <c r="BIG46" s="12"/>
      <c r="BIH46" s="12"/>
      <c r="BII46" s="12"/>
      <c r="BIJ46" s="12"/>
      <c r="BIK46" s="12"/>
      <c r="BIL46" s="12"/>
      <c r="BIM46" s="12"/>
      <c r="BIN46" s="12"/>
      <c r="BIO46" s="12"/>
      <c r="BIP46" s="12"/>
      <c r="BIQ46" s="12"/>
      <c r="BIR46" s="12"/>
      <c r="BIS46" s="12"/>
      <c r="BIT46" s="12"/>
      <c r="BIU46" s="12"/>
      <c r="BIV46" s="12"/>
      <c r="BIW46" s="12"/>
      <c r="BIX46" s="12"/>
      <c r="BIY46" s="12"/>
      <c r="BIZ46" s="12"/>
      <c r="BJA46" s="12"/>
      <c r="BJB46" s="12"/>
      <c r="BJC46" s="12"/>
      <c r="BJD46" s="12"/>
      <c r="BJE46" s="12"/>
      <c r="BJF46" s="12"/>
      <c r="BJG46" s="12"/>
      <c r="BJH46" s="12"/>
      <c r="BJI46" s="12"/>
      <c r="BJJ46" s="12"/>
      <c r="BJK46" s="12"/>
      <c r="BJL46" s="12"/>
      <c r="BJM46" s="12"/>
      <c r="BJN46" s="12"/>
      <c r="BJO46" s="12"/>
      <c r="BJP46" s="12"/>
      <c r="BJQ46" s="12"/>
      <c r="BJR46" s="12"/>
      <c r="BJS46" s="12"/>
      <c r="BJT46" s="12"/>
      <c r="BJU46" s="12"/>
      <c r="BJV46" s="12"/>
      <c r="BJW46" s="12"/>
      <c r="BJX46" s="12"/>
      <c r="BJY46" s="12"/>
      <c r="BJZ46" s="12"/>
      <c r="BKA46" s="12"/>
      <c r="BKB46" s="12"/>
      <c r="BKC46" s="12"/>
      <c r="BKD46" s="12"/>
      <c r="BKE46" s="12"/>
      <c r="BKF46" s="12"/>
      <c r="BKG46" s="12"/>
      <c r="BKH46" s="12"/>
      <c r="BKI46" s="12"/>
      <c r="BKJ46" s="12"/>
      <c r="BKK46" s="12"/>
      <c r="BKL46" s="12"/>
      <c r="BKM46" s="12"/>
      <c r="BKN46" s="12"/>
      <c r="BKO46" s="12"/>
      <c r="BKP46" s="12"/>
      <c r="BKQ46" s="12"/>
      <c r="BKR46" s="12"/>
      <c r="BKS46" s="12"/>
      <c r="BKT46" s="12"/>
      <c r="BKU46" s="12"/>
      <c r="BKV46" s="12"/>
      <c r="BKW46" s="12"/>
      <c r="BKX46" s="12"/>
      <c r="BKY46" s="12"/>
      <c r="BKZ46" s="12"/>
      <c r="BLA46" s="12"/>
      <c r="BLB46" s="12"/>
      <c r="BLC46" s="12"/>
      <c r="BLD46" s="12"/>
      <c r="BLE46" s="12"/>
      <c r="BLF46" s="12"/>
      <c r="BLG46" s="12"/>
      <c r="BLH46" s="12"/>
      <c r="BLI46" s="12"/>
      <c r="BLJ46" s="12"/>
      <c r="BLK46" s="12"/>
      <c r="BLL46" s="12"/>
      <c r="BLM46" s="12"/>
      <c r="BLN46" s="12"/>
      <c r="BLO46" s="12"/>
      <c r="BLP46" s="12"/>
      <c r="BLQ46" s="12"/>
      <c r="BLR46" s="12"/>
      <c r="BLS46" s="12"/>
      <c r="BLT46" s="12"/>
      <c r="BLU46" s="12"/>
      <c r="BLV46" s="12"/>
      <c r="BLW46" s="12"/>
      <c r="BLX46" s="12"/>
      <c r="BLY46" s="12"/>
      <c r="BLZ46" s="12"/>
      <c r="BMA46" s="12"/>
      <c r="BMB46" s="12"/>
      <c r="BMC46" s="12"/>
      <c r="BMD46" s="12"/>
      <c r="BME46" s="12"/>
      <c r="BMF46" s="12"/>
      <c r="BMG46" s="12"/>
      <c r="BMH46" s="12"/>
      <c r="BMI46" s="12"/>
      <c r="BMJ46" s="12"/>
      <c r="BMK46" s="12"/>
      <c r="BML46" s="12"/>
      <c r="BMM46" s="12"/>
      <c r="BMN46" s="12"/>
      <c r="BMO46" s="12"/>
      <c r="BMP46" s="12"/>
      <c r="BMQ46" s="12"/>
      <c r="BMR46" s="12"/>
      <c r="BMS46" s="12"/>
      <c r="BMT46" s="12"/>
      <c r="BMU46" s="12"/>
      <c r="BMV46" s="12"/>
      <c r="BMW46" s="12"/>
      <c r="BMX46" s="12"/>
      <c r="BMY46" s="12"/>
      <c r="BMZ46" s="12"/>
      <c r="BNA46" s="12"/>
      <c r="BNB46" s="12"/>
      <c r="BNC46" s="12"/>
      <c r="BND46" s="12"/>
      <c r="BNE46" s="12"/>
      <c r="BNF46" s="12"/>
      <c r="BNG46" s="12"/>
      <c r="BNH46" s="12"/>
      <c r="BNI46" s="12"/>
      <c r="BNJ46" s="12"/>
      <c r="BNK46" s="12"/>
      <c r="BNL46" s="12"/>
      <c r="BNM46" s="12"/>
      <c r="BNN46" s="12"/>
      <c r="BNO46" s="12"/>
      <c r="BNP46" s="12"/>
      <c r="BNQ46" s="12"/>
      <c r="BNR46" s="12"/>
      <c r="BNS46" s="12"/>
      <c r="BNT46" s="12"/>
      <c r="BNU46" s="12"/>
      <c r="BNV46" s="12"/>
      <c r="BNW46" s="12"/>
      <c r="BNX46" s="12"/>
      <c r="BNY46" s="12"/>
      <c r="BNZ46" s="12"/>
      <c r="BOA46" s="12"/>
      <c r="BOB46" s="12"/>
      <c r="BOC46" s="12"/>
      <c r="BOD46" s="12"/>
      <c r="BOE46" s="12"/>
      <c r="BOF46" s="12"/>
      <c r="BOG46" s="12"/>
      <c r="BOH46" s="12"/>
      <c r="BOI46" s="12"/>
      <c r="BOJ46" s="12"/>
      <c r="BOK46" s="12"/>
      <c r="BOL46" s="12"/>
      <c r="BOM46" s="12"/>
      <c r="BON46" s="12"/>
      <c r="BOO46" s="12"/>
      <c r="BOP46" s="12"/>
      <c r="BOQ46" s="12"/>
      <c r="BOR46" s="12"/>
      <c r="BOS46" s="12"/>
      <c r="BOT46" s="12"/>
      <c r="BOU46" s="12"/>
      <c r="BOV46" s="12"/>
      <c r="BOW46" s="12"/>
      <c r="BOX46" s="12"/>
      <c r="BOY46" s="12"/>
      <c r="BOZ46" s="12"/>
      <c r="BPA46" s="12"/>
      <c r="BPB46" s="12"/>
      <c r="BPC46" s="12"/>
      <c r="BPD46" s="12"/>
      <c r="BPE46" s="12"/>
      <c r="BPF46" s="12"/>
      <c r="BPG46" s="12"/>
      <c r="BPH46" s="12"/>
      <c r="BPI46" s="12"/>
      <c r="BPJ46" s="12"/>
      <c r="BPK46" s="12"/>
      <c r="BPL46" s="12"/>
      <c r="BPM46" s="12"/>
      <c r="BPN46" s="12"/>
      <c r="BPO46" s="12"/>
      <c r="BPP46" s="12"/>
      <c r="BPQ46" s="12"/>
      <c r="BPR46" s="12"/>
      <c r="BPS46" s="12"/>
      <c r="BPT46" s="12"/>
      <c r="BPU46" s="12"/>
      <c r="BPV46" s="12"/>
      <c r="BPW46" s="12"/>
      <c r="BPX46" s="12"/>
      <c r="BPY46" s="12"/>
      <c r="BPZ46" s="12"/>
      <c r="BQA46" s="12"/>
      <c r="BQB46" s="12"/>
      <c r="BQC46" s="12"/>
      <c r="BQD46" s="12"/>
      <c r="BQE46" s="12"/>
      <c r="BQF46" s="12"/>
      <c r="BQG46" s="12"/>
      <c r="BQH46" s="12"/>
      <c r="BQI46" s="12"/>
      <c r="BQJ46" s="12"/>
      <c r="BQK46" s="12"/>
      <c r="BQL46" s="12"/>
      <c r="BQM46" s="12"/>
      <c r="BQN46" s="12"/>
      <c r="BQO46" s="12"/>
      <c r="BQP46" s="12"/>
      <c r="BQQ46" s="12"/>
      <c r="BQR46" s="12"/>
      <c r="BQS46" s="12"/>
      <c r="BQT46" s="12"/>
      <c r="BQU46" s="12"/>
      <c r="BQV46" s="12"/>
      <c r="BQW46" s="12"/>
      <c r="BQX46" s="12"/>
      <c r="BQY46" s="12"/>
      <c r="BQZ46" s="12"/>
      <c r="BRA46" s="12"/>
      <c r="BRB46" s="12"/>
      <c r="BRC46" s="12"/>
      <c r="BRD46" s="12"/>
      <c r="BRE46" s="12"/>
      <c r="BRF46" s="12"/>
      <c r="BRG46" s="12"/>
      <c r="BRH46" s="12"/>
      <c r="BRI46" s="12"/>
      <c r="BRJ46" s="12"/>
      <c r="BRK46" s="12"/>
      <c r="BRL46" s="12"/>
      <c r="BRM46" s="12"/>
      <c r="BRN46" s="12"/>
      <c r="BRO46" s="12"/>
      <c r="BRP46" s="12"/>
      <c r="BRQ46" s="12"/>
      <c r="BRR46" s="12"/>
      <c r="BRS46" s="12"/>
      <c r="BRT46" s="12"/>
      <c r="BRU46" s="12"/>
      <c r="BRV46" s="12"/>
      <c r="BRW46" s="12"/>
      <c r="BRX46" s="12"/>
      <c r="BRY46" s="12"/>
      <c r="BRZ46" s="12"/>
      <c r="BSA46" s="12"/>
      <c r="BSB46" s="12"/>
      <c r="BSC46" s="12"/>
      <c r="BSD46" s="12"/>
      <c r="BSE46" s="12"/>
      <c r="BSF46" s="12"/>
      <c r="BSG46" s="12"/>
      <c r="BSH46" s="12"/>
      <c r="BSI46" s="12"/>
      <c r="BSJ46" s="12"/>
      <c r="BSK46" s="12"/>
      <c r="BSL46" s="12"/>
      <c r="BSM46" s="12"/>
      <c r="BSN46" s="12"/>
      <c r="BSO46" s="12"/>
      <c r="BSP46" s="12"/>
      <c r="BSQ46" s="12"/>
      <c r="BSR46" s="12"/>
      <c r="BSS46" s="12"/>
      <c r="BST46" s="12"/>
      <c r="BSU46" s="12"/>
      <c r="BSV46" s="12"/>
      <c r="BSW46" s="12"/>
      <c r="BSX46" s="12"/>
      <c r="BSY46" s="12"/>
      <c r="BSZ46" s="12"/>
      <c r="BTA46" s="12"/>
      <c r="BTB46" s="12"/>
      <c r="BTC46" s="12"/>
      <c r="BTD46" s="12"/>
      <c r="BTE46" s="12"/>
      <c r="BTF46" s="12"/>
      <c r="BTG46" s="12"/>
      <c r="BTH46" s="12"/>
      <c r="BTI46" s="12"/>
      <c r="BTJ46" s="12"/>
      <c r="BTK46" s="12"/>
      <c r="BTL46" s="12"/>
      <c r="BTM46" s="12"/>
      <c r="BTN46" s="12"/>
      <c r="BTO46" s="12"/>
      <c r="BTP46" s="12"/>
      <c r="BTQ46" s="12"/>
      <c r="BTR46" s="12"/>
      <c r="BTS46" s="12"/>
      <c r="BTT46" s="12"/>
      <c r="BTU46" s="12"/>
      <c r="BTV46" s="12"/>
      <c r="BTW46" s="12"/>
      <c r="BTX46" s="12"/>
      <c r="BTY46" s="12"/>
      <c r="BTZ46" s="12"/>
      <c r="BUA46" s="12"/>
      <c r="BUB46" s="12"/>
      <c r="BUC46" s="12"/>
      <c r="BUD46" s="12"/>
      <c r="BUE46" s="12"/>
      <c r="BUF46" s="12"/>
      <c r="BUG46" s="12"/>
      <c r="BUH46" s="12"/>
      <c r="BUI46" s="12"/>
      <c r="BUJ46" s="12"/>
      <c r="BUK46" s="12"/>
      <c r="BUL46" s="12"/>
      <c r="BUM46" s="12"/>
      <c r="BUN46" s="12"/>
      <c r="BUO46" s="12"/>
      <c r="BUP46" s="12"/>
      <c r="BUQ46" s="12"/>
      <c r="BUR46" s="12"/>
      <c r="BUS46" s="12"/>
      <c r="BUT46" s="12"/>
      <c r="BUU46" s="12"/>
      <c r="BUV46" s="12"/>
      <c r="BUW46" s="12"/>
      <c r="BUX46" s="12"/>
      <c r="BUY46" s="12"/>
      <c r="BUZ46" s="12"/>
      <c r="BVA46" s="12"/>
      <c r="BVB46" s="12"/>
      <c r="BVC46" s="12"/>
      <c r="BVD46" s="12"/>
      <c r="BVE46" s="12"/>
      <c r="BVF46" s="12"/>
      <c r="BVG46" s="12"/>
      <c r="BVH46" s="12"/>
      <c r="BVI46" s="12"/>
      <c r="BVJ46" s="12"/>
      <c r="BVK46" s="12"/>
      <c r="BVL46" s="12"/>
      <c r="BVM46" s="12"/>
      <c r="BVN46" s="12"/>
      <c r="BVO46" s="12"/>
      <c r="BVP46" s="12"/>
      <c r="BVQ46" s="12"/>
      <c r="BVR46" s="12"/>
      <c r="BVS46" s="12"/>
      <c r="BVT46" s="12"/>
      <c r="BVU46" s="12"/>
      <c r="BVV46" s="12"/>
      <c r="BVW46" s="12"/>
      <c r="BVX46" s="12"/>
      <c r="BVY46" s="12"/>
      <c r="BVZ46" s="12"/>
      <c r="BWA46" s="12"/>
      <c r="BWB46" s="12"/>
      <c r="BWC46" s="12"/>
      <c r="BWD46" s="12"/>
      <c r="BWE46" s="12"/>
      <c r="BWF46" s="12"/>
      <c r="BWG46" s="12"/>
      <c r="BWH46" s="12"/>
      <c r="BWI46" s="12"/>
      <c r="BWJ46" s="12"/>
      <c r="BWK46" s="12"/>
      <c r="BWL46" s="12"/>
      <c r="BWM46" s="12"/>
      <c r="BWN46" s="12"/>
      <c r="BWO46" s="12"/>
      <c r="BWP46" s="12"/>
      <c r="BWQ46" s="12"/>
      <c r="BWR46" s="12"/>
      <c r="BWS46" s="12"/>
      <c r="BWT46" s="12"/>
      <c r="BWU46" s="12"/>
      <c r="BWV46" s="12"/>
      <c r="BWW46" s="12"/>
      <c r="BWX46" s="12"/>
      <c r="BWY46" s="12"/>
      <c r="BWZ46" s="12"/>
      <c r="BXA46" s="12"/>
      <c r="BXB46" s="12"/>
      <c r="BXC46" s="12"/>
      <c r="BXD46" s="12"/>
      <c r="BXE46" s="12"/>
      <c r="BXF46" s="12"/>
      <c r="BXG46" s="12"/>
      <c r="BXH46" s="12"/>
      <c r="BXI46" s="12"/>
      <c r="BXJ46" s="12"/>
      <c r="BXK46" s="12"/>
      <c r="BXL46" s="12"/>
      <c r="BXM46" s="12"/>
      <c r="BXN46" s="12"/>
      <c r="BXO46" s="12"/>
      <c r="BXP46" s="12"/>
      <c r="BXQ46" s="12"/>
      <c r="BXR46" s="12"/>
      <c r="BXS46" s="12"/>
      <c r="BXT46" s="12"/>
      <c r="BXU46" s="12"/>
      <c r="BXV46" s="12"/>
      <c r="BXW46" s="12"/>
      <c r="BXX46" s="12"/>
      <c r="BXY46" s="12"/>
      <c r="BXZ46" s="12"/>
      <c r="BYA46" s="12"/>
      <c r="BYB46" s="12"/>
      <c r="BYC46" s="12"/>
      <c r="BYD46" s="12"/>
      <c r="BYE46" s="12"/>
      <c r="BYF46" s="12"/>
      <c r="BYG46" s="12"/>
      <c r="BYH46" s="12"/>
      <c r="BYI46" s="12"/>
      <c r="BYJ46" s="12"/>
      <c r="BYK46" s="12"/>
      <c r="BYL46" s="12"/>
      <c r="BYM46" s="12"/>
      <c r="BYN46" s="12"/>
      <c r="BYO46" s="12"/>
      <c r="BYP46" s="12"/>
      <c r="BYQ46" s="12"/>
      <c r="BYR46" s="12"/>
      <c r="BYS46" s="12"/>
      <c r="BYT46" s="12"/>
      <c r="BYU46" s="12"/>
      <c r="BYV46" s="12"/>
      <c r="BYW46" s="12"/>
      <c r="BYX46" s="12"/>
      <c r="BYY46" s="12"/>
      <c r="BYZ46" s="12"/>
      <c r="BZA46" s="12"/>
      <c r="BZB46" s="12"/>
      <c r="BZC46" s="12"/>
      <c r="BZD46" s="12"/>
      <c r="BZE46" s="12"/>
      <c r="BZF46" s="12"/>
      <c r="BZG46" s="12"/>
      <c r="BZH46" s="12"/>
      <c r="BZI46" s="12"/>
      <c r="BZJ46" s="12"/>
      <c r="BZK46" s="12"/>
      <c r="BZL46" s="12"/>
      <c r="BZM46" s="12"/>
      <c r="BZN46" s="12"/>
      <c r="BZO46" s="12"/>
      <c r="BZP46" s="12"/>
      <c r="BZQ46" s="12"/>
      <c r="BZR46" s="12"/>
      <c r="BZS46" s="12"/>
      <c r="BZT46" s="12"/>
      <c r="BZU46" s="12"/>
      <c r="BZV46" s="12"/>
      <c r="BZW46" s="12"/>
      <c r="BZX46" s="12"/>
      <c r="BZY46" s="12"/>
      <c r="BZZ46" s="12"/>
      <c r="CAA46" s="12"/>
      <c r="CAB46" s="12"/>
      <c r="CAC46" s="12"/>
      <c r="CAD46" s="12"/>
      <c r="CAE46" s="12"/>
      <c r="CAF46" s="12"/>
      <c r="CAG46" s="12"/>
      <c r="CAH46" s="12"/>
      <c r="CAI46" s="12"/>
      <c r="CAJ46" s="12"/>
      <c r="CAK46" s="12"/>
      <c r="CAL46" s="12"/>
      <c r="CAM46" s="12"/>
      <c r="CAN46" s="12"/>
      <c r="CAO46" s="12"/>
      <c r="CAP46" s="12"/>
      <c r="CAQ46" s="12"/>
      <c r="CAR46" s="12"/>
      <c r="CAS46" s="12"/>
      <c r="CAT46" s="12"/>
      <c r="CAU46" s="12"/>
      <c r="CAV46" s="12"/>
      <c r="CAW46" s="12"/>
      <c r="CAX46" s="12"/>
      <c r="CAY46" s="12"/>
      <c r="CAZ46" s="12"/>
      <c r="CBA46" s="12"/>
      <c r="CBB46" s="12"/>
      <c r="CBC46" s="12"/>
      <c r="CBD46" s="12"/>
      <c r="CBE46" s="12"/>
      <c r="CBF46" s="12"/>
      <c r="CBG46" s="12"/>
      <c r="CBH46" s="12"/>
      <c r="CBI46" s="12"/>
      <c r="CBJ46" s="12"/>
      <c r="CBK46" s="12"/>
      <c r="CBL46" s="12"/>
      <c r="CBM46" s="12"/>
      <c r="CBN46" s="12"/>
      <c r="CBO46" s="12"/>
      <c r="CBP46" s="12"/>
      <c r="CBQ46" s="12"/>
      <c r="CBR46" s="12"/>
      <c r="CBS46" s="12"/>
      <c r="CBT46" s="12"/>
      <c r="CBU46" s="12"/>
      <c r="CBV46" s="12"/>
      <c r="CBW46" s="12"/>
      <c r="CBX46" s="12"/>
      <c r="CBY46" s="12"/>
      <c r="CBZ46" s="12"/>
      <c r="CCA46" s="12"/>
      <c r="CCB46" s="12"/>
      <c r="CCC46" s="12"/>
      <c r="CCD46" s="12"/>
      <c r="CCE46" s="12"/>
      <c r="CCF46" s="12"/>
      <c r="CCG46" s="12"/>
      <c r="CCH46" s="12"/>
      <c r="CCI46" s="12"/>
      <c r="CCJ46" s="12"/>
      <c r="CCK46" s="12"/>
      <c r="CCL46" s="12"/>
      <c r="CCM46" s="12"/>
      <c r="CCN46" s="12"/>
      <c r="CCO46" s="12"/>
      <c r="CCP46" s="12"/>
      <c r="CCQ46" s="12"/>
      <c r="CCR46" s="12"/>
      <c r="CCS46" s="12"/>
      <c r="CCT46" s="12"/>
      <c r="CCU46" s="12"/>
      <c r="CCV46" s="12"/>
      <c r="CCW46" s="12"/>
      <c r="CCX46" s="12"/>
      <c r="CCY46" s="12"/>
      <c r="CCZ46" s="12"/>
      <c r="CDA46" s="12"/>
      <c r="CDB46" s="12"/>
      <c r="CDC46" s="12"/>
      <c r="CDD46" s="12"/>
      <c r="CDE46" s="12"/>
      <c r="CDF46" s="12"/>
      <c r="CDG46" s="12"/>
      <c r="CDH46" s="12"/>
      <c r="CDI46" s="12"/>
      <c r="CDJ46" s="12"/>
      <c r="CDK46" s="12"/>
      <c r="CDL46" s="12"/>
      <c r="CDM46" s="12"/>
      <c r="CDN46" s="12"/>
      <c r="CDO46" s="12"/>
      <c r="CDP46" s="12"/>
      <c r="CDQ46" s="12"/>
      <c r="CDR46" s="12"/>
      <c r="CDS46" s="12"/>
      <c r="CDT46" s="12"/>
      <c r="CDU46" s="12"/>
      <c r="CDV46" s="12"/>
      <c r="CDW46" s="12"/>
      <c r="CDX46" s="12"/>
      <c r="CDY46" s="12"/>
      <c r="CDZ46" s="12"/>
      <c r="CEA46" s="12"/>
      <c r="CEB46" s="12"/>
      <c r="CEC46" s="12"/>
      <c r="CED46" s="12"/>
      <c r="CEE46" s="12"/>
      <c r="CEF46" s="12"/>
      <c r="CEG46" s="12"/>
      <c r="CEH46" s="12"/>
      <c r="CEI46" s="12"/>
      <c r="CEJ46" s="12"/>
      <c r="CEK46" s="12"/>
      <c r="CEL46" s="12"/>
      <c r="CEM46" s="12"/>
      <c r="CEN46" s="12"/>
      <c r="CEO46" s="12"/>
      <c r="CEP46" s="12"/>
      <c r="CEQ46" s="12"/>
      <c r="CER46" s="12"/>
      <c r="CES46" s="12"/>
      <c r="CET46" s="12"/>
      <c r="CEU46" s="12"/>
      <c r="CEV46" s="12"/>
      <c r="CEW46" s="12"/>
      <c r="CEX46" s="12"/>
      <c r="CEY46" s="12"/>
      <c r="CEZ46" s="12"/>
      <c r="CFA46" s="12"/>
      <c r="CFB46" s="12"/>
      <c r="CFC46" s="12"/>
      <c r="CFD46" s="12"/>
      <c r="CFE46" s="12"/>
      <c r="CFF46" s="12"/>
      <c r="CFG46" s="12"/>
      <c r="CFH46" s="12"/>
      <c r="CFI46" s="12"/>
      <c r="CFJ46" s="12"/>
      <c r="CFK46" s="12"/>
      <c r="CFL46" s="12"/>
      <c r="CFM46" s="12"/>
      <c r="CFN46" s="12"/>
      <c r="CFO46" s="12"/>
      <c r="CFP46" s="12"/>
      <c r="CFQ46" s="12"/>
      <c r="CFR46" s="12"/>
      <c r="CFS46" s="12"/>
      <c r="CFT46" s="12"/>
      <c r="CFU46" s="12"/>
      <c r="CFV46" s="12"/>
      <c r="CFW46" s="12"/>
      <c r="CFX46" s="12"/>
      <c r="CFY46" s="12"/>
      <c r="CFZ46" s="12"/>
      <c r="CGA46" s="12"/>
      <c r="CGB46" s="12"/>
      <c r="CGC46" s="12"/>
      <c r="CGD46" s="12"/>
      <c r="CGE46" s="12"/>
      <c r="CGF46" s="12"/>
      <c r="CGG46" s="12"/>
      <c r="CGH46" s="12"/>
      <c r="CGI46" s="12"/>
      <c r="CGJ46" s="12"/>
      <c r="CGK46" s="12"/>
      <c r="CGL46" s="12"/>
      <c r="CGM46" s="12"/>
      <c r="CGN46" s="12"/>
      <c r="CGO46" s="12"/>
      <c r="CGP46" s="12"/>
      <c r="CGQ46" s="12"/>
      <c r="CGR46" s="12"/>
      <c r="CGS46" s="12"/>
      <c r="CGT46" s="12"/>
      <c r="CGU46" s="12"/>
      <c r="CGV46" s="12"/>
      <c r="CGW46" s="12"/>
      <c r="CGX46" s="12"/>
      <c r="CGY46" s="12"/>
      <c r="CGZ46" s="12"/>
      <c r="CHA46" s="12"/>
      <c r="CHB46" s="12"/>
      <c r="CHC46" s="12"/>
      <c r="CHD46" s="12"/>
      <c r="CHE46" s="12"/>
      <c r="CHF46" s="12"/>
      <c r="CHG46" s="12"/>
      <c r="CHH46" s="12"/>
      <c r="CHI46" s="12"/>
      <c r="CHJ46" s="12"/>
      <c r="CHK46" s="12"/>
      <c r="CHL46" s="12"/>
      <c r="CHM46" s="12"/>
      <c r="CHN46" s="12"/>
      <c r="CHO46" s="12"/>
      <c r="CHP46" s="12"/>
      <c r="CHQ46" s="12"/>
      <c r="CHR46" s="12"/>
      <c r="CHS46" s="12"/>
      <c r="CHT46" s="12"/>
      <c r="CHU46" s="12"/>
      <c r="CHV46" s="12"/>
      <c r="CHW46" s="12"/>
      <c r="CHX46" s="12"/>
      <c r="CHY46" s="12"/>
      <c r="CHZ46" s="12"/>
      <c r="CIA46" s="12"/>
      <c r="CIB46" s="12"/>
      <c r="CIC46" s="12"/>
      <c r="CID46" s="12"/>
      <c r="CIE46" s="12"/>
      <c r="CIF46" s="12"/>
      <c r="CIG46" s="12"/>
      <c r="CIH46" s="12"/>
      <c r="CII46" s="12"/>
      <c r="CIJ46" s="12"/>
      <c r="CIK46" s="12"/>
      <c r="CIL46" s="12"/>
      <c r="CIM46" s="12"/>
      <c r="CIN46" s="12"/>
      <c r="CIO46" s="12"/>
      <c r="CIP46" s="12"/>
      <c r="CIQ46" s="12"/>
      <c r="CIR46" s="12"/>
      <c r="CIS46" s="12"/>
      <c r="CIT46" s="12"/>
      <c r="CIU46" s="12"/>
      <c r="CIV46" s="12"/>
      <c r="CIW46" s="12"/>
      <c r="CIX46" s="12"/>
      <c r="CIY46" s="12"/>
      <c r="CIZ46" s="12"/>
      <c r="CJA46" s="12"/>
      <c r="CJB46" s="12"/>
      <c r="CJC46" s="12"/>
      <c r="CJD46" s="12"/>
      <c r="CJE46" s="12"/>
      <c r="CJF46" s="12"/>
      <c r="CJG46" s="12"/>
      <c r="CJH46" s="12"/>
      <c r="CJI46" s="12"/>
      <c r="CJJ46" s="12"/>
      <c r="CJK46" s="12"/>
      <c r="CJL46" s="12"/>
      <c r="CJM46" s="12"/>
      <c r="CJN46" s="12"/>
      <c r="CJO46" s="12"/>
      <c r="CJP46" s="12"/>
      <c r="CJQ46" s="12"/>
      <c r="CJR46" s="12"/>
      <c r="CJS46" s="12"/>
      <c r="CJT46" s="12"/>
      <c r="CJU46" s="12"/>
      <c r="CJV46" s="12"/>
      <c r="CJW46" s="12"/>
      <c r="CJX46" s="12"/>
      <c r="CJY46" s="12"/>
      <c r="CJZ46" s="12"/>
      <c r="CKA46" s="12"/>
      <c r="CKB46" s="12"/>
      <c r="CKC46" s="12"/>
      <c r="CKD46" s="12"/>
      <c r="CKE46" s="12"/>
      <c r="CKF46" s="12"/>
      <c r="CKG46" s="12"/>
      <c r="CKH46" s="12"/>
      <c r="CKI46" s="12"/>
      <c r="CKJ46" s="12"/>
      <c r="CKK46" s="12"/>
      <c r="CKL46" s="12"/>
      <c r="CKM46" s="12"/>
      <c r="CKN46" s="12"/>
      <c r="CKO46" s="12"/>
      <c r="CKP46" s="12"/>
      <c r="CKQ46" s="12"/>
      <c r="CKR46" s="12"/>
      <c r="CKS46" s="12"/>
      <c r="CKT46" s="12"/>
      <c r="CKU46" s="12"/>
      <c r="CKV46" s="12"/>
      <c r="CKW46" s="12"/>
      <c r="CKX46" s="12"/>
      <c r="CKY46" s="12"/>
      <c r="CKZ46" s="12"/>
      <c r="CLA46" s="12"/>
      <c r="CLB46" s="12"/>
      <c r="CLC46" s="12"/>
      <c r="CLD46" s="12"/>
      <c r="CLE46" s="12"/>
      <c r="CLF46" s="12"/>
      <c r="CLG46" s="12"/>
      <c r="CLH46" s="12"/>
      <c r="CLI46" s="12"/>
      <c r="CLJ46" s="12"/>
      <c r="CLK46" s="12"/>
      <c r="CLL46" s="12"/>
      <c r="CLM46" s="12"/>
      <c r="CLN46" s="12"/>
      <c r="CLO46" s="12"/>
      <c r="CLP46" s="12"/>
      <c r="CLQ46" s="12"/>
      <c r="CLR46" s="12"/>
      <c r="CLS46" s="12"/>
      <c r="CLT46" s="12"/>
      <c r="CLU46" s="12"/>
      <c r="CLV46" s="12"/>
      <c r="CLW46" s="12"/>
      <c r="CLX46" s="12"/>
      <c r="CLY46" s="12"/>
      <c r="CLZ46" s="12"/>
      <c r="CMA46" s="12"/>
      <c r="CMB46" s="12"/>
      <c r="CMC46" s="12"/>
      <c r="CMD46" s="12"/>
      <c r="CME46" s="12"/>
      <c r="CMF46" s="12"/>
      <c r="CMG46" s="12"/>
      <c r="CMH46" s="12"/>
      <c r="CMI46" s="12"/>
      <c r="CMJ46" s="12"/>
      <c r="CMK46" s="12"/>
      <c r="CML46" s="12"/>
      <c r="CMM46" s="12"/>
      <c r="CMN46" s="12"/>
      <c r="CMO46" s="12"/>
      <c r="CMP46" s="12"/>
      <c r="CMQ46" s="12"/>
      <c r="CMR46" s="12"/>
      <c r="CMS46" s="12"/>
      <c r="CMT46" s="12"/>
      <c r="CMU46" s="12"/>
      <c r="CMV46" s="12"/>
      <c r="CMW46" s="12"/>
      <c r="CMX46" s="12"/>
      <c r="CMY46" s="12"/>
      <c r="CMZ46" s="12"/>
      <c r="CNA46" s="12"/>
      <c r="CNB46" s="12"/>
      <c r="CNC46" s="12"/>
      <c r="CND46" s="12"/>
      <c r="CNE46" s="12"/>
      <c r="CNF46" s="12"/>
      <c r="CNG46" s="12"/>
      <c r="CNH46" s="12"/>
      <c r="CNI46" s="12"/>
      <c r="CNJ46" s="12"/>
      <c r="CNK46" s="12"/>
      <c r="CNL46" s="12"/>
      <c r="CNM46" s="12"/>
      <c r="CNN46" s="12"/>
      <c r="CNO46" s="12"/>
      <c r="CNP46" s="12"/>
      <c r="CNQ46" s="12"/>
      <c r="CNR46" s="12"/>
      <c r="CNS46" s="12"/>
      <c r="CNT46" s="12"/>
      <c r="CNU46" s="12"/>
      <c r="CNV46" s="12"/>
      <c r="CNW46" s="12"/>
      <c r="CNX46" s="12"/>
      <c r="CNY46" s="12"/>
      <c r="CNZ46" s="12"/>
      <c r="COA46" s="12"/>
      <c r="COB46" s="12"/>
      <c r="COC46" s="12"/>
      <c r="COD46" s="12"/>
      <c r="COE46" s="12"/>
      <c r="COF46" s="12"/>
      <c r="COG46" s="12"/>
      <c r="COH46" s="12"/>
      <c r="COI46" s="12"/>
      <c r="COJ46" s="12"/>
      <c r="COK46" s="12"/>
      <c r="COL46" s="12"/>
      <c r="COM46" s="12"/>
      <c r="CON46" s="12"/>
      <c r="COO46" s="12"/>
      <c r="COP46" s="12"/>
      <c r="COQ46" s="12"/>
      <c r="COR46" s="12"/>
      <c r="COS46" s="12"/>
      <c r="COT46" s="12"/>
      <c r="COU46" s="12"/>
      <c r="COV46" s="12"/>
      <c r="COW46" s="12"/>
      <c r="COX46" s="12"/>
      <c r="COY46" s="12"/>
      <c r="COZ46" s="12"/>
      <c r="CPA46" s="12"/>
      <c r="CPB46" s="12"/>
      <c r="CPC46" s="12"/>
      <c r="CPD46" s="12"/>
      <c r="CPE46" s="12"/>
      <c r="CPF46" s="12"/>
      <c r="CPG46" s="12"/>
      <c r="CPH46" s="12"/>
      <c r="CPI46" s="12"/>
      <c r="CPJ46" s="12"/>
      <c r="CPK46" s="12"/>
      <c r="CPL46" s="12"/>
      <c r="CPM46" s="12"/>
      <c r="CPN46" s="12"/>
      <c r="CPO46" s="12"/>
      <c r="CPP46" s="12"/>
      <c r="CPQ46" s="12"/>
      <c r="CPR46" s="12"/>
      <c r="CPS46" s="12"/>
      <c r="CPT46" s="12"/>
      <c r="CPU46" s="12"/>
      <c r="CPV46" s="12"/>
      <c r="CPW46" s="12"/>
      <c r="CPX46" s="12"/>
      <c r="CPY46" s="12"/>
      <c r="CPZ46" s="12"/>
      <c r="CQA46" s="12"/>
      <c r="CQB46" s="12"/>
      <c r="CQC46" s="12"/>
      <c r="CQD46" s="12"/>
      <c r="CQE46" s="12"/>
      <c r="CQF46" s="12"/>
      <c r="CQG46" s="12"/>
      <c r="CQH46" s="12"/>
      <c r="CQI46" s="12"/>
      <c r="CQJ46" s="12"/>
      <c r="CQK46" s="12"/>
      <c r="CQL46" s="12"/>
      <c r="CQM46" s="12"/>
      <c r="CQN46" s="12"/>
      <c r="CQO46" s="12"/>
      <c r="CQP46" s="12"/>
      <c r="CQQ46" s="12"/>
      <c r="CQR46" s="12"/>
      <c r="CQS46" s="12"/>
      <c r="CQT46" s="12"/>
      <c r="CQU46" s="12"/>
      <c r="CQV46" s="12"/>
      <c r="CQW46" s="12"/>
      <c r="CQX46" s="12"/>
      <c r="CQY46" s="12"/>
      <c r="CQZ46" s="12"/>
      <c r="CRA46" s="12"/>
      <c r="CRB46" s="12"/>
      <c r="CRC46" s="12"/>
      <c r="CRD46" s="12"/>
      <c r="CRE46" s="12"/>
      <c r="CRF46" s="12"/>
      <c r="CRG46" s="12"/>
      <c r="CRH46" s="12"/>
      <c r="CRI46" s="12"/>
      <c r="CRJ46" s="12"/>
      <c r="CRK46" s="12"/>
      <c r="CRL46" s="12"/>
      <c r="CRM46" s="12"/>
      <c r="CRN46" s="12"/>
      <c r="CRO46" s="12"/>
      <c r="CRP46" s="12"/>
      <c r="CRQ46" s="12"/>
      <c r="CRR46" s="12"/>
      <c r="CRS46" s="12"/>
      <c r="CRT46" s="12"/>
      <c r="CRU46" s="12"/>
      <c r="CRV46" s="12"/>
      <c r="CRW46" s="12"/>
      <c r="CRX46" s="12"/>
      <c r="CRY46" s="12"/>
      <c r="CRZ46" s="12"/>
      <c r="CSA46" s="12"/>
      <c r="CSB46" s="12"/>
      <c r="CSC46" s="12"/>
      <c r="CSD46" s="12"/>
      <c r="CSE46" s="12"/>
      <c r="CSF46" s="12"/>
      <c r="CSG46" s="12"/>
      <c r="CSH46" s="12"/>
      <c r="CSI46" s="12"/>
      <c r="CSJ46" s="12"/>
      <c r="CSK46" s="12"/>
      <c r="CSL46" s="12"/>
      <c r="CSM46" s="12"/>
      <c r="CSN46" s="12"/>
      <c r="CSO46" s="12"/>
      <c r="CSP46" s="12"/>
      <c r="CSQ46" s="12"/>
      <c r="CSR46" s="12"/>
      <c r="CSS46" s="12"/>
      <c r="CST46" s="12"/>
      <c r="CSU46" s="12"/>
      <c r="CSV46" s="12"/>
      <c r="CSW46" s="12"/>
      <c r="CSX46" s="12"/>
      <c r="CSY46" s="12"/>
      <c r="CSZ46" s="12"/>
      <c r="CTA46" s="12"/>
      <c r="CTB46" s="12"/>
      <c r="CTC46" s="12"/>
      <c r="CTD46" s="12"/>
      <c r="CTE46" s="12"/>
      <c r="CTF46" s="12"/>
      <c r="CTG46" s="12"/>
      <c r="CTH46" s="12"/>
      <c r="CTI46" s="12"/>
      <c r="CTJ46" s="12"/>
      <c r="CTK46" s="12"/>
      <c r="CTL46" s="12"/>
      <c r="CTM46" s="12"/>
      <c r="CTN46" s="12"/>
      <c r="CTO46" s="12"/>
      <c r="CTP46" s="12"/>
      <c r="CTQ46" s="12"/>
      <c r="CTR46" s="12"/>
      <c r="CTS46" s="12"/>
      <c r="CTT46" s="12"/>
      <c r="CTU46" s="12"/>
      <c r="CTV46" s="12"/>
      <c r="CTW46" s="12"/>
      <c r="CTX46" s="12"/>
      <c r="CTY46" s="12"/>
      <c r="CTZ46" s="12"/>
      <c r="CUA46" s="12"/>
      <c r="CUB46" s="12"/>
      <c r="CUC46" s="12"/>
      <c r="CUD46" s="12"/>
      <c r="CUE46" s="12"/>
      <c r="CUF46" s="12"/>
      <c r="CUG46" s="12"/>
      <c r="CUH46" s="12"/>
      <c r="CUI46" s="12"/>
      <c r="CUJ46" s="12"/>
      <c r="CUK46" s="12"/>
      <c r="CUL46" s="12"/>
      <c r="CUM46" s="12"/>
      <c r="CUN46" s="12"/>
      <c r="CUO46" s="12"/>
      <c r="CUP46" s="12"/>
      <c r="CUQ46" s="12"/>
      <c r="CUR46" s="12"/>
      <c r="CUS46" s="12"/>
      <c r="CUT46" s="12"/>
      <c r="CUU46" s="12"/>
      <c r="CUV46" s="12"/>
      <c r="CUW46" s="12"/>
      <c r="CUX46" s="12"/>
      <c r="CUY46" s="12"/>
      <c r="CUZ46" s="12"/>
      <c r="CVA46" s="12"/>
      <c r="CVB46" s="12"/>
      <c r="CVC46" s="12"/>
      <c r="CVD46" s="12"/>
      <c r="CVE46" s="12"/>
      <c r="CVF46" s="12"/>
      <c r="CVG46" s="12"/>
      <c r="CVH46" s="12"/>
      <c r="CVI46" s="12"/>
      <c r="CVJ46" s="12"/>
      <c r="CVK46" s="12"/>
      <c r="CVL46" s="12"/>
      <c r="CVM46" s="12"/>
      <c r="CVN46" s="12"/>
      <c r="CVO46" s="12"/>
      <c r="CVP46" s="12"/>
      <c r="CVQ46" s="12"/>
      <c r="CVR46" s="12"/>
      <c r="CVS46" s="12"/>
      <c r="CVT46" s="12"/>
      <c r="CVU46" s="12"/>
      <c r="CVV46" s="12"/>
      <c r="CVW46" s="12"/>
      <c r="CVX46" s="12"/>
      <c r="CVY46" s="12"/>
      <c r="CVZ46" s="12"/>
      <c r="CWA46" s="12"/>
      <c r="CWB46" s="12"/>
      <c r="CWC46" s="12"/>
      <c r="CWD46" s="12"/>
      <c r="CWE46" s="12"/>
      <c r="CWF46" s="12"/>
      <c r="CWG46" s="12"/>
      <c r="CWH46" s="12"/>
      <c r="CWI46" s="12"/>
      <c r="CWJ46" s="12"/>
      <c r="CWK46" s="12"/>
      <c r="CWL46" s="12"/>
      <c r="CWM46" s="12"/>
      <c r="CWN46" s="12"/>
      <c r="CWO46" s="12"/>
      <c r="CWP46" s="12"/>
      <c r="CWQ46" s="12"/>
      <c r="CWR46" s="12"/>
      <c r="CWS46" s="12"/>
      <c r="CWT46" s="12"/>
      <c r="CWU46" s="12"/>
      <c r="CWV46" s="12"/>
      <c r="CWW46" s="12"/>
      <c r="CWX46" s="12"/>
      <c r="CWY46" s="12"/>
      <c r="CWZ46" s="12"/>
      <c r="CXA46" s="12"/>
      <c r="CXB46" s="12"/>
      <c r="CXC46" s="12"/>
      <c r="CXD46" s="12"/>
      <c r="CXE46" s="12"/>
      <c r="CXF46" s="12"/>
      <c r="CXG46" s="12"/>
      <c r="CXH46" s="12"/>
      <c r="CXI46" s="12"/>
      <c r="CXJ46" s="12"/>
      <c r="CXK46" s="12"/>
      <c r="CXL46" s="12"/>
      <c r="CXM46" s="12"/>
      <c r="CXN46" s="12"/>
      <c r="CXO46" s="12"/>
      <c r="CXP46" s="12"/>
      <c r="CXQ46" s="12"/>
      <c r="CXR46" s="12"/>
      <c r="CXS46" s="12"/>
      <c r="CXT46" s="12"/>
      <c r="CXU46" s="12"/>
      <c r="CXV46" s="12"/>
      <c r="CXW46" s="12"/>
      <c r="CXX46" s="12"/>
      <c r="CXY46" s="12"/>
      <c r="CXZ46" s="12"/>
      <c r="CYA46" s="12"/>
      <c r="CYB46" s="12"/>
      <c r="CYC46" s="12"/>
      <c r="CYD46" s="12"/>
      <c r="CYE46" s="12"/>
      <c r="CYF46" s="12"/>
      <c r="CYG46" s="12"/>
      <c r="CYH46" s="12"/>
      <c r="CYI46" s="12"/>
      <c r="CYJ46" s="12"/>
      <c r="CYK46" s="12"/>
      <c r="CYL46" s="12"/>
      <c r="CYM46" s="12"/>
      <c r="CYN46" s="12"/>
      <c r="CYO46" s="12"/>
      <c r="CYP46" s="12"/>
      <c r="CYQ46" s="12"/>
      <c r="CYR46" s="12"/>
      <c r="CYS46" s="12"/>
      <c r="CYT46" s="12"/>
      <c r="CYU46" s="12"/>
      <c r="CYV46" s="12"/>
      <c r="CYW46" s="12"/>
      <c r="CYX46" s="12"/>
      <c r="CYY46" s="12"/>
      <c r="CYZ46" s="12"/>
      <c r="CZA46" s="12"/>
      <c r="CZB46" s="12"/>
      <c r="CZC46" s="12"/>
      <c r="CZD46" s="12"/>
      <c r="CZE46" s="12"/>
      <c r="CZF46" s="12"/>
      <c r="CZG46" s="12"/>
      <c r="CZH46" s="12"/>
      <c r="CZI46" s="12"/>
      <c r="CZJ46" s="12"/>
      <c r="CZK46" s="12"/>
      <c r="CZL46" s="12"/>
      <c r="CZM46" s="12"/>
      <c r="CZN46" s="12"/>
      <c r="CZO46" s="12"/>
      <c r="CZP46" s="12"/>
      <c r="CZQ46" s="12"/>
      <c r="CZR46" s="12"/>
      <c r="CZS46" s="12"/>
      <c r="CZT46" s="12"/>
      <c r="CZU46" s="12"/>
      <c r="CZV46" s="12"/>
      <c r="CZW46" s="12"/>
      <c r="CZX46" s="12"/>
      <c r="CZY46" s="12"/>
      <c r="CZZ46" s="12"/>
      <c r="DAA46" s="12"/>
      <c r="DAB46" s="12"/>
      <c r="DAC46" s="12"/>
      <c r="DAD46" s="12"/>
      <c r="DAE46" s="12"/>
      <c r="DAF46" s="12"/>
      <c r="DAG46" s="12"/>
      <c r="DAH46" s="12"/>
      <c r="DAI46" s="12"/>
      <c r="DAJ46" s="12"/>
      <c r="DAK46" s="12"/>
      <c r="DAL46" s="12"/>
      <c r="DAM46" s="12"/>
      <c r="DAN46" s="12"/>
      <c r="DAO46" s="12"/>
      <c r="DAP46" s="12"/>
      <c r="DAQ46" s="12"/>
      <c r="DAR46" s="12"/>
      <c r="DAS46" s="12"/>
      <c r="DAT46" s="12"/>
      <c r="DAU46" s="12"/>
      <c r="DAV46" s="12"/>
      <c r="DAW46" s="12"/>
      <c r="DAX46" s="12"/>
      <c r="DAY46" s="12"/>
      <c r="DAZ46" s="12"/>
      <c r="DBA46" s="12"/>
      <c r="DBB46" s="12"/>
      <c r="DBC46" s="12"/>
      <c r="DBD46" s="12"/>
      <c r="DBE46" s="12"/>
      <c r="DBF46" s="12"/>
      <c r="DBG46" s="12"/>
      <c r="DBH46" s="12"/>
      <c r="DBI46" s="12"/>
      <c r="DBJ46" s="12"/>
      <c r="DBK46" s="12"/>
      <c r="DBL46" s="12"/>
      <c r="DBM46" s="12"/>
      <c r="DBN46" s="12"/>
      <c r="DBO46" s="12"/>
      <c r="DBP46" s="12"/>
      <c r="DBQ46" s="12"/>
      <c r="DBR46" s="12"/>
      <c r="DBS46" s="12"/>
      <c r="DBT46" s="12"/>
      <c r="DBU46" s="12"/>
      <c r="DBV46" s="12"/>
      <c r="DBW46" s="12"/>
      <c r="DBX46" s="12"/>
      <c r="DBY46" s="12"/>
      <c r="DBZ46" s="12"/>
      <c r="DCA46" s="12"/>
      <c r="DCB46" s="12"/>
      <c r="DCC46" s="12"/>
      <c r="DCD46" s="12"/>
      <c r="DCE46" s="12"/>
      <c r="DCF46" s="12"/>
      <c r="DCG46" s="12"/>
      <c r="DCH46" s="12"/>
      <c r="DCI46" s="12"/>
      <c r="DCJ46" s="12"/>
      <c r="DCK46" s="12"/>
      <c r="DCL46" s="12"/>
      <c r="DCM46" s="12"/>
      <c r="DCN46" s="12"/>
      <c r="DCO46" s="12"/>
      <c r="DCP46" s="12"/>
      <c r="DCQ46" s="12"/>
      <c r="DCR46" s="12"/>
      <c r="DCS46" s="12"/>
      <c r="DCT46" s="12"/>
      <c r="DCU46" s="12"/>
      <c r="DCV46" s="12"/>
      <c r="DCW46" s="12"/>
      <c r="DCX46" s="12"/>
      <c r="DCY46" s="12"/>
      <c r="DCZ46" s="12"/>
      <c r="DDA46" s="12"/>
      <c r="DDB46" s="12"/>
      <c r="DDC46" s="12"/>
      <c r="DDD46" s="12"/>
      <c r="DDE46" s="12"/>
      <c r="DDF46" s="12"/>
      <c r="DDG46" s="12"/>
      <c r="DDH46" s="12"/>
      <c r="DDI46" s="12"/>
      <c r="DDJ46" s="12"/>
      <c r="DDK46" s="12"/>
      <c r="DDL46" s="12"/>
      <c r="DDM46" s="12"/>
      <c r="DDN46" s="12"/>
      <c r="DDO46" s="12"/>
      <c r="DDP46" s="12"/>
      <c r="DDQ46" s="12"/>
      <c r="DDR46" s="12"/>
      <c r="DDS46" s="12"/>
      <c r="DDT46" s="12"/>
      <c r="DDU46" s="12"/>
      <c r="DDV46" s="12"/>
      <c r="DDW46" s="12"/>
      <c r="DDX46" s="12"/>
      <c r="DDY46" s="12"/>
      <c r="DDZ46" s="12"/>
      <c r="DEA46" s="12"/>
      <c r="DEB46" s="12"/>
      <c r="DEC46" s="12"/>
      <c r="DED46" s="12"/>
      <c r="DEE46" s="12"/>
      <c r="DEF46" s="12"/>
      <c r="DEG46" s="12"/>
      <c r="DEH46" s="12"/>
      <c r="DEI46" s="12"/>
      <c r="DEJ46" s="12"/>
      <c r="DEK46" s="12"/>
      <c r="DEL46" s="12"/>
      <c r="DEM46" s="12"/>
      <c r="DEN46" s="12"/>
      <c r="DEO46" s="12"/>
      <c r="DEP46" s="12"/>
      <c r="DEQ46" s="12"/>
      <c r="DER46" s="12"/>
      <c r="DES46" s="12"/>
      <c r="DET46" s="12"/>
      <c r="DEU46" s="12"/>
      <c r="DEV46" s="12"/>
      <c r="DEW46" s="12"/>
      <c r="DEX46" s="12"/>
      <c r="DEY46" s="12"/>
      <c r="DEZ46" s="12"/>
      <c r="DFA46" s="12"/>
      <c r="DFB46" s="12"/>
      <c r="DFC46" s="12"/>
      <c r="DFD46" s="12"/>
      <c r="DFE46" s="12"/>
      <c r="DFF46" s="12"/>
      <c r="DFG46" s="12"/>
      <c r="DFH46" s="12"/>
      <c r="DFI46" s="12"/>
      <c r="DFJ46" s="12"/>
      <c r="DFK46" s="12"/>
      <c r="DFL46" s="12"/>
      <c r="DFM46" s="12"/>
      <c r="DFN46" s="12"/>
      <c r="DFO46" s="12"/>
      <c r="DFP46" s="12"/>
      <c r="DFQ46" s="12"/>
      <c r="DFR46" s="12"/>
      <c r="DFS46" s="12"/>
      <c r="DFT46" s="12"/>
      <c r="DFU46" s="12"/>
      <c r="DFV46" s="12"/>
      <c r="DFW46" s="12"/>
      <c r="DFX46" s="12"/>
      <c r="DFY46" s="12"/>
      <c r="DFZ46" s="12"/>
      <c r="DGA46" s="12"/>
      <c r="DGB46" s="12"/>
      <c r="DGC46" s="12"/>
      <c r="DGD46" s="12"/>
      <c r="DGE46" s="12"/>
      <c r="DGF46" s="12"/>
      <c r="DGG46" s="12"/>
      <c r="DGH46" s="12"/>
      <c r="DGI46" s="12"/>
      <c r="DGJ46" s="12"/>
      <c r="DGK46" s="12"/>
      <c r="DGL46" s="12"/>
      <c r="DGM46" s="12"/>
      <c r="DGN46" s="12"/>
      <c r="DGO46" s="12"/>
      <c r="DGP46" s="12"/>
      <c r="DGQ46" s="12"/>
      <c r="DGR46" s="12"/>
      <c r="DGS46" s="12"/>
      <c r="DGT46" s="12"/>
      <c r="DGU46" s="12"/>
      <c r="DGV46" s="12"/>
      <c r="DGW46" s="12"/>
      <c r="DGX46" s="12"/>
      <c r="DGY46" s="12"/>
      <c r="DGZ46" s="12"/>
      <c r="DHA46" s="12"/>
      <c r="DHB46" s="12"/>
      <c r="DHC46" s="12"/>
      <c r="DHD46" s="12"/>
      <c r="DHE46" s="12"/>
      <c r="DHF46" s="12"/>
      <c r="DHG46" s="12"/>
      <c r="DHH46" s="12"/>
      <c r="DHI46" s="12"/>
      <c r="DHJ46" s="12"/>
      <c r="DHK46" s="12"/>
      <c r="DHL46" s="12"/>
      <c r="DHM46" s="12"/>
      <c r="DHN46" s="12"/>
      <c r="DHO46" s="12"/>
      <c r="DHP46" s="12"/>
      <c r="DHQ46" s="12"/>
      <c r="DHR46" s="12"/>
      <c r="DHS46" s="12"/>
      <c r="DHT46" s="12"/>
      <c r="DHU46" s="12"/>
      <c r="DHV46" s="12"/>
      <c r="DHW46" s="12"/>
      <c r="DHX46" s="12"/>
      <c r="DHY46" s="12"/>
      <c r="DHZ46" s="12"/>
      <c r="DIA46" s="12"/>
      <c r="DIB46" s="12"/>
      <c r="DIC46" s="12"/>
      <c r="DID46" s="12"/>
      <c r="DIE46" s="12"/>
      <c r="DIF46" s="12"/>
      <c r="DIG46" s="12"/>
      <c r="DIH46" s="12"/>
      <c r="DII46" s="12"/>
      <c r="DIJ46" s="12"/>
      <c r="DIK46" s="12"/>
      <c r="DIL46" s="12"/>
      <c r="DIM46" s="12"/>
      <c r="DIN46" s="12"/>
      <c r="DIO46" s="12"/>
      <c r="DIP46" s="12"/>
      <c r="DIQ46" s="12"/>
      <c r="DIR46" s="12"/>
      <c r="DIS46" s="12"/>
      <c r="DIT46" s="12"/>
      <c r="DIU46" s="12"/>
      <c r="DIV46" s="12"/>
      <c r="DIW46" s="12"/>
      <c r="DIX46" s="12"/>
      <c r="DIY46" s="12"/>
      <c r="DIZ46" s="12"/>
      <c r="DJA46" s="12"/>
      <c r="DJB46" s="12"/>
      <c r="DJC46" s="12"/>
      <c r="DJD46" s="12"/>
      <c r="DJE46" s="12"/>
      <c r="DJF46" s="12"/>
      <c r="DJG46" s="12"/>
      <c r="DJH46" s="12"/>
      <c r="DJI46" s="12"/>
      <c r="DJJ46" s="12"/>
      <c r="DJK46" s="12"/>
      <c r="DJL46" s="12"/>
      <c r="DJM46" s="12"/>
      <c r="DJN46" s="12"/>
      <c r="DJO46" s="12"/>
      <c r="DJP46" s="12"/>
      <c r="DJQ46" s="12"/>
      <c r="DJR46" s="12"/>
      <c r="DJS46" s="12"/>
      <c r="DJT46" s="12"/>
      <c r="DJU46" s="12"/>
      <c r="DJV46" s="12"/>
      <c r="DJW46" s="12"/>
      <c r="DJX46" s="12"/>
      <c r="DJY46" s="12"/>
      <c r="DJZ46" s="12"/>
      <c r="DKA46" s="12"/>
      <c r="DKB46" s="12"/>
      <c r="DKC46" s="12"/>
      <c r="DKD46" s="12"/>
      <c r="DKE46" s="12"/>
      <c r="DKF46" s="12"/>
      <c r="DKG46" s="12"/>
      <c r="DKH46" s="12"/>
      <c r="DKI46" s="12"/>
      <c r="DKJ46" s="12"/>
      <c r="DKK46" s="12"/>
      <c r="DKL46" s="12"/>
      <c r="DKM46" s="12"/>
      <c r="DKN46" s="12"/>
      <c r="DKO46" s="12"/>
      <c r="DKP46" s="12"/>
      <c r="DKQ46" s="12"/>
      <c r="DKR46" s="12"/>
      <c r="DKS46" s="12"/>
      <c r="DKT46" s="12"/>
      <c r="DKU46" s="12"/>
      <c r="DKV46" s="12"/>
      <c r="DKW46" s="12"/>
      <c r="DKX46" s="12"/>
      <c r="DKY46" s="12"/>
      <c r="DKZ46" s="12"/>
      <c r="DLA46" s="12"/>
      <c r="DLB46" s="12"/>
      <c r="DLC46" s="12"/>
      <c r="DLD46" s="12"/>
      <c r="DLE46" s="12"/>
      <c r="DLF46" s="12"/>
      <c r="DLG46" s="12"/>
      <c r="DLH46" s="12"/>
      <c r="DLI46" s="12"/>
      <c r="DLJ46" s="12"/>
      <c r="DLK46" s="12"/>
      <c r="DLL46" s="12"/>
      <c r="DLM46" s="12"/>
      <c r="DLN46" s="12"/>
      <c r="DLO46" s="12"/>
      <c r="DLP46" s="12"/>
      <c r="DLQ46" s="12"/>
      <c r="DLR46" s="12"/>
      <c r="DLS46" s="12"/>
      <c r="DLT46" s="12"/>
      <c r="DLU46" s="12"/>
      <c r="DLV46" s="12"/>
      <c r="DLW46" s="12"/>
      <c r="DLX46" s="12"/>
      <c r="DLY46" s="12"/>
      <c r="DLZ46" s="12"/>
      <c r="DMA46" s="12"/>
      <c r="DMB46" s="12"/>
      <c r="DMC46" s="12"/>
      <c r="DMD46" s="12"/>
      <c r="DME46" s="12"/>
      <c r="DMF46" s="12"/>
      <c r="DMG46" s="12"/>
      <c r="DMH46" s="12"/>
      <c r="DMI46" s="12"/>
      <c r="DMJ46" s="12"/>
      <c r="DMK46" s="12"/>
      <c r="DML46" s="12"/>
      <c r="DMM46" s="12"/>
      <c r="DMN46" s="12"/>
      <c r="DMO46" s="12"/>
      <c r="DMP46" s="12"/>
      <c r="DMQ46" s="12"/>
      <c r="DMR46" s="12"/>
      <c r="DMS46" s="12"/>
      <c r="DMT46" s="12"/>
      <c r="DMU46" s="12"/>
      <c r="DMV46" s="12"/>
      <c r="DMW46" s="12"/>
      <c r="DMX46" s="12"/>
      <c r="DMY46" s="12"/>
      <c r="DMZ46" s="12"/>
      <c r="DNA46" s="12"/>
      <c r="DNB46" s="12"/>
      <c r="DNC46" s="12"/>
      <c r="DND46" s="12"/>
      <c r="DNE46" s="12"/>
      <c r="DNF46" s="12"/>
      <c r="DNG46" s="12"/>
      <c r="DNH46" s="12"/>
      <c r="DNI46" s="12"/>
      <c r="DNJ46" s="12"/>
      <c r="DNK46" s="12"/>
      <c r="DNL46" s="12"/>
      <c r="DNM46" s="12"/>
      <c r="DNN46" s="12"/>
      <c r="DNO46" s="12"/>
      <c r="DNP46" s="12"/>
      <c r="DNQ46" s="12"/>
      <c r="DNR46" s="12"/>
      <c r="DNS46" s="12"/>
      <c r="DNT46" s="12"/>
      <c r="DNU46" s="12"/>
      <c r="DNV46" s="12"/>
      <c r="DNW46" s="12"/>
      <c r="DNX46" s="12"/>
      <c r="DNY46" s="12"/>
      <c r="DNZ46" s="12"/>
      <c r="DOA46" s="12"/>
      <c r="DOB46" s="12"/>
      <c r="DOC46" s="12"/>
      <c r="DOD46" s="12"/>
      <c r="DOE46" s="12"/>
      <c r="DOF46" s="12"/>
      <c r="DOG46" s="12"/>
      <c r="DOH46" s="12"/>
      <c r="DOI46" s="12"/>
      <c r="DOJ46" s="12"/>
      <c r="DOK46" s="12"/>
      <c r="DOL46" s="12"/>
      <c r="DOM46" s="12"/>
      <c r="DON46" s="12"/>
      <c r="DOO46" s="12"/>
      <c r="DOP46" s="12"/>
      <c r="DOQ46" s="12"/>
      <c r="DOR46" s="12"/>
      <c r="DOS46" s="12"/>
      <c r="DOT46" s="12"/>
      <c r="DOU46" s="12"/>
      <c r="DOV46" s="12"/>
      <c r="DOW46" s="12"/>
      <c r="DOX46" s="12"/>
      <c r="DOY46" s="12"/>
      <c r="DOZ46" s="12"/>
      <c r="DPA46" s="12"/>
      <c r="DPB46" s="12"/>
      <c r="DPC46" s="12"/>
      <c r="DPD46" s="12"/>
      <c r="DPE46" s="12"/>
      <c r="DPF46" s="12"/>
      <c r="DPG46" s="12"/>
      <c r="DPH46" s="12"/>
      <c r="DPI46" s="12"/>
      <c r="DPJ46" s="12"/>
      <c r="DPK46" s="12"/>
      <c r="DPL46" s="12"/>
      <c r="DPM46" s="12"/>
      <c r="DPN46" s="12"/>
      <c r="DPO46" s="12"/>
      <c r="DPP46" s="12"/>
      <c r="DPQ46" s="12"/>
      <c r="DPR46" s="12"/>
      <c r="DPS46" s="12"/>
      <c r="DPT46" s="12"/>
      <c r="DPU46" s="12"/>
      <c r="DPV46" s="12"/>
      <c r="DPW46" s="12"/>
      <c r="DPX46" s="12"/>
      <c r="DPY46" s="12"/>
      <c r="DPZ46" s="12"/>
      <c r="DQA46" s="12"/>
      <c r="DQB46" s="12"/>
      <c r="DQC46" s="12"/>
      <c r="DQD46" s="12"/>
      <c r="DQE46" s="12"/>
      <c r="DQF46" s="12"/>
      <c r="DQG46" s="12"/>
      <c r="DQH46" s="12"/>
      <c r="DQI46" s="12"/>
      <c r="DQJ46" s="12"/>
      <c r="DQK46" s="12"/>
      <c r="DQL46" s="12"/>
      <c r="DQM46" s="12"/>
      <c r="DQN46" s="12"/>
      <c r="DQO46" s="12"/>
      <c r="DQP46" s="12"/>
      <c r="DQQ46" s="12"/>
      <c r="DQR46" s="12"/>
      <c r="DQS46" s="12"/>
      <c r="DQT46" s="12"/>
      <c r="DQU46" s="12"/>
      <c r="DQV46" s="12"/>
      <c r="DQW46" s="12"/>
      <c r="DQX46" s="12"/>
      <c r="DQY46" s="12"/>
      <c r="DQZ46" s="12"/>
      <c r="DRA46" s="12"/>
      <c r="DRB46" s="12"/>
      <c r="DRC46" s="12"/>
      <c r="DRD46" s="12"/>
      <c r="DRE46" s="12"/>
      <c r="DRF46" s="12"/>
      <c r="DRG46" s="12"/>
      <c r="DRH46" s="12"/>
      <c r="DRI46" s="12"/>
      <c r="DRJ46" s="12"/>
      <c r="DRK46" s="12"/>
      <c r="DRL46" s="12"/>
      <c r="DRM46" s="12"/>
      <c r="DRN46" s="12"/>
      <c r="DRO46" s="12"/>
      <c r="DRP46" s="12"/>
      <c r="DRQ46" s="12"/>
      <c r="DRR46" s="12"/>
      <c r="DRS46" s="12"/>
      <c r="DRT46" s="12"/>
      <c r="DRU46" s="12"/>
      <c r="DRV46" s="12"/>
      <c r="DRW46" s="12"/>
      <c r="DRX46" s="12"/>
      <c r="DRY46" s="12"/>
      <c r="DRZ46" s="12"/>
      <c r="DSA46" s="12"/>
      <c r="DSB46" s="12"/>
      <c r="DSC46" s="12"/>
      <c r="DSD46" s="12"/>
      <c r="DSE46" s="12"/>
      <c r="DSF46" s="12"/>
      <c r="DSG46" s="12"/>
      <c r="DSH46" s="12"/>
      <c r="DSI46" s="12"/>
      <c r="DSJ46" s="12"/>
      <c r="DSK46" s="12"/>
      <c r="DSL46" s="12"/>
      <c r="DSM46" s="12"/>
      <c r="DSN46" s="12"/>
      <c r="DSO46" s="12"/>
      <c r="DSP46" s="12"/>
      <c r="DSQ46" s="12"/>
      <c r="DSR46" s="12"/>
      <c r="DSS46" s="12"/>
      <c r="DST46" s="12"/>
      <c r="DSU46" s="12"/>
      <c r="DSV46" s="12"/>
      <c r="DSW46" s="12"/>
      <c r="DSX46" s="12"/>
      <c r="DSY46" s="12"/>
      <c r="DSZ46" s="12"/>
      <c r="DTA46" s="12"/>
      <c r="DTB46" s="12"/>
      <c r="DTC46" s="12"/>
      <c r="DTD46" s="12"/>
      <c r="DTE46" s="12"/>
      <c r="DTF46" s="12"/>
      <c r="DTG46" s="12"/>
      <c r="DTH46" s="12"/>
      <c r="DTI46" s="12"/>
      <c r="DTJ46" s="12"/>
      <c r="DTK46" s="12"/>
      <c r="DTL46" s="12"/>
      <c r="DTM46" s="12"/>
      <c r="DTN46" s="12"/>
      <c r="DTO46" s="12"/>
      <c r="DTP46" s="12"/>
      <c r="DTQ46" s="12"/>
      <c r="DTR46" s="12"/>
      <c r="DTS46" s="12"/>
      <c r="DTT46" s="12"/>
      <c r="DTU46" s="12"/>
      <c r="DTV46" s="12"/>
      <c r="DTW46" s="12"/>
      <c r="DTX46" s="12"/>
      <c r="DTY46" s="12"/>
      <c r="DTZ46" s="12"/>
      <c r="DUA46" s="12"/>
      <c r="DUB46" s="12"/>
      <c r="DUC46" s="12"/>
      <c r="DUD46" s="12"/>
      <c r="DUE46" s="12"/>
      <c r="DUF46" s="12"/>
      <c r="DUG46" s="12"/>
      <c r="DUH46" s="12"/>
      <c r="DUI46" s="12"/>
      <c r="DUJ46" s="12"/>
      <c r="DUK46" s="12"/>
      <c r="DUL46" s="12"/>
      <c r="DUM46" s="12"/>
      <c r="DUN46" s="12"/>
      <c r="DUO46" s="12"/>
      <c r="DUP46" s="12"/>
      <c r="DUQ46" s="12"/>
      <c r="DUR46" s="12"/>
      <c r="DUS46" s="12"/>
      <c r="DUT46" s="12"/>
      <c r="DUU46" s="12"/>
      <c r="DUV46" s="12"/>
      <c r="DUW46" s="12"/>
      <c r="DUX46" s="12"/>
      <c r="DUY46" s="12"/>
      <c r="DUZ46" s="12"/>
      <c r="DVA46" s="12"/>
      <c r="DVB46" s="12"/>
      <c r="DVC46" s="12"/>
      <c r="DVD46" s="12"/>
      <c r="DVE46" s="12"/>
      <c r="DVF46" s="12"/>
      <c r="DVG46" s="12"/>
      <c r="DVH46" s="12"/>
      <c r="DVI46" s="12"/>
      <c r="DVJ46" s="12"/>
      <c r="DVK46" s="12"/>
      <c r="DVL46" s="12"/>
      <c r="DVM46" s="12"/>
      <c r="DVN46" s="12"/>
      <c r="DVO46" s="12"/>
      <c r="DVP46" s="12"/>
      <c r="DVQ46" s="12"/>
      <c r="DVR46" s="12"/>
      <c r="DVS46" s="12"/>
      <c r="DVT46" s="12"/>
      <c r="DVU46" s="12"/>
      <c r="DVV46" s="12"/>
      <c r="DVW46" s="12"/>
      <c r="DVX46" s="12"/>
      <c r="DVY46" s="12"/>
      <c r="DVZ46" s="12"/>
      <c r="DWA46" s="12"/>
      <c r="DWB46" s="12"/>
      <c r="DWC46" s="12"/>
      <c r="DWD46" s="12"/>
      <c r="DWE46" s="12"/>
      <c r="DWF46" s="12"/>
      <c r="DWG46" s="12"/>
      <c r="DWH46" s="12"/>
      <c r="DWI46" s="12"/>
      <c r="DWJ46" s="12"/>
      <c r="DWK46" s="12"/>
      <c r="DWL46" s="12"/>
      <c r="DWM46" s="12"/>
      <c r="DWN46" s="12"/>
      <c r="DWO46" s="12"/>
      <c r="DWP46" s="12"/>
      <c r="DWQ46" s="12"/>
      <c r="DWR46" s="12"/>
      <c r="DWS46" s="12"/>
      <c r="DWT46" s="12"/>
      <c r="DWU46" s="12"/>
      <c r="DWV46" s="12"/>
      <c r="DWW46" s="12"/>
      <c r="DWX46" s="12"/>
      <c r="DWY46" s="12"/>
      <c r="DWZ46" s="12"/>
      <c r="DXA46" s="12"/>
      <c r="DXB46" s="12"/>
      <c r="DXC46" s="12"/>
      <c r="DXD46" s="12"/>
      <c r="DXE46" s="12"/>
      <c r="DXF46" s="12"/>
      <c r="DXG46" s="12"/>
      <c r="DXH46" s="12"/>
      <c r="DXI46" s="12"/>
      <c r="DXJ46" s="12"/>
      <c r="DXK46" s="12"/>
      <c r="DXL46" s="12"/>
      <c r="DXM46" s="12"/>
      <c r="DXN46" s="12"/>
      <c r="DXO46" s="12"/>
      <c r="DXP46" s="12"/>
      <c r="DXQ46" s="12"/>
      <c r="DXR46" s="12"/>
      <c r="DXS46" s="12"/>
      <c r="DXT46" s="12"/>
      <c r="DXU46" s="12"/>
      <c r="DXV46" s="12"/>
      <c r="DXW46" s="12"/>
      <c r="DXX46" s="12"/>
      <c r="DXY46" s="12"/>
      <c r="DXZ46" s="12"/>
      <c r="DYA46" s="12"/>
      <c r="DYB46" s="12"/>
      <c r="DYC46" s="12"/>
      <c r="DYD46" s="12"/>
      <c r="DYE46" s="12"/>
      <c r="DYF46" s="12"/>
      <c r="DYG46" s="12"/>
      <c r="DYH46" s="12"/>
      <c r="DYI46" s="12"/>
      <c r="DYJ46" s="12"/>
      <c r="DYK46" s="12"/>
      <c r="DYL46" s="12"/>
      <c r="DYM46" s="12"/>
      <c r="DYN46" s="12"/>
      <c r="DYO46" s="12"/>
      <c r="DYP46" s="12"/>
      <c r="DYQ46" s="12"/>
      <c r="DYR46" s="12"/>
      <c r="DYS46" s="12"/>
      <c r="DYT46" s="12"/>
      <c r="DYU46" s="12"/>
      <c r="DYV46" s="12"/>
      <c r="DYW46" s="12"/>
      <c r="DYX46" s="12"/>
      <c r="DYY46" s="12"/>
      <c r="DYZ46" s="12"/>
      <c r="DZA46" s="12"/>
      <c r="DZB46" s="12"/>
      <c r="DZC46" s="12"/>
      <c r="DZD46" s="12"/>
      <c r="DZE46" s="12"/>
      <c r="DZF46" s="12"/>
      <c r="DZG46" s="12"/>
      <c r="DZH46" s="12"/>
      <c r="DZI46" s="12"/>
      <c r="DZJ46" s="12"/>
      <c r="DZK46" s="12"/>
      <c r="DZL46" s="12"/>
      <c r="DZM46" s="12"/>
      <c r="DZN46" s="12"/>
      <c r="DZO46" s="12"/>
      <c r="DZP46" s="12"/>
      <c r="DZQ46" s="12"/>
      <c r="DZR46" s="12"/>
      <c r="DZS46" s="12"/>
      <c r="DZT46" s="12"/>
      <c r="DZU46" s="12"/>
      <c r="DZV46" s="12"/>
      <c r="DZW46" s="12"/>
      <c r="DZX46" s="12"/>
      <c r="DZY46" s="12"/>
      <c r="DZZ46" s="12"/>
      <c r="EAA46" s="12"/>
      <c r="EAB46" s="12"/>
      <c r="EAC46" s="12"/>
      <c r="EAD46" s="12"/>
      <c r="EAE46" s="12"/>
      <c r="EAF46" s="12"/>
      <c r="EAG46" s="12"/>
      <c r="EAH46" s="12"/>
      <c r="EAI46" s="12"/>
      <c r="EAJ46" s="12"/>
      <c r="EAK46" s="12"/>
      <c r="EAL46" s="12"/>
      <c r="EAM46" s="12"/>
      <c r="EAN46" s="12"/>
      <c r="EAO46" s="12"/>
      <c r="EAP46" s="12"/>
      <c r="EAQ46" s="12"/>
      <c r="EAR46" s="12"/>
      <c r="EAS46" s="12"/>
      <c r="EAT46" s="12"/>
      <c r="EAU46" s="12"/>
      <c r="EAV46" s="12"/>
      <c r="EAW46" s="12"/>
      <c r="EAX46" s="12"/>
      <c r="EAY46" s="12"/>
      <c r="EAZ46" s="12"/>
      <c r="EBA46" s="12"/>
      <c r="EBB46" s="12"/>
      <c r="EBC46" s="12"/>
      <c r="EBD46" s="12"/>
      <c r="EBE46" s="12"/>
      <c r="EBF46" s="12"/>
      <c r="EBG46" s="12"/>
      <c r="EBH46" s="12"/>
      <c r="EBI46" s="12"/>
      <c r="EBJ46" s="12"/>
      <c r="EBK46" s="12"/>
      <c r="EBL46" s="12"/>
      <c r="EBM46" s="12"/>
      <c r="EBN46" s="12"/>
      <c r="EBO46" s="12"/>
      <c r="EBP46" s="12"/>
      <c r="EBQ46" s="12"/>
      <c r="EBR46" s="12"/>
      <c r="EBS46" s="12"/>
      <c r="EBT46" s="12"/>
      <c r="EBU46" s="12"/>
      <c r="EBV46" s="12"/>
      <c r="EBW46" s="12"/>
      <c r="EBX46" s="12"/>
      <c r="EBY46" s="12"/>
      <c r="EBZ46" s="12"/>
      <c r="ECA46" s="12"/>
      <c r="ECB46" s="12"/>
      <c r="ECC46" s="12"/>
      <c r="ECD46" s="12"/>
      <c r="ECE46" s="12"/>
      <c r="ECF46" s="12"/>
      <c r="ECG46" s="12"/>
      <c r="ECH46" s="12"/>
      <c r="ECI46" s="12"/>
      <c r="ECJ46" s="12"/>
      <c r="ECK46" s="12"/>
      <c r="ECL46" s="12"/>
      <c r="ECM46" s="12"/>
      <c r="ECN46" s="12"/>
      <c r="ECO46" s="12"/>
      <c r="ECP46" s="12"/>
      <c r="ECQ46" s="12"/>
      <c r="ECR46" s="12"/>
      <c r="ECS46" s="12"/>
      <c r="ECT46" s="12"/>
      <c r="ECU46" s="12"/>
      <c r="ECV46" s="12"/>
      <c r="ECW46" s="12"/>
      <c r="ECX46" s="12"/>
      <c r="ECY46" s="12"/>
      <c r="ECZ46" s="12"/>
      <c r="EDA46" s="12"/>
      <c r="EDB46" s="12"/>
      <c r="EDC46" s="12"/>
      <c r="EDD46" s="12"/>
      <c r="EDE46" s="12"/>
      <c r="EDF46" s="12"/>
      <c r="EDG46" s="12"/>
      <c r="EDH46" s="12"/>
      <c r="EDI46" s="12"/>
      <c r="EDJ46" s="12"/>
      <c r="EDK46" s="12"/>
      <c r="EDL46" s="12"/>
      <c r="EDM46" s="12"/>
      <c r="EDN46" s="12"/>
      <c r="EDO46" s="12"/>
      <c r="EDP46" s="12"/>
      <c r="EDQ46" s="12"/>
      <c r="EDR46" s="12"/>
      <c r="EDS46" s="12"/>
      <c r="EDT46" s="12"/>
      <c r="EDU46" s="12"/>
      <c r="EDV46" s="12"/>
      <c r="EDW46" s="12"/>
      <c r="EDX46" s="12"/>
      <c r="EDY46" s="12"/>
      <c r="EDZ46" s="12"/>
      <c r="EEA46" s="12"/>
      <c r="EEB46" s="12"/>
      <c r="EEC46" s="12"/>
      <c r="EED46" s="12"/>
      <c r="EEE46" s="12"/>
      <c r="EEF46" s="12"/>
      <c r="EEG46" s="12"/>
      <c r="EEH46" s="12"/>
      <c r="EEI46" s="12"/>
      <c r="EEJ46" s="12"/>
      <c r="EEK46" s="12"/>
      <c r="EEL46" s="12"/>
      <c r="EEM46" s="12"/>
      <c r="EEN46" s="12"/>
      <c r="EEO46" s="12"/>
      <c r="EEP46" s="12"/>
      <c r="EEQ46" s="12"/>
      <c r="EER46" s="12"/>
      <c r="EES46" s="12"/>
      <c r="EET46" s="12"/>
      <c r="EEU46" s="12"/>
      <c r="EEV46" s="12"/>
      <c r="EEW46" s="12"/>
      <c r="EEX46" s="12"/>
      <c r="EEY46" s="12"/>
      <c r="EEZ46" s="12"/>
      <c r="EFA46" s="12"/>
      <c r="EFB46" s="12"/>
      <c r="EFC46" s="12"/>
      <c r="EFD46" s="12"/>
      <c r="EFE46" s="12"/>
      <c r="EFF46" s="12"/>
      <c r="EFG46" s="12"/>
      <c r="EFH46" s="12"/>
      <c r="EFI46" s="12"/>
      <c r="EFJ46" s="12"/>
      <c r="EFK46" s="12"/>
      <c r="EFL46" s="12"/>
      <c r="EFM46" s="12"/>
      <c r="EFN46" s="12"/>
      <c r="EFO46" s="12"/>
      <c r="EFP46" s="12"/>
      <c r="EFQ46" s="12"/>
      <c r="EFR46" s="12"/>
      <c r="EFS46" s="12"/>
      <c r="EFT46" s="12"/>
      <c r="EFU46" s="12"/>
      <c r="EFV46" s="12"/>
      <c r="EFW46" s="12"/>
      <c r="EFX46" s="12"/>
      <c r="EFY46" s="12"/>
      <c r="EFZ46" s="12"/>
      <c r="EGA46" s="12"/>
      <c r="EGB46" s="12"/>
      <c r="EGC46" s="12"/>
      <c r="EGD46" s="12"/>
      <c r="EGE46" s="12"/>
      <c r="EGF46" s="12"/>
      <c r="EGG46" s="12"/>
      <c r="EGH46" s="12"/>
      <c r="EGI46" s="12"/>
      <c r="EGJ46" s="12"/>
      <c r="EGK46" s="12"/>
      <c r="EGL46" s="12"/>
      <c r="EGM46" s="12"/>
      <c r="EGN46" s="12"/>
      <c r="EGO46" s="12"/>
      <c r="EGP46" s="12"/>
      <c r="EGQ46" s="12"/>
      <c r="EGR46" s="12"/>
      <c r="EGS46" s="12"/>
      <c r="EGT46" s="12"/>
      <c r="EGU46" s="12"/>
      <c r="EGV46" s="12"/>
      <c r="EGW46" s="12"/>
      <c r="EGX46" s="12"/>
      <c r="EGY46" s="12"/>
      <c r="EGZ46" s="12"/>
      <c r="EHA46" s="12"/>
      <c r="EHB46" s="12"/>
      <c r="EHC46" s="12"/>
      <c r="EHD46" s="12"/>
      <c r="EHE46" s="12"/>
      <c r="EHF46" s="12"/>
      <c r="EHG46" s="12"/>
      <c r="EHH46" s="12"/>
      <c r="EHI46" s="12"/>
      <c r="EHJ46" s="12"/>
      <c r="EHK46" s="12"/>
      <c r="EHL46" s="12"/>
      <c r="EHM46" s="12"/>
      <c r="EHN46" s="12"/>
      <c r="EHO46" s="12"/>
      <c r="EHP46" s="12"/>
      <c r="EHQ46" s="12"/>
      <c r="EHR46" s="12"/>
      <c r="EHS46" s="12"/>
      <c r="EHT46" s="12"/>
      <c r="EHU46" s="12"/>
      <c r="EHV46" s="12"/>
      <c r="EHW46" s="12"/>
      <c r="EHX46" s="12"/>
      <c r="EHY46" s="12"/>
      <c r="EHZ46" s="12"/>
      <c r="EIA46" s="12"/>
      <c r="EIB46" s="12"/>
      <c r="EIC46" s="12"/>
      <c r="EID46" s="12"/>
      <c r="EIE46" s="12"/>
      <c r="EIF46" s="12"/>
      <c r="EIG46" s="12"/>
      <c r="EIH46" s="12"/>
      <c r="EII46" s="12"/>
      <c r="EIJ46" s="12"/>
      <c r="EIK46" s="12"/>
      <c r="EIL46" s="12"/>
      <c r="EIM46" s="12"/>
      <c r="EIN46" s="12"/>
      <c r="EIO46" s="12"/>
      <c r="EIP46" s="12"/>
      <c r="EIQ46" s="12"/>
      <c r="EIR46" s="12"/>
      <c r="EIS46" s="12"/>
      <c r="EIT46" s="12"/>
      <c r="EIU46" s="12"/>
      <c r="EIV46" s="12"/>
      <c r="EIW46" s="12"/>
      <c r="EIX46" s="12"/>
      <c r="EIY46" s="12"/>
      <c r="EIZ46" s="12"/>
      <c r="EJA46" s="12"/>
      <c r="EJB46" s="12"/>
      <c r="EJC46" s="12"/>
      <c r="EJD46" s="12"/>
      <c r="EJE46" s="12"/>
      <c r="EJF46" s="12"/>
      <c r="EJG46" s="12"/>
      <c r="EJH46" s="12"/>
      <c r="EJI46" s="12"/>
      <c r="EJJ46" s="12"/>
      <c r="EJK46" s="12"/>
      <c r="EJL46" s="12"/>
      <c r="EJM46" s="12"/>
      <c r="EJN46" s="12"/>
      <c r="EJO46" s="12"/>
      <c r="EJP46" s="12"/>
      <c r="EJQ46" s="12"/>
      <c r="EJR46" s="12"/>
      <c r="EJS46" s="12"/>
      <c r="EJT46" s="12"/>
      <c r="EJU46" s="12"/>
      <c r="EJV46" s="12"/>
      <c r="EJW46" s="12"/>
      <c r="EJX46" s="12"/>
      <c r="EJY46" s="12"/>
      <c r="EJZ46" s="12"/>
      <c r="EKA46" s="12"/>
      <c r="EKB46" s="12"/>
      <c r="EKC46" s="12"/>
      <c r="EKD46" s="12"/>
      <c r="EKE46" s="12"/>
      <c r="EKF46" s="12"/>
      <c r="EKG46" s="12"/>
      <c r="EKH46" s="12"/>
      <c r="EKI46" s="12"/>
      <c r="EKJ46" s="12"/>
      <c r="EKK46" s="12"/>
      <c r="EKL46" s="12"/>
      <c r="EKM46" s="12"/>
      <c r="EKN46" s="12"/>
      <c r="EKO46" s="12"/>
      <c r="EKP46" s="12"/>
      <c r="EKQ46" s="12"/>
      <c r="EKR46" s="12"/>
      <c r="EKS46" s="12"/>
      <c r="EKT46" s="12"/>
      <c r="EKU46" s="12"/>
      <c r="EKV46" s="12"/>
      <c r="EKW46" s="12"/>
      <c r="EKX46" s="12"/>
      <c r="EKY46" s="12"/>
      <c r="EKZ46" s="12"/>
      <c r="ELA46" s="12"/>
      <c r="ELB46" s="12"/>
      <c r="ELC46" s="12"/>
      <c r="ELD46" s="12"/>
      <c r="ELE46" s="12"/>
      <c r="ELF46" s="12"/>
      <c r="ELG46" s="12"/>
      <c r="ELH46" s="12"/>
      <c r="ELI46" s="12"/>
      <c r="ELJ46" s="12"/>
      <c r="ELK46" s="12"/>
      <c r="ELL46" s="12"/>
      <c r="ELM46" s="12"/>
      <c r="ELN46" s="12"/>
      <c r="ELO46" s="12"/>
      <c r="ELP46" s="12"/>
      <c r="ELQ46" s="12"/>
      <c r="ELR46" s="12"/>
      <c r="ELS46" s="12"/>
      <c r="ELT46" s="12"/>
      <c r="ELU46" s="12"/>
      <c r="ELV46" s="12"/>
      <c r="ELW46" s="12"/>
      <c r="ELX46" s="12"/>
      <c r="ELY46" s="12"/>
      <c r="ELZ46" s="12"/>
      <c r="EMA46" s="12"/>
      <c r="EMB46" s="12"/>
      <c r="EMC46" s="12"/>
      <c r="EMD46" s="12"/>
      <c r="EME46" s="12"/>
      <c r="EMF46" s="12"/>
      <c r="EMG46" s="12"/>
      <c r="EMH46" s="12"/>
      <c r="EMI46" s="12"/>
      <c r="EMJ46" s="12"/>
      <c r="EMK46" s="12"/>
      <c r="EML46" s="12"/>
      <c r="EMM46" s="12"/>
      <c r="EMN46" s="12"/>
      <c r="EMO46" s="12"/>
      <c r="EMP46" s="12"/>
      <c r="EMQ46" s="12"/>
      <c r="EMR46" s="12"/>
      <c r="EMS46" s="12"/>
      <c r="EMT46" s="12"/>
      <c r="EMU46" s="12"/>
      <c r="EMV46" s="12"/>
      <c r="EMW46" s="12"/>
      <c r="EMX46" s="12"/>
      <c r="EMY46" s="12"/>
      <c r="EMZ46" s="12"/>
      <c r="ENA46" s="12"/>
      <c r="ENB46" s="12"/>
      <c r="ENC46" s="12"/>
      <c r="END46" s="12"/>
      <c r="ENE46" s="12"/>
      <c r="ENF46" s="12"/>
      <c r="ENG46" s="12"/>
      <c r="ENH46" s="12"/>
      <c r="ENI46" s="12"/>
      <c r="ENJ46" s="12"/>
      <c r="ENK46" s="12"/>
      <c r="ENL46" s="12"/>
      <c r="ENM46" s="12"/>
      <c r="ENN46" s="12"/>
      <c r="ENO46" s="12"/>
      <c r="ENP46" s="12"/>
      <c r="ENQ46" s="12"/>
      <c r="ENR46" s="12"/>
      <c r="ENS46" s="12"/>
      <c r="ENT46" s="12"/>
      <c r="ENU46" s="12"/>
      <c r="ENV46" s="12"/>
      <c r="ENW46" s="12"/>
      <c r="ENX46" s="12"/>
      <c r="ENY46" s="12"/>
      <c r="ENZ46" s="12"/>
      <c r="EOA46" s="12"/>
      <c r="EOB46" s="12"/>
      <c r="EOC46" s="12"/>
      <c r="EOD46" s="12"/>
      <c r="EOE46" s="12"/>
      <c r="EOF46" s="12"/>
      <c r="EOG46" s="12"/>
      <c r="EOH46" s="12"/>
      <c r="EOI46" s="12"/>
      <c r="EOJ46" s="12"/>
      <c r="EOK46" s="12"/>
      <c r="EOL46" s="12"/>
      <c r="EOM46" s="12"/>
      <c r="EON46" s="12"/>
      <c r="EOO46" s="12"/>
      <c r="EOP46" s="12"/>
      <c r="EOQ46" s="12"/>
      <c r="EOR46" s="12"/>
      <c r="EOS46" s="12"/>
      <c r="EOT46" s="12"/>
      <c r="EOU46" s="12"/>
      <c r="EOV46" s="12"/>
      <c r="EOW46" s="12"/>
      <c r="EOX46" s="12"/>
      <c r="EOY46" s="12"/>
      <c r="EOZ46" s="12"/>
      <c r="EPA46" s="12"/>
      <c r="EPB46" s="12"/>
      <c r="EPC46" s="12"/>
      <c r="EPD46" s="12"/>
      <c r="EPE46" s="12"/>
      <c r="EPF46" s="12"/>
      <c r="EPG46" s="12"/>
      <c r="EPH46" s="12"/>
      <c r="EPI46" s="12"/>
      <c r="EPJ46" s="12"/>
      <c r="EPK46" s="12"/>
      <c r="EPL46" s="12"/>
      <c r="EPM46" s="12"/>
      <c r="EPN46" s="12"/>
      <c r="EPO46" s="12"/>
      <c r="EPP46" s="12"/>
      <c r="EPQ46" s="12"/>
      <c r="EPR46" s="12"/>
      <c r="EPS46" s="12"/>
      <c r="EPT46" s="12"/>
      <c r="EPU46" s="12"/>
      <c r="EPV46" s="12"/>
      <c r="EPW46" s="12"/>
      <c r="EPX46" s="12"/>
      <c r="EPY46" s="12"/>
      <c r="EPZ46" s="12"/>
      <c r="EQA46" s="12"/>
      <c r="EQB46" s="12"/>
      <c r="EQC46" s="12"/>
      <c r="EQD46" s="12"/>
      <c r="EQE46" s="12"/>
      <c r="EQF46" s="12"/>
      <c r="EQG46" s="12"/>
      <c r="EQH46" s="12"/>
      <c r="EQI46" s="12"/>
      <c r="EQJ46" s="12"/>
      <c r="EQK46" s="12"/>
      <c r="EQL46" s="12"/>
      <c r="EQM46" s="12"/>
      <c r="EQN46" s="12"/>
      <c r="EQO46" s="12"/>
      <c r="EQP46" s="12"/>
      <c r="EQQ46" s="12"/>
      <c r="EQR46" s="12"/>
      <c r="EQS46" s="12"/>
      <c r="EQT46" s="12"/>
      <c r="EQU46" s="12"/>
      <c r="EQV46" s="12"/>
      <c r="EQW46" s="12"/>
      <c r="EQX46" s="12"/>
      <c r="EQY46" s="12"/>
      <c r="EQZ46" s="12"/>
      <c r="ERA46" s="12"/>
      <c r="ERB46" s="12"/>
      <c r="ERC46" s="12"/>
      <c r="ERD46" s="12"/>
      <c r="ERE46" s="12"/>
      <c r="ERF46" s="12"/>
      <c r="ERG46" s="12"/>
      <c r="ERH46" s="12"/>
      <c r="ERI46" s="12"/>
      <c r="ERJ46" s="12"/>
      <c r="ERK46" s="12"/>
      <c r="ERL46" s="12"/>
      <c r="ERM46" s="12"/>
      <c r="ERN46" s="12"/>
      <c r="ERO46" s="12"/>
      <c r="ERP46" s="12"/>
      <c r="ERQ46" s="12"/>
      <c r="ERR46" s="12"/>
      <c r="ERS46" s="12"/>
      <c r="ERT46" s="12"/>
      <c r="ERU46" s="12"/>
      <c r="ERV46" s="12"/>
      <c r="ERW46" s="12"/>
      <c r="ERX46" s="12"/>
      <c r="ERY46" s="12"/>
      <c r="ERZ46" s="12"/>
      <c r="ESA46" s="12"/>
      <c r="ESB46" s="12"/>
      <c r="ESC46" s="12"/>
      <c r="ESD46" s="12"/>
      <c r="ESE46" s="12"/>
      <c r="ESF46" s="12"/>
      <c r="ESG46" s="12"/>
      <c r="ESH46" s="12"/>
      <c r="ESI46" s="12"/>
      <c r="ESJ46" s="12"/>
      <c r="ESK46" s="12"/>
      <c r="ESL46" s="12"/>
      <c r="ESM46" s="12"/>
      <c r="ESN46" s="12"/>
      <c r="ESO46" s="12"/>
      <c r="ESP46" s="12"/>
      <c r="ESQ46" s="12"/>
      <c r="ESR46" s="12"/>
      <c r="ESS46" s="12"/>
      <c r="EST46" s="12"/>
      <c r="ESU46" s="12"/>
      <c r="ESV46" s="12"/>
      <c r="ESW46" s="12"/>
      <c r="ESX46" s="12"/>
      <c r="ESY46" s="12"/>
      <c r="ESZ46" s="12"/>
      <c r="ETA46" s="12"/>
      <c r="ETB46" s="12"/>
      <c r="ETC46" s="12"/>
      <c r="ETD46" s="12"/>
      <c r="ETE46" s="12"/>
      <c r="ETF46" s="12"/>
      <c r="ETG46" s="12"/>
      <c r="ETH46" s="12"/>
      <c r="ETI46" s="12"/>
      <c r="ETJ46" s="12"/>
      <c r="ETK46" s="12"/>
      <c r="ETL46" s="12"/>
      <c r="ETM46" s="12"/>
      <c r="ETN46" s="12"/>
      <c r="ETO46" s="12"/>
      <c r="ETP46" s="12"/>
      <c r="ETQ46" s="12"/>
      <c r="ETR46" s="12"/>
      <c r="ETS46" s="12"/>
      <c r="ETT46" s="12"/>
      <c r="ETU46" s="12"/>
      <c r="ETV46" s="12"/>
      <c r="ETW46" s="12"/>
      <c r="ETX46" s="12"/>
      <c r="ETY46" s="12"/>
      <c r="ETZ46" s="12"/>
      <c r="EUA46" s="12"/>
      <c r="EUB46" s="12"/>
      <c r="EUC46" s="12"/>
      <c r="EUD46" s="12"/>
      <c r="EUE46" s="12"/>
      <c r="EUF46" s="12"/>
      <c r="EUG46" s="12"/>
      <c r="EUH46" s="12"/>
      <c r="EUI46" s="12"/>
      <c r="EUJ46" s="12"/>
      <c r="EUK46" s="12"/>
      <c r="EUL46" s="12"/>
      <c r="EUM46" s="12"/>
      <c r="EUN46" s="12"/>
      <c r="EUO46" s="12"/>
      <c r="EUP46" s="12"/>
      <c r="EUQ46" s="12"/>
      <c r="EUR46" s="12"/>
      <c r="EUS46" s="12"/>
      <c r="EUT46" s="12"/>
      <c r="EUU46" s="12"/>
      <c r="EUV46" s="12"/>
      <c r="EUW46" s="12"/>
      <c r="EUX46" s="12"/>
      <c r="EUY46" s="12"/>
      <c r="EUZ46" s="12"/>
      <c r="EVA46" s="12"/>
      <c r="EVB46" s="12"/>
      <c r="EVC46" s="12"/>
      <c r="EVD46" s="12"/>
      <c r="EVE46" s="12"/>
      <c r="EVF46" s="12"/>
      <c r="EVG46" s="12"/>
      <c r="EVH46" s="12"/>
      <c r="EVI46" s="12"/>
      <c r="EVJ46" s="12"/>
      <c r="EVK46" s="12"/>
      <c r="EVL46" s="12"/>
      <c r="EVM46" s="12"/>
      <c r="EVN46" s="12"/>
      <c r="EVO46" s="12"/>
      <c r="EVP46" s="12"/>
      <c r="EVQ46" s="12"/>
      <c r="EVR46" s="12"/>
      <c r="EVS46" s="12"/>
      <c r="EVT46" s="12"/>
      <c r="EVU46" s="12"/>
      <c r="EVV46" s="12"/>
      <c r="EVW46" s="12"/>
      <c r="EVX46" s="12"/>
      <c r="EVY46" s="12"/>
      <c r="EVZ46" s="12"/>
      <c r="EWA46" s="12"/>
      <c r="EWB46" s="12"/>
      <c r="EWC46" s="12"/>
      <c r="EWD46" s="12"/>
      <c r="EWE46" s="12"/>
      <c r="EWF46" s="12"/>
      <c r="EWG46" s="12"/>
      <c r="EWH46" s="12"/>
      <c r="EWI46" s="12"/>
      <c r="EWJ46" s="12"/>
      <c r="EWK46" s="12"/>
      <c r="EWL46" s="12"/>
      <c r="EWM46" s="12"/>
      <c r="EWN46" s="12"/>
      <c r="EWO46" s="12"/>
      <c r="EWP46" s="12"/>
      <c r="EWQ46" s="12"/>
      <c r="EWR46" s="12"/>
      <c r="EWS46" s="12"/>
      <c r="EWT46" s="12"/>
      <c r="EWU46" s="12"/>
      <c r="EWV46" s="12"/>
      <c r="EWW46" s="12"/>
      <c r="EWX46" s="12"/>
      <c r="EWY46" s="12"/>
      <c r="EWZ46" s="12"/>
      <c r="EXA46" s="12"/>
      <c r="EXB46" s="12"/>
      <c r="EXC46" s="12"/>
      <c r="EXD46" s="12"/>
      <c r="EXE46" s="12"/>
      <c r="EXF46" s="12"/>
      <c r="EXG46" s="12"/>
      <c r="EXH46" s="12"/>
      <c r="EXI46" s="12"/>
      <c r="EXJ46" s="12"/>
      <c r="EXK46" s="12"/>
      <c r="EXL46" s="12"/>
      <c r="EXM46" s="12"/>
      <c r="EXN46" s="12"/>
      <c r="EXO46" s="12"/>
      <c r="EXP46" s="12"/>
      <c r="EXQ46" s="12"/>
      <c r="EXR46" s="12"/>
      <c r="EXS46" s="12"/>
      <c r="EXT46" s="12"/>
      <c r="EXU46" s="12"/>
      <c r="EXV46" s="12"/>
      <c r="EXW46" s="12"/>
      <c r="EXX46" s="12"/>
      <c r="EXY46" s="12"/>
      <c r="EXZ46" s="12"/>
      <c r="EYA46" s="12"/>
      <c r="EYB46" s="12"/>
      <c r="EYC46" s="12"/>
      <c r="EYD46" s="12"/>
      <c r="EYE46" s="12"/>
      <c r="EYF46" s="12"/>
      <c r="EYG46" s="12"/>
      <c r="EYH46" s="12"/>
      <c r="EYI46" s="12"/>
      <c r="EYJ46" s="12"/>
      <c r="EYK46" s="12"/>
      <c r="EYL46" s="12"/>
      <c r="EYM46" s="12"/>
      <c r="EYN46" s="12"/>
      <c r="EYO46" s="12"/>
      <c r="EYP46" s="12"/>
      <c r="EYQ46" s="12"/>
      <c r="EYR46" s="12"/>
      <c r="EYS46" s="12"/>
      <c r="EYT46" s="12"/>
      <c r="EYU46" s="12"/>
      <c r="EYV46" s="12"/>
      <c r="EYW46" s="12"/>
      <c r="EYX46" s="12"/>
      <c r="EYY46" s="12"/>
      <c r="EYZ46" s="12"/>
      <c r="EZA46" s="12"/>
      <c r="EZB46" s="12"/>
      <c r="EZC46" s="12"/>
      <c r="EZD46" s="12"/>
      <c r="EZE46" s="12"/>
      <c r="EZF46" s="12"/>
      <c r="EZG46" s="12"/>
      <c r="EZH46" s="12"/>
      <c r="EZI46" s="12"/>
      <c r="EZJ46" s="12"/>
      <c r="EZK46" s="12"/>
      <c r="EZL46" s="12"/>
      <c r="EZM46" s="12"/>
      <c r="EZN46" s="12"/>
      <c r="EZO46" s="12"/>
      <c r="EZP46" s="12"/>
      <c r="EZQ46" s="12"/>
      <c r="EZR46" s="12"/>
      <c r="EZS46" s="12"/>
      <c r="EZT46" s="12"/>
      <c r="EZU46" s="12"/>
      <c r="EZV46" s="12"/>
      <c r="EZW46" s="12"/>
      <c r="EZX46" s="12"/>
      <c r="EZY46" s="12"/>
      <c r="EZZ46" s="12"/>
      <c r="FAA46" s="12"/>
      <c r="FAB46" s="12"/>
      <c r="FAC46" s="12"/>
      <c r="FAD46" s="12"/>
      <c r="FAE46" s="12"/>
      <c r="FAF46" s="12"/>
      <c r="FAG46" s="12"/>
      <c r="FAH46" s="12"/>
      <c r="FAI46" s="12"/>
      <c r="FAJ46" s="12"/>
      <c r="FAK46" s="12"/>
      <c r="FAL46" s="12"/>
      <c r="FAM46" s="12"/>
      <c r="FAN46" s="12"/>
      <c r="FAO46" s="12"/>
      <c r="FAP46" s="12"/>
      <c r="FAQ46" s="12"/>
      <c r="FAR46" s="12"/>
      <c r="FAS46" s="12"/>
      <c r="FAT46" s="12"/>
      <c r="FAU46" s="12"/>
      <c r="FAV46" s="12"/>
      <c r="FAW46" s="12"/>
      <c r="FAX46" s="12"/>
      <c r="FAY46" s="12"/>
      <c r="FAZ46" s="12"/>
      <c r="FBA46" s="12"/>
      <c r="FBB46" s="12"/>
      <c r="FBC46" s="12"/>
      <c r="FBD46" s="12"/>
      <c r="FBE46" s="12"/>
      <c r="FBF46" s="12"/>
      <c r="FBG46" s="12"/>
      <c r="FBH46" s="12"/>
      <c r="FBI46" s="12"/>
      <c r="FBJ46" s="12"/>
      <c r="FBK46" s="12"/>
      <c r="FBL46" s="12"/>
      <c r="FBM46" s="12"/>
      <c r="FBN46" s="12"/>
      <c r="FBO46" s="12"/>
      <c r="FBP46" s="12"/>
      <c r="FBQ46" s="12"/>
      <c r="FBR46" s="12"/>
      <c r="FBS46" s="12"/>
      <c r="FBT46" s="12"/>
      <c r="FBU46" s="12"/>
      <c r="FBV46" s="12"/>
      <c r="FBW46" s="12"/>
      <c r="FBX46" s="12"/>
      <c r="FBY46" s="12"/>
      <c r="FBZ46" s="12"/>
      <c r="FCA46" s="12"/>
      <c r="FCB46" s="12"/>
      <c r="FCC46" s="12"/>
      <c r="FCD46" s="12"/>
      <c r="FCE46" s="12"/>
      <c r="FCF46" s="12"/>
      <c r="FCG46" s="12"/>
      <c r="FCH46" s="12"/>
      <c r="FCI46" s="12"/>
      <c r="FCJ46" s="12"/>
      <c r="FCK46" s="12"/>
      <c r="FCL46" s="12"/>
      <c r="FCM46" s="12"/>
      <c r="FCN46" s="12"/>
      <c r="FCO46" s="12"/>
      <c r="FCP46" s="12"/>
      <c r="FCQ46" s="12"/>
      <c r="FCR46" s="12"/>
      <c r="FCS46" s="12"/>
      <c r="FCT46" s="12"/>
      <c r="FCU46" s="12"/>
      <c r="FCV46" s="12"/>
      <c r="FCW46" s="12"/>
      <c r="FCX46" s="12"/>
      <c r="FCY46" s="12"/>
      <c r="FCZ46" s="12"/>
      <c r="FDA46" s="12"/>
      <c r="FDB46" s="12"/>
      <c r="FDC46" s="12"/>
      <c r="FDD46" s="12"/>
      <c r="FDE46" s="12"/>
      <c r="FDF46" s="12"/>
      <c r="FDG46" s="12"/>
      <c r="FDH46" s="12"/>
      <c r="FDI46" s="12"/>
      <c r="FDJ46" s="12"/>
      <c r="FDK46" s="12"/>
      <c r="FDL46" s="12"/>
      <c r="FDM46" s="12"/>
      <c r="FDN46" s="12"/>
      <c r="FDO46" s="12"/>
      <c r="FDP46" s="12"/>
      <c r="FDQ46" s="12"/>
      <c r="FDR46" s="12"/>
      <c r="FDS46" s="12"/>
      <c r="FDT46" s="12"/>
      <c r="FDU46" s="12"/>
      <c r="FDV46" s="12"/>
      <c r="FDW46" s="12"/>
      <c r="FDX46" s="12"/>
      <c r="FDY46" s="12"/>
      <c r="FDZ46" s="12"/>
      <c r="FEA46" s="12"/>
      <c r="FEB46" s="12"/>
      <c r="FEC46" s="12"/>
      <c r="FED46" s="12"/>
      <c r="FEE46" s="12"/>
      <c r="FEF46" s="12"/>
      <c r="FEG46" s="12"/>
      <c r="FEH46" s="12"/>
      <c r="FEI46" s="12"/>
      <c r="FEJ46" s="12"/>
      <c r="FEK46" s="12"/>
      <c r="FEL46" s="12"/>
      <c r="FEM46" s="12"/>
      <c r="FEN46" s="12"/>
      <c r="FEO46" s="12"/>
      <c r="FEP46" s="12"/>
      <c r="FEQ46" s="12"/>
      <c r="FER46" s="12"/>
      <c r="FES46" s="12"/>
      <c r="FET46" s="12"/>
      <c r="FEU46" s="12"/>
      <c r="FEV46" s="12"/>
      <c r="FEW46" s="12"/>
      <c r="FEX46" s="12"/>
      <c r="FEY46" s="12"/>
      <c r="FEZ46" s="12"/>
      <c r="FFA46" s="12"/>
      <c r="FFB46" s="12"/>
      <c r="FFC46" s="12"/>
      <c r="FFD46" s="12"/>
      <c r="FFE46" s="12"/>
      <c r="FFF46" s="12"/>
      <c r="FFG46" s="12"/>
      <c r="FFH46" s="12"/>
      <c r="FFI46" s="12"/>
      <c r="FFJ46" s="12"/>
      <c r="FFK46" s="12"/>
      <c r="FFL46" s="12"/>
      <c r="FFM46" s="12"/>
      <c r="FFN46" s="12"/>
      <c r="FFO46" s="12"/>
      <c r="FFP46" s="12"/>
      <c r="FFQ46" s="12"/>
      <c r="FFR46" s="12"/>
      <c r="FFS46" s="12"/>
      <c r="FFT46" s="12"/>
      <c r="FFU46" s="12"/>
      <c r="FFV46" s="12"/>
      <c r="FFW46" s="12"/>
      <c r="FFX46" s="12"/>
      <c r="FFY46" s="12"/>
      <c r="FFZ46" s="12"/>
      <c r="FGA46" s="12"/>
      <c r="FGB46" s="12"/>
      <c r="FGC46" s="12"/>
      <c r="FGD46" s="12"/>
      <c r="FGE46" s="12"/>
      <c r="FGF46" s="12"/>
      <c r="FGG46" s="12"/>
      <c r="FGH46" s="12"/>
      <c r="FGI46" s="12"/>
      <c r="FGJ46" s="12"/>
      <c r="FGK46" s="12"/>
      <c r="FGL46" s="12"/>
      <c r="FGM46" s="12"/>
      <c r="FGN46" s="12"/>
      <c r="FGO46" s="12"/>
      <c r="FGP46" s="12"/>
      <c r="FGQ46" s="12"/>
      <c r="FGR46" s="12"/>
      <c r="FGS46" s="12"/>
      <c r="FGT46" s="12"/>
      <c r="FGU46" s="12"/>
      <c r="FGV46" s="12"/>
      <c r="FGW46" s="12"/>
      <c r="FGX46" s="12"/>
      <c r="FGY46" s="12"/>
      <c r="FGZ46" s="12"/>
      <c r="FHA46" s="12"/>
      <c r="FHB46" s="12"/>
      <c r="FHC46" s="12"/>
      <c r="FHD46" s="12"/>
      <c r="FHE46" s="12"/>
      <c r="FHF46" s="12"/>
      <c r="FHG46" s="12"/>
      <c r="FHH46" s="12"/>
      <c r="FHI46" s="12"/>
      <c r="FHJ46" s="12"/>
      <c r="FHK46" s="12"/>
      <c r="FHL46" s="12"/>
      <c r="FHM46" s="12"/>
      <c r="FHN46" s="12"/>
      <c r="FHO46" s="12"/>
      <c r="FHP46" s="12"/>
      <c r="FHQ46" s="12"/>
      <c r="FHR46" s="12"/>
      <c r="FHS46" s="12"/>
      <c r="FHT46" s="12"/>
      <c r="FHU46" s="12"/>
      <c r="FHV46" s="12"/>
      <c r="FHW46" s="12"/>
      <c r="FHX46" s="12"/>
      <c r="FHY46" s="12"/>
      <c r="FHZ46" s="12"/>
      <c r="FIA46" s="12"/>
      <c r="FIB46" s="12"/>
      <c r="FIC46" s="12"/>
      <c r="FID46" s="12"/>
      <c r="FIE46" s="12"/>
      <c r="FIF46" s="12"/>
      <c r="FIG46" s="12"/>
      <c r="FIH46" s="12"/>
      <c r="FII46" s="12"/>
      <c r="FIJ46" s="12"/>
      <c r="FIK46" s="12"/>
      <c r="FIL46" s="12"/>
      <c r="FIM46" s="12"/>
      <c r="FIN46" s="12"/>
      <c r="FIO46" s="12"/>
      <c r="FIP46" s="12"/>
      <c r="FIQ46" s="12"/>
      <c r="FIR46" s="12"/>
      <c r="FIS46" s="12"/>
      <c r="FIT46" s="12"/>
      <c r="FIU46" s="12"/>
      <c r="FIV46" s="12"/>
      <c r="FIW46" s="12"/>
      <c r="FIX46" s="12"/>
      <c r="FIY46" s="12"/>
      <c r="FIZ46" s="12"/>
      <c r="FJA46" s="12"/>
      <c r="FJB46" s="12"/>
      <c r="FJC46" s="12"/>
      <c r="FJD46" s="12"/>
      <c r="FJE46" s="12"/>
      <c r="FJF46" s="12"/>
      <c r="FJG46" s="12"/>
      <c r="FJH46" s="12"/>
      <c r="FJI46" s="12"/>
      <c r="FJJ46" s="12"/>
      <c r="FJK46" s="12"/>
      <c r="FJL46" s="12"/>
      <c r="FJM46" s="12"/>
      <c r="FJN46" s="12"/>
      <c r="FJO46" s="12"/>
      <c r="FJP46" s="12"/>
      <c r="FJQ46" s="12"/>
      <c r="FJR46" s="12"/>
      <c r="FJS46" s="12"/>
      <c r="FJT46" s="12"/>
      <c r="FJU46" s="12"/>
      <c r="FJV46" s="12"/>
      <c r="FJW46" s="12"/>
      <c r="FJX46" s="12"/>
      <c r="FJY46" s="12"/>
      <c r="FJZ46" s="12"/>
      <c r="FKA46" s="12"/>
      <c r="FKB46" s="12"/>
      <c r="FKC46" s="12"/>
      <c r="FKD46" s="12"/>
      <c r="FKE46" s="12"/>
      <c r="FKF46" s="12"/>
      <c r="FKG46" s="12"/>
      <c r="FKH46" s="12"/>
      <c r="FKI46" s="12"/>
      <c r="FKJ46" s="12"/>
      <c r="FKK46" s="12"/>
      <c r="FKL46" s="12"/>
      <c r="FKM46" s="12"/>
      <c r="FKN46" s="12"/>
      <c r="FKO46" s="12"/>
      <c r="FKP46" s="12"/>
      <c r="FKQ46" s="12"/>
      <c r="FKR46" s="12"/>
      <c r="FKS46" s="12"/>
      <c r="FKT46" s="12"/>
      <c r="FKU46" s="12"/>
      <c r="FKV46" s="12"/>
      <c r="FKW46" s="12"/>
      <c r="FKX46" s="12"/>
      <c r="FKY46" s="12"/>
      <c r="FKZ46" s="12"/>
      <c r="FLA46" s="12"/>
      <c r="FLB46" s="12"/>
      <c r="FLC46" s="12"/>
      <c r="FLD46" s="12"/>
      <c r="FLE46" s="12"/>
      <c r="FLF46" s="12"/>
      <c r="FLG46" s="12"/>
      <c r="FLH46" s="12"/>
      <c r="FLI46" s="12"/>
      <c r="FLJ46" s="12"/>
      <c r="FLK46" s="12"/>
      <c r="FLL46" s="12"/>
      <c r="FLM46" s="12"/>
      <c r="FLN46" s="12"/>
      <c r="FLO46" s="12"/>
      <c r="FLP46" s="12"/>
      <c r="FLQ46" s="12"/>
      <c r="FLR46" s="12"/>
      <c r="FLS46" s="12"/>
      <c r="FLT46" s="12"/>
      <c r="FLU46" s="12"/>
      <c r="FLV46" s="12"/>
      <c r="FLW46" s="12"/>
      <c r="FLX46" s="12"/>
      <c r="FLY46" s="12"/>
      <c r="FLZ46" s="12"/>
      <c r="FMA46" s="12"/>
      <c r="FMB46" s="12"/>
      <c r="FMC46" s="12"/>
      <c r="FMD46" s="12"/>
      <c r="FME46" s="12"/>
      <c r="FMF46" s="12"/>
      <c r="FMG46" s="12"/>
      <c r="FMH46" s="12"/>
      <c r="FMI46" s="12"/>
      <c r="FMJ46" s="12"/>
      <c r="FMK46" s="12"/>
      <c r="FML46" s="12"/>
      <c r="FMM46" s="12"/>
      <c r="FMN46" s="12"/>
      <c r="FMO46" s="12"/>
      <c r="FMP46" s="12"/>
      <c r="FMQ46" s="12"/>
      <c r="FMR46" s="12"/>
      <c r="FMS46" s="12"/>
      <c r="FMT46" s="12"/>
      <c r="FMU46" s="12"/>
      <c r="FMV46" s="12"/>
      <c r="FMW46" s="12"/>
      <c r="FMX46" s="12"/>
      <c r="FMY46" s="12"/>
      <c r="FMZ46" s="12"/>
      <c r="FNA46" s="12"/>
      <c r="FNB46" s="12"/>
      <c r="FNC46" s="12"/>
      <c r="FND46" s="12"/>
      <c r="FNE46" s="12"/>
      <c r="FNF46" s="12"/>
      <c r="FNG46" s="12"/>
      <c r="FNH46" s="12"/>
      <c r="FNI46" s="12"/>
      <c r="FNJ46" s="12"/>
      <c r="FNK46" s="12"/>
      <c r="FNL46" s="12"/>
      <c r="FNM46" s="12"/>
      <c r="FNN46" s="12"/>
      <c r="FNO46" s="12"/>
      <c r="FNP46" s="12"/>
      <c r="FNQ46" s="12"/>
      <c r="FNR46" s="12"/>
      <c r="FNS46" s="12"/>
      <c r="FNT46" s="12"/>
      <c r="FNU46" s="12"/>
      <c r="FNV46" s="12"/>
      <c r="FNW46" s="12"/>
      <c r="FNX46" s="12"/>
      <c r="FNY46" s="12"/>
      <c r="FNZ46" s="12"/>
      <c r="FOA46" s="12"/>
      <c r="FOB46" s="12"/>
      <c r="FOC46" s="12"/>
      <c r="FOD46" s="12"/>
      <c r="FOE46" s="12"/>
      <c r="FOF46" s="12"/>
      <c r="FOG46" s="12"/>
      <c r="FOH46" s="12"/>
      <c r="FOI46" s="12"/>
      <c r="FOJ46" s="12"/>
      <c r="FOK46" s="12"/>
      <c r="FOL46" s="12"/>
      <c r="FOM46" s="12"/>
      <c r="FON46" s="12"/>
      <c r="FOO46" s="12"/>
      <c r="FOP46" s="12"/>
      <c r="FOQ46" s="12"/>
      <c r="FOR46" s="12"/>
      <c r="FOS46" s="12"/>
      <c r="FOT46" s="12"/>
      <c r="FOU46" s="12"/>
      <c r="FOV46" s="12"/>
      <c r="FOW46" s="12"/>
      <c r="FOX46" s="12"/>
      <c r="FOY46" s="12"/>
      <c r="FOZ46" s="12"/>
      <c r="FPA46" s="12"/>
      <c r="FPB46" s="12"/>
      <c r="FPC46" s="12"/>
      <c r="FPD46" s="12"/>
      <c r="FPE46" s="12"/>
      <c r="FPF46" s="12"/>
      <c r="FPG46" s="12"/>
      <c r="FPH46" s="12"/>
      <c r="FPI46" s="12"/>
      <c r="FPJ46" s="12"/>
      <c r="FPK46" s="12"/>
      <c r="FPL46" s="12"/>
      <c r="FPM46" s="12"/>
      <c r="FPN46" s="12"/>
      <c r="FPO46" s="12"/>
      <c r="FPP46" s="12"/>
      <c r="FPQ46" s="12"/>
      <c r="FPR46" s="12"/>
      <c r="FPS46" s="12"/>
      <c r="FPT46" s="12"/>
      <c r="FPU46" s="12"/>
      <c r="FPV46" s="12"/>
      <c r="FPW46" s="12"/>
      <c r="FPX46" s="12"/>
      <c r="FPY46" s="12"/>
      <c r="FPZ46" s="12"/>
      <c r="FQA46" s="12"/>
      <c r="FQB46" s="12"/>
      <c r="FQC46" s="12"/>
      <c r="FQD46" s="12"/>
      <c r="FQE46" s="12"/>
      <c r="FQF46" s="12"/>
      <c r="FQG46" s="12"/>
      <c r="FQH46" s="12"/>
      <c r="FQI46" s="12"/>
      <c r="FQJ46" s="12"/>
      <c r="FQK46" s="12"/>
      <c r="FQL46" s="12"/>
      <c r="FQM46" s="12"/>
      <c r="FQN46" s="12"/>
      <c r="FQO46" s="12"/>
      <c r="FQP46" s="12"/>
      <c r="FQQ46" s="12"/>
      <c r="FQR46" s="12"/>
      <c r="FQS46" s="12"/>
      <c r="FQT46" s="12"/>
      <c r="FQU46" s="12"/>
      <c r="FQV46" s="12"/>
      <c r="FQW46" s="12"/>
      <c r="FQX46" s="12"/>
      <c r="FQY46" s="12"/>
      <c r="FQZ46" s="12"/>
      <c r="FRA46" s="12"/>
      <c r="FRB46" s="12"/>
      <c r="FRC46" s="12"/>
      <c r="FRD46" s="12"/>
      <c r="FRE46" s="12"/>
      <c r="FRF46" s="12"/>
      <c r="FRG46" s="12"/>
      <c r="FRH46" s="12"/>
      <c r="FRI46" s="12"/>
      <c r="FRJ46" s="12"/>
      <c r="FRK46" s="12"/>
      <c r="FRL46" s="12"/>
      <c r="FRM46" s="12"/>
      <c r="FRN46" s="12"/>
      <c r="FRO46" s="12"/>
      <c r="FRP46" s="12"/>
      <c r="FRQ46" s="12"/>
      <c r="FRR46" s="12"/>
      <c r="FRS46" s="12"/>
      <c r="FRT46" s="12"/>
      <c r="FRU46" s="12"/>
      <c r="FRV46" s="12"/>
      <c r="FRW46" s="12"/>
      <c r="FRX46" s="12"/>
      <c r="FRY46" s="12"/>
      <c r="FRZ46" s="12"/>
      <c r="FSA46" s="12"/>
      <c r="FSB46" s="12"/>
      <c r="FSC46" s="12"/>
      <c r="FSD46" s="12"/>
      <c r="FSE46" s="12"/>
      <c r="FSF46" s="12"/>
      <c r="FSG46" s="12"/>
      <c r="FSH46" s="12"/>
      <c r="FSI46" s="12"/>
      <c r="FSJ46" s="12"/>
      <c r="FSK46" s="12"/>
      <c r="FSL46" s="12"/>
      <c r="FSM46" s="12"/>
      <c r="FSN46" s="12"/>
      <c r="FSO46" s="12"/>
      <c r="FSP46" s="12"/>
      <c r="FSQ46" s="12"/>
      <c r="FSR46" s="12"/>
      <c r="FSS46" s="12"/>
      <c r="FST46" s="12"/>
      <c r="FSU46" s="12"/>
      <c r="FSV46" s="12"/>
      <c r="FSW46" s="12"/>
      <c r="FSX46" s="12"/>
      <c r="FSY46" s="12"/>
      <c r="FSZ46" s="12"/>
      <c r="FTA46" s="12"/>
      <c r="FTB46" s="12"/>
      <c r="FTC46" s="12"/>
      <c r="FTD46" s="12"/>
      <c r="FTE46" s="12"/>
      <c r="FTF46" s="12"/>
      <c r="FTG46" s="12"/>
      <c r="FTH46" s="12"/>
      <c r="FTI46" s="12"/>
      <c r="FTJ46" s="12"/>
      <c r="FTK46" s="12"/>
      <c r="FTL46" s="12"/>
      <c r="FTM46" s="12"/>
      <c r="FTN46" s="12"/>
      <c r="FTO46" s="12"/>
      <c r="FTP46" s="12"/>
      <c r="FTQ46" s="12"/>
      <c r="FTR46" s="12"/>
      <c r="FTS46" s="12"/>
      <c r="FTT46" s="12"/>
      <c r="FTU46" s="12"/>
      <c r="FTV46" s="12"/>
      <c r="FTW46" s="12"/>
      <c r="FTX46" s="12"/>
      <c r="FTY46" s="12"/>
      <c r="FTZ46" s="12"/>
      <c r="FUA46" s="12"/>
      <c r="FUB46" s="12"/>
      <c r="FUC46" s="12"/>
      <c r="FUD46" s="12"/>
      <c r="FUE46" s="12"/>
      <c r="FUF46" s="12"/>
      <c r="FUG46" s="12"/>
      <c r="FUH46" s="12"/>
      <c r="FUI46" s="12"/>
      <c r="FUJ46" s="12"/>
      <c r="FUK46" s="12"/>
      <c r="FUL46" s="12"/>
      <c r="FUM46" s="12"/>
      <c r="FUN46" s="12"/>
      <c r="FUO46" s="12"/>
      <c r="FUP46" s="12"/>
      <c r="FUQ46" s="12"/>
      <c r="FUR46" s="12"/>
      <c r="FUS46" s="12"/>
      <c r="FUT46" s="12"/>
      <c r="FUU46" s="12"/>
      <c r="FUV46" s="12"/>
      <c r="FUW46" s="12"/>
      <c r="FUX46" s="12"/>
      <c r="FUY46" s="12"/>
      <c r="FUZ46" s="12"/>
      <c r="FVA46" s="12"/>
      <c r="FVB46" s="12"/>
      <c r="FVC46" s="12"/>
      <c r="FVD46" s="12"/>
      <c r="FVE46" s="12"/>
      <c r="FVF46" s="12"/>
      <c r="FVG46" s="12"/>
      <c r="FVH46" s="12"/>
      <c r="FVI46" s="12"/>
      <c r="FVJ46" s="12"/>
      <c r="FVK46" s="12"/>
      <c r="FVL46" s="12"/>
      <c r="FVM46" s="12"/>
      <c r="FVN46" s="12"/>
      <c r="FVO46" s="12"/>
      <c r="FVP46" s="12"/>
      <c r="FVQ46" s="12"/>
      <c r="FVR46" s="12"/>
      <c r="FVS46" s="12"/>
      <c r="FVT46" s="12"/>
      <c r="FVU46" s="12"/>
      <c r="FVV46" s="12"/>
      <c r="FVW46" s="12"/>
      <c r="FVX46" s="12"/>
      <c r="FVY46" s="12"/>
      <c r="FVZ46" s="12"/>
      <c r="FWA46" s="12"/>
      <c r="FWB46" s="12"/>
      <c r="FWC46" s="12"/>
      <c r="FWD46" s="12"/>
      <c r="FWE46" s="12"/>
      <c r="FWF46" s="12"/>
      <c r="FWG46" s="12"/>
      <c r="FWH46" s="12"/>
      <c r="FWI46" s="12"/>
      <c r="FWJ46" s="12"/>
      <c r="FWK46" s="12"/>
      <c r="FWL46" s="12"/>
      <c r="FWM46" s="12"/>
      <c r="FWN46" s="12"/>
      <c r="FWO46" s="12"/>
      <c r="FWP46" s="12"/>
      <c r="FWQ46" s="12"/>
      <c r="FWR46" s="12"/>
      <c r="FWS46" s="12"/>
      <c r="FWT46" s="12"/>
      <c r="FWU46" s="12"/>
      <c r="FWV46" s="12"/>
      <c r="FWW46" s="12"/>
      <c r="FWX46" s="12"/>
      <c r="FWY46" s="12"/>
      <c r="FWZ46" s="12"/>
      <c r="FXA46" s="12"/>
      <c r="FXB46" s="12"/>
      <c r="FXC46" s="12"/>
      <c r="FXD46" s="12"/>
      <c r="FXE46" s="12"/>
      <c r="FXF46" s="12"/>
      <c r="FXG46" s="12"/>
      <c r="FXH46" s="12"/>
      <c r="FXI46" s="12"/>
      <c r="FXJ46" s="12"/>
      <c r="FXK46" s="12"/>
      <c r="FXL46" s="12"/>
      <c r="FXM46" s="12"/>
      <c r="FXN46" s="12"/>
      <c r="FXO46" s="12"/>
      <c r="FXP46" s="12"/>
      <c r="FXQ46" s="12"/>
      <c r="FXR46" s="12"/>
      <c r="FXS46" s="12"/>
      <c r="FXT46" s="12"/>
      <c r="FXU46" s="12"/>
      <c r="FXV46" s="12"/>
      <c r="FXW46" s="12"/>
      <c r="FXX46" s="12"/>
      <c r="FXY46" s="12"/>
      <c r="FXZ46" s="12"/>
      <c r="FYA46" s="12"/>
      <c r="FYB46" s="12"/>
      <c r="FYC46" s="12"/>
      <c r="FYD46" s="12"/>
      <c r="FYE46" s="12"/>
      <c r="FYF46" s="12"/>
      <c r="FYG46" s="12"/>
      <c r="FYH46" s="12"/>
      <c r="FYI46" s="12"/>
      <c r="FYJ46" s="12"/>
      <c r="FYK46" s="12"/>
      <c r="FYL46" s="12"/>
      <c r="FYM46" s="12"/>
      <c r="FYN46" s="12"/>
      <c r="FYO46" s="12"/>
      <c r="FYP46" s="12"/>
      <c r="FYQ46" s="12"/>
      <c r="FYR46" s="12"/>
      <c r="FYS46" s="12"/>
      <c r="FYT46" s="12"/>
      <c r="FYU46" s="12"/>
      <c r="FYV46" s="12"/>
      <c r="FYW46" s="12"/>
      <c r="FYX46" s="12"/>
      <c r="FYY46" s="12"/>
      <c r="FYZ46" s="12"/>
      <c r="FZA46" s="12"/>
      <c r="FZB46" s="12"/>
      <c r="FZC46" s="12"/>
      <c r="FZD46" s="12"/>
      <c r="FZE46" s="12"/>
      <c r="FZF46" s="12"/>
      <c r="FZG46" s="12"/>
      <c r="FZH46" s="12"/>
      <c r="FZI46" s="12"/>
      <c r="FZJ46" s="12"/>
      <c r="FZK46" s="12"/>
      <c r="FZL46" s="12"/>
      <c r="FZM46" s="12"/>
      <c r="FZN46" s="12"/>
      <c r="FZO46" s="12"/>
      <c r="FZP46" s="12"/>
      <c r="FZQ46" s="12"/>
      <c r="FZR46" s="12"/>
      <c r="FZS46" s="12"/>
      <c r="FZT46" s="12"/>
      <c r="FZU46" s="12"/>
      <c r="FZV46" s="12"/>
      <c r="FZW46" s="12"/>
      <c r="FZX46" s="12"/>
      <c r="FZY46" s="12"/>
      <c r="FZZ46" s="12"/>
      <c r="GAA46" s="12"/>
      <c r="GAB46" s="12"/>
      <c r="GAC46" s="12"/>
      <c r="GAD46" s="12"/>
      <c r="GAE46" s="12"/>
      <c r="GAF46" s="12"/>
      <c r="GAG46" s="12"/>
      <c r="GAH46" s="12"/>
      <c r="GAI46" s="12"/>
      <c r="GAJ46" s="12"/>
      <c r="GAK46" s="12"/>
      <c r="GAL46" s="12"/>
      <c r="GAM46" s="12"/>
      <c r="GAN46" s="12"/>
      <c r="GAO46" s="12"/>
      <c r="GAP46" s="12"/>
      <c r="GAQ46" s="12"/>
      <c r="GAR46" s="12"/>
      <c r="GAS46" s="12"/>
      <c r="GAT46" s="12"/>
      <c r="GAU46" s="12"/>
      <c r="GAV46" s="12"/>
      <c r="GAW46" s="12"/>
      <c r="GAX46" s="12"/>
      <c r="GAY46" s="12"/>
      <c r="GAZ46" s="12"/>
      <c r="GBA46" s="12"/>
      <c r="GBB46" s="12"/>
      <c r="GBC46" s="12"/>
      <c r="GBD46" s="12"/>
      <c r="GBE46" s="12"/>
      <c r="GBF46" s="12"/>
      <c r="GBG46" s="12"/>
      <c r="GBH46" s="12"/>
      <c r="GBI46" s="12"/>
      <c r="GBJ46" s="12"/>
      <c r="GBK46" s="12"/>
      <c r="GBL46" s="12"/>
      <c r="GBM46" s="12"/>
      <c r="GBN46" s="12"/>
      <c r="GBO46" s="12"/>
      <c r="GBP46" s="12"/>
      <c r="GBQ46" s="12"/>
      <c r="GBR46" s="12"/>
      <c r="GBS46" s="12"/>
      <c r="GBT46" s="12"/>
      <c r="GBU46" s="12"/>
      <c r="GBV46" s="12"/>
      <c r="GBW46" s="12"/>
      <c r="GBX46" s="12"/>
      <c r="GBY46" s="12"/>
      <c r="GBZ46" s="12"/>
      <c r="GCA46" s="12"/>
      <c r="GCB46" s="12"/>
      <c r="GCC46" s="12"/>
      <c r="GCD46" s="12"/>
      <c r="GCE46" s="12"/>
      <c r="GCF46" s="12"/>
      <c r="GCG46" s="12"/>
      <c r="GCH46" s="12"/>
      <c r="GCI46" s="12"/>
      <c r="GCJ46" s="12"/>
      <c r="GCK46" s="12"/>
      <c r="GCL46" s="12"/>
      <c r="GCM46" s="12"/>
      <c r="GCN46" s="12"/>
      <c r="GCO46" s="12"/>
      <c r="GCP46" s="12"/>
      <c r="GCQ46" s="12"/>
      <c r="GCR46" s="12"/>
      <c r="GCS46" s="12"/>
      <c r="GCT46" s="12"/>
      <c r="GCU46" s="12"/>
      <c r="GCV46" s="12"/>
      <c r="GCW46" s="12"/>
      <c r="GCX46" s="12"/>
      <c r="GCY46" s="12"/>
      <c r="GCZ46" s="12"/>
      <c r="GDA46" s="12"/>
      <c r="GDB46" s="12"/>
      <c r="GDC46" s="12"/>
      <c r="GDD46" s="12"/>
      <c r="GDE46" s="12"/>
      <c r="GDF46" s="12"/>
      <c r="GDG46" s="12"/>
      <c r="GDH46" s="12"/>
      <c r="GDI46" s="12"/>
      <c r="GDJ46" s="12"/>
      <c r="GDK46" s="12"/>
      <c r="GDL46" s="12"/>
      <c r="GDM46" s="12"/>
      <c r="GDN46" s="12"/>
      <c r="GDO46" s="12"/>
      <c r="GDP46" s="12"/>
      <c r="GDQ46" s="12"/>
      <c r="GDR46" s="12"/>
      <c r="GDS46" s="12"/>
      <c r="GDT46" s="12"/>
      <c r="GDU46" s="12"/>
      <c r="GDV46" s="12"/>
      <c r="GDW46" s="12"/>
      <c r="GDX46" s="12"/>
      <c r="GDY46" s="12"/>
      <c r="GDZ46" s="12"/>
      <c r="GEA46" s="12"/>
      <c r="GEB46" s="12"/>
      <c r="GEC46" s="12"/>
      <c r="GED46" s="12"/>
      <c r="GEE46" s="12"/>
      <c r="GEF46" s="12"/>
      <c r="GEG46" s="12"/>
      <c r="GEH46" s="12"/>
      <c r="GEI46" s="12"/>
      <c r="GEJ46" s="12"/>
      <c r="GEK46" s="12"/>
      <c r="GEL46" s="12"/>
      <c r="GEM46" s="12"/>
      <c r="GEN46" s="12"/>
      <c r="GEO46" s="12"/>
      <c r="GEP46" s="12"/>
      <c r="GEQ46" s="12"/>
      <c r="GER46" s="12"/>
      <c r="GES46" s="12"/>
      <c r="GET46" s="12"/>
      <c r="GEU46" s="12"/>
      <c r="GEV46" s="12"/>
      <c r="GEW46" s="12"/>
      <c r="GEX46" s="12"/>
      <c r="GEY46" s="12"/>
      <c r="GEZ46" s="12"/>
      <c r="GFA46" s="12"/>
      <c r="GFB46" s="12"/>
      <c r="GFC46" s="12"/>
      <c r="GFD46" s="12"/>
      <c r="GFE46" s="12"/>
      <c r="GFF46" s="12"/>
      <c r="GFG46" s="12"/>
      <c r="GFH46" s="12"/>
      <c r="GFI46" s="12"/>
      <c r="GFJ46" s="12"/>
      <c r="GFK46" s="12"/>
      <c r="GFL46" s="12"/>
      <c r="GFM46" s="12"/>
      <c r="GFN46" s="12"/>
      <c r="GFO46" s="12"/>
      <c r="GFP46" s="12"/>
      <c r="GFQ46" s="12"/>
      <c r="GFR46" s="12"/>
      <c r="GFS46" s="12"/>
      <c r="GFT46" s="12"/>
      <c r="GFU46" s="12"/>
      <c r="GFV46" s="12"/>
      <c r="GFW46" s="12"/>
      <c r="GFX46" s="12"/>
      <c r="GFY46" s="12"/>
      <c r="GFZ46" s="12"/>
      <c r="GGA46" s="12"/>
      <c r="GGB46" s="12"/>
      <c r="GGC46" s="12"/>
      <c r="GGD46" s="12"/>
      <c r="GGE46" s="12"/>
      <c r="GGF46" s="12"/>
      <c r="GGG46" s="12"/>
      <c r="GGH46" s="12"/>
      <c r="GGI46" s="12"/>
      <c r="GGJ46" s="12"/>
      <c r="GGK46" s="12"/>
      <c r="GGL46" s="12"/>
      <c r="GGM46" s="12"/>
      <c r="GGN46" s="12"/>
      <c r="GGO46" s="12"/>
      <c r="GGP46" s="12"/>
      <c r="GGQ46" s="12"/>
      <c r="GGR46" s="12"/>
      <c r="GGS46" s="12"/>
      <c r="GGT46" s="12"/>
      <c r="GGU46" s="12"/>
      <c r="GGV46" s="12"/>
      <c r="GGW46" s="12"/>
      <c r="GGX46" s="12"/>
      <c r="GGY46" s="12"/>
      <c r="GGZ46" s="12"/>
      <c r="GHA46" s="12"/>
      <c r="GHB46" s="12"/>
      <c r="GHC46" s="12"/>
      <c r="GHD46" s="12"/>
      <c r="GHE46" s="12"/>
      <c r="GHF46" s="12"/>
      <c r="GHG46" s="12"/>
      <c r="GHH46" s="12"/>
      <c r="GHI46" s="12"/>
      <c r="GHJ46" s="12"/>
      <c r="GHK46" s="12"/>
      <c r="GHL46" s="12"/>
      <c r="GHM46" s="12"/>
      <c r="GHN46" s="12"/>
      <c r="GHO46" s="12"/>
      <c r="GHP46" s="12"/>
      <c r="GHQ46" s="12"/>
      <c r="GHR46" s="12"/>
      <c r="GHS46" s="12"/>
      <c r="GHT46" s="12"/>
      <c r="GHU46" s="12"/>
      <c r="GHV46" s="12"/>
      <c r="GHW46" s="12"/>
      <c r="GHX46" s="12"/>
      <c r="GHY46" s="12"/>
      <c r="GHZ46" s="12"/>
      <c r="GIA46" s="12"/>
      <c r="GIB46" s="12"/>
      <c r="GIC46" s="12"/>
      <c r="GID46" s="12"/>
      <c r="GIE46" s="12"/>
      <c r="GIF46" s="12"/>
      <c r="GIG46" s="12"/>
      <c r="GIH46" s="12"/>
      <c r="GII46" s="12"/>
      <c r="GIJ46" s="12"/>
      <c r="GIK46" s="12"/>
      <c r="GIL46" s="12"/>
      <c r="GIM46" s="12"/>
      <c r="GIN46" s="12"/>
      <c r="GIO46" s="12"/>
      <c r="GIP46" s="12"/>
      <c r="GIQ46" s="12"/>
      <c r="GIR46" s="12"/>
      <c r="GIS46" s="12"/>
      <c r="GIT46" s="12"/>
      <c r="GIU46" s="12"/>
      <c r="GIV46" s="12"/>
      <c r="GIW46" s="12"/>
      <c r="GIX46" s="12"/>
      <c r="GIY46" s="12"/>
      <c r="GIZ46" s="12"/>
      <c r="GJA46" s="12"/>
      <c r="GJB46" s="12"/>
      <c r="GJC46" s="12"/>
      <c r="GJD46" s="12"/>
      <c r="GJE46" s="12"/>
      <c r="GJF46" s="12"/>
      <c r="GJG46" s="12"/>
      <c r="GJH46" s="12"/>
      <c r="GJI46" s="12"/>
      <c r="GJJ46" s="12"/>
      <c r="GJK46" s="12"/>
      <c r="GJL46" s="12"/>
      <c r="GJM46" s="12"/>
      <c r="GJN46" s="12"/>
      <c r="GJO46" s="12"/>
      <c r="GJP46" s="12"/>
      <c r="GJQ46" s="12"/>
      <c r="GJR46" s="12"/>
      <c r="GJS46" s="12"/>
      <c r="GJT46" s="12"/>
      <c r="GJU46" s="12"/>
      <c r="GJV46" s="12"/>
      <c r="GJW46" s="12"/>
      <c r="GJX46" s="12"/>
      <c r="GJY46" s="12"/>
      <c r="GJZ46" s="12"/>
      <c r="GKA46" s="12"/>
      <c r="GKB46" s="12"/>
      <c r="GKC46" s="12"/>
      <c r="GKD46" s="12"/>
      <c r="GKE46" s="12"/>
      <c r="GKF46" s="12"/>
      <c r="GKG46" s="12"/>
      <c r="GKH46" s="12"/>
      <c r="GKI46" s="12"/>
      <c r="GKJ46" s="12"/>
      <c r="GKK46" s="12"/>
      <c r="GKL46" s="12"/>
      <c r="GKM46" s="12"/>
      <c r="GKN46" s="12"/>
      <c r="GKO46" s="12"/>
      <c r="GKP46" s="12"/>
      <c r="GKQ46" s="12"/>
      <c r="GKR46" s="12"/>
      <c r="GKS46" s="12"/>
      <c r="GKT46" s="12"/>
      <c r="GKU46" s="12"/>
      <c r="GKV46" s="12"/>
      <c r="GKW46" s="12"/>
      <c r="GKX46" s="12"/>
      <c r="GKY46" s="12"/>
      <c r="GKZ46" s="12"/>
      <c r="GLA46" s="12"/>
      <c r="GLB46" s="12"/>
      <c r="GLC46" s="12"/>
      <c r="GLD46" s="12"/>
      <c r="GLE46" s="12"/>
      <c r="GLF46" s="12"/>
      <c r="GLG46" s="12"/>
      <c r="GLH46" s="12"/>
      <c r="GLI46" s="12"/>
      <c r="GLJ46" s="12"/>
      <c r="GLK46" s="12"/>
      <c r="GLL46" s="12"/>
      <c r="GLM46" s="12"/>
      <c r="GLN46" s="12"/>
      <c r="GLO46" s="12"/>
      <c r="GLP46" s="12"/>
      <c r="GLQ46" s="12"/>
      <c r="GLR46" s="12"/>
      <c r="GLS46" s="12"/>
      <c r="GLT46" s="12"/>
      <c r="GLU46" s="12"/>
      <c r="GLV46" s="12"/>
      <c r="GLW46" s="12"/>
      <c r="GLX46" s="12"/>
      <c r="GLY46" s="12"/>
      <c r="GLZ46" s="12"/>
      <c r="GMA46" s="12"/>
      <c r="GMB46" s="12"/>
      <c r="GMC46" s="12"/>
      <c r="GMD46" s="12"/>
      <c r="GME46" s="12"/>
      <c r="GMF46" s="12"/>
      <c r="GMG46" s="12"/>
      <c r="GMH46" s="12"/>
      <c r="GMI46" s="12"/>
      <c r="GMJ46" s="12"/>
      <c r="GMK46" s="12"/>
      <c r="GML46" s="12"/>
      <c r="GMM46" s="12"/>
      <c r="GMN46" s="12"/>
      <c r="GMO46" s="12"/>
      <c r="GMP46" s="12"/>
      <c r="GMQ46" s="12"/>
      <c r="GMR46" s="12"/>
      <c r="GMS46" s="12"/>
      <c r="GMT46" s="12"/>
      <c r="GMU46" s="12"/>
      <c r="GMV46" s="12"/>
      <c r="GMW46" s="12"/>
      <c r="GMX46" s="12"/>
      <c r="GMY46" s="12"/>
      <c r="GMZ46" s="12"/>
      <c r="GNA46" s="12"/>
      <c r="GNB46" s="12"/>
      <c r="GNC46" s="12"/>
      <c r="GND46" s="12"/>
      <c r="GNE46" s="12"/>
      <c r="GNF46" s="12"/>
      <c r="GNG46" s="12"/>
      <c r="GNH46" s="12"/>
      <c r="GNI46" s="12"/>
      <c r="GNJ46" s="12"/>
      <c r="GNK46" s="12"/>
      <c r="GNL46" s="12"/>
      <c r="GNM46" s="12"/>
      <c r="GNN46" s="12"/>
      <c r="GNO46" s="12"/>
      <c r="GNP46" s="12"/>
      <c r="GNQ46" s="12"/>
      <c r="GNR46" s="12"/>
      <c r="GNS46" s="12"/>
      <c r="GNT46" s="12"/>
      <c r="GNU46" s="12"/>
      <c r="GNV46" s="12"/>
      <c r="GNW46" s="12"/>
      <c r="GNX46" s="12"/>
      <c r="GNY46" s="12"/>
      <c r="GNZ46" s="12"/>
      <c r="GOA46" s="12"/>
      <c r="GOB46" s="12"/>
      <c r="GOC46" s="12"/>
      <c r="GOD46" s="12"/>
      <c r="GOE46" s="12"/>
      <c r="GOF46" s="12"/>
      <c r="GOG46" s="12"/>
      <c r="GOH46" s="12"/>
      <c r="GOI46" s="12"/>
      <c r="GOJ46" s="12"/>
      <c r="GOK46" s="12"/>
      <c r="GOL46" s="12"/>
      <c r="GOM46" s="12"/>
      <c r="GON46" s="12"/>
      <c r="GOO46" s="12"/>
      <c r="GOP46" s="12"/>
      <c r="GOQ46" s="12"/>
      <c r="GOR46" s="12"/>
      <c r="GOS46" s="12"/>
      <c r="GOT46" s="12"/>
      <c r="GOU46" s="12"/>
      <c r="GOV46" s="12"/>
      <c r="GOW46" s="12"/>
      <c r="GOX46" s="12"/>
      <c r="GOY46" s="12"/>
      <c r="GOZ46" s="12"/>
      <c r="GPA46" s="12"/>
      <c r="GPB46" s="12"/>
      <c r="GPC46" s="12"/>
      <c r="GPD46" s="12"/>
      <c r="GPE46" s="12"/>
      <c r="GPF46" s="12"/>
      <c r="GPG46" s="12"/>
      <c r="GPH46" s="12"/>
      <c r="GPI46" s="12"/>
      <c r="GPJ46" s="12"/>
      <c r="GPK46" s="12"/>
      <c r="GPL46" s="12"/>
      <c r="GPM46" s="12"/>
      <c r="GPN46" s="12"/>
      <c r="GPO46" s="12"/>
      <c r="GPP46" s="12"/>
      <c r="GPQ46" s="12"/>
      <c r="GPR46" s="12"/>
      <c r="GPS46" s="12"/>
      <c r="GPT46" s="12"/>
      <c r="GPU46" s="12"/>
      <c r="GPV46" s="12"/>
      <c r="GPW46" s="12"/>
      <c r="GPX46" s="12"/>
      <c r="GPY46" s="12"/>
      <c r="GPZ46" s="12"/>
      <c r="GQA46" s="12"/>
      <c r="GQB46" s="12"/>
      <c r="GQC46" s="12"/>
      <c r="GQD46" s="12"/>
      <c r="GQE46" s="12"/>
      <c r="GQF46" s="12"/>
      <c r="GQG46" s="12"/>
      <c r="GQH46" s="12"/>
      <c r="GQI46" s="12"/>
      <c r="GQJ46" s="12"/>
      <c r="GQK46" s="12"/>
      <c r="GQL46" s="12"/>
      <c r="GQM46" s="12"/>
      <c r="GQN46" s="12"/>
      <c r="GQO46" s="12"/>
      <c r="GQP46" s="12"/>
      <c r="GQQ46" s="12"/>
      <c r="GQR46" s="12"/>
      <c r="GQS46" s="12"/>
      <c r="GQT46" s="12"/>
      <c r="GQU46" s="12"/>
      <c r="GQV46" s="12"/>
      <c r="GQW46" s="12"/>
      <c r="GQX46" s="12"/>
      <c r="GQY46" s="12"/>
      <c r="GQZ46" s="12"/>
      <c r="GRA46" s="12"/>
      <c r="GRB46" s="12"/>
      <c r="GRC46" s="12"/>
      <c r="GRD46" s="12"/>
      <c r="GRE46" s="12"/>
      <c r="GRF46" s="12"/>
      <c r="GRG46" s="12"/>
      <c r="GRH46" s="12"/>
      <c r="GRI46" s="12"/>
      <c r="GRJ46" s="12"/>
      <c r="GRK46" s="12"/>
      <c r="GRL46" s="12"/>
      <c r="GRM46" s="12"/>
      <c r="GRN46" s="12"/>
      <c r="GRO46" s="12"/>
      <c r="GRP46" s="12"/>
      <c r="GRQ46" s="12"/>
      <c r="GRR46" s="12"/>
      <c r="GRS46" s="12"/>
      <c r="GRT46" s="12"/>
      <c r="GRU46" s="12"/>
      <c r="GRV46" s="12"/>
      <c r="GRW46" s="12"/>
      <c r="GRX46" s="12"/>
      <c r="GRY46" s="12"/>
      <c r="GRZ46" s="12"/>
      <c r="GSA46" s="12"/>
      <c r="GSB46" s="12"/>
      <c r="GSC46" s="12"/>
      <c r="GSD46" s="12"/>
      <c r="GSE46" s="12"/>
      <c r="GSF46" s="12"/>
      <c r="GSG46" s="12"/>
      <c r="GSH46" s="12"/>
      <c r="GSI46" s="12"/>
      <c r="GSJ46" s="12"/>
      <c r="GSK46" s="12"/>
      <c r="GSL46" s="12"/>
      <c r="GSM46" s="12"/>
      <c r="GSN46" s="12"/>
      <c r="GSO46" s="12"/>
      <c r="GSP46" s="12"/>
      <c r="GSQ46" s="12"/>
      <c r="GSR46" s="12"/>
      <c r="GSS46" s="12"/>
      <c r="GST46" s="12"/>
      <c r="GSU46" s="12"/>
      <c r="GSV46" s="12"/>
      <c r="GSW46" s="12"/>
      <c r="GSX46" s="12"/>
      <c r="GSY46" s="12"/>
      <c r="GSZ46" s="12"/>
      <c r="GTA46" s="12"/>
      <c r="GTB46" s="12"/>
      <c r="GTC46" s="12"/>
      <c r="GTD46" s="12"/>
      <c r="GTE46" s="12"/>
      <c r="GTF46" s="12"/>
      <c r="GTG46" s="12"/>
      <c r="GTH46" s="12"/>
      <c r="GTI46" s="12"/>
      <c r="GTJ46" s="12"/>
      <c r="GTK46" s="12"/>
      <c r="GTL46" s="12"/>
      <c r="GTM46" s="12"/>
      <c r="GTN46" s="12"/>
      <c r="GTO46" s="12"/>
      <c r="GTP46" s="12"/>
      <c r="GTQ46" s="12"/>
      <c r="GTR46" s="12"/>
      <c r="GTS46" s="12"/>
      <c r="GTT46" s="12"/>
      <c r="GTU46" s="12"/>
      <c r="GTV46" s="12"/>
      <c r="GTW46" s="12"/>
      <c r="GTX46" s="12"/>
      <c r="GTY46" s="12"/>
      <c r="GTZ46" s="12"/>
      <c r="GUA46" s="12"/>
      <c r="GUB46" s="12"/>
      <c r="GUC46" s="12"/>
      <c r="GUD46" s="12"/>
      <c r="GUE46" s="12"/>
      <c r="GUF46" s="12"/>
      <c r="GUG46" s="12"/>
      <c r="GUH46" s="12"/>
      <c r="GUI46" s="12"/>
      <c r="GUJ46" s="12"/>
      <c r="GUK46" s="12"/>
      <c r="GUL46" s="12"/>
      <c r="GUM46" s="12"/>
      <c r="GUN46" s="12"/>
      <c r="GUO46" s="12"/>
      <c r="GUP46" s="12"/>
      <c r="GUQ46" s="12"/>
      <c r="GUR46" s="12"/>
      <c r="GUS46" s="12"/>
      <c r="GUT46" s="12"/>
      <c r="GUU46" s="12"/>
      <c r="GUV46" s="12"/>
      <c r="GUW46" s="12"/>
      <c r="GUX46" s="12"/>
      <c r="GUY46" s="12"/>
      <c r="GUZ46" s="12"/>
      <c r="GVA46" s="12"/>
      <c r="GVB46" s="12"/>
      <c r="GVC46" s="12"/>
      <c r="GVD46" s="12"/>
      <c r="GVE46" s="12"/>
      <c r="GVF46" s="12"/>
      <c r="GVG46" s="12"/>
      <c r="GVH46" s="12"/>
      <c r="GVI46" s="12"/>
      <c r="GVJ46" s="12"/>
      <c r="GVK46" s="12"/>
      <c r="GVL46" s="12"/>
      <c r="GVM46" s="12"/>
      <c r="GVN46" s="12"/>
      <c r="GVO46" s="12"/>
      <c r="GVP46" s="12"/>
      <c r="GVQ46" s="12"/>
      <c r="GVR46" s="12"/>
      <c r="GVS46" s="12"/>
      <c r="GVT46" s="12"/>
      <c r="GVU46" s="12"/>
      <c r="GVV46" s="12"/>
      <c r="GVW46" s="12"/>
      <c r="GVX46" s="12"/>
      <c r="GVY46" s="12"/>
      <c r="GVZ46" s="12"/>
      <c r="GWA46" s="12"/>
      <c r="GWB46" s="12"/>
      <c r="GWC46" s="12"/>
      <c r="GWD46" s="12"/>
      <c r="GWE46" s="12"/>
      <c r="GWF46" s="12"/>
      <c r="GWG46" s="12"/>
      <c r="GWH46" s="12"/>
      <c r="GWI46" s="12"/>
      <c r="GWJ46" s="12"/>
      <c r="GWK46" s="12"/>
      <c r="GWL46" s="12"/>
      <c r="GWM46" s="12"/>
      <c r="GWN46" s="12"/>
      <c r="GWO46" s="12"/>
      <c r="GWP46" s="12"/>
      <c r="GWQ46" s="12"/>
      <c r="GWR46" s="12"/>
      <c r="GWS46" s="12"/>
      <c r="GWT46" s="12"/>
      <c r="GWU46" s="12"/>
      <c r="GWV46" s="12"/>
      <c r="GWW46" s="12"/>
      <c r="GWX46" s="12"/>
      <c r="GWY46" s="12"/>
      <c r="GWZ46" s="12"/>
      <c r="GXA46" s="12"/>
      <c r="GXB46" s="12"/>
      <c r="GXC46" s="12"/>
      <c r="GXD46" s="12"/>
      <c r="GXE46" s="12"/>
      <c r="GXF46" s="12"/>
      <c r="GXG46" s="12"/>
      <c r="GXH46" s="12"/>
      <c r="GXI46" s="12"/>
      <c r="GXJ46" s="12"/>
      <c r="GXK46" s="12"/>
      <c r="GXL46" s="12"/>
      <c r="GXM46" s="12"/>
      <c r="GXN46" s="12"/>
      <c r="GXO46" s="12"/>
      <c r="GXP46" s="12"/>
      <c r="GXQ46" s="12"/>
      <c r="GXR46" s="12"/>
      <c r="GXS46" s="12"/>
      <c r="GXT46" s="12"/>
      <c r="GXU46" s="12"/>
      <c r="GXV46" s="12"/>
      <c r="GXW46" s="12"/>
      <c r="GXX46" s="12"/>
      <c r="GXY46" s="12"/>
      <c r="GXZ46" s="12"/>
      <c r="GYA46" s="12"/>
      <c r="GYB46" s="12"/>
      <c r="GYC46" s="12"/>
      <c r="GYD46" s="12"/>
      <c r="GYE46" s="12"/>
      <c r="GYF46" s="12"/>
      <c r="GYG46" s="12"/>
      <c r="GYH46" s="12"/>
      <c r="GYI46" s="12"/>
      <c r="GYJ46" s="12"/>
      <c r="GYK46" s="12"/>
      <c r="GYL46" s="12"/>
      <c r="GYM46" s="12"/>
      <c r="GYN46" s="12"/>
      <c r="GYO46" s="12"/>
      <c r="GYP46" s="12"/>
      <c r="GYQ46" s="12"/>
      <c r="GYR46" s="12"/>
      <c r="GYS46" s="12"/>
      <c r="GYT46" s="12"/>
      <c r="GYU46" s="12"/>
      <c r="GYV46" s="12"/>
      <c r="GYW46" s="12"/>
      <c r="GYX46" s="12"/>
      <c r="GYY46" s="12"/>
      <c r="GYZ46" s="12"/>
      <c r="GZA46" s="12"/>
      <c r="GZB46" s="12"/>
      <c r="GZC46" s="12"/>
      <c r="GZD46" s="12"/>
      <c r="GZE46" s="12"/>
      <c r="GZF46" s="12"/>
      <c r="GZG46" s="12"/>
      <c r="GZH46" s="12"/>
      <c r="GZI46" s="12"/>
      <c r="GZJ46" s="12"/>
      <c r="GZK46" s="12"/>
      <c r="GZL46" s="12"/>
      <c r="GZM46" s="12"/>
      <c r="GZN46" s="12"/>
      <c r="GZO46" s="12"/>
      <c r="GZP46" s="12"/>
      <c r="GZQ46" s="12"/>
      <c r="GZR46" s="12"/>
      <c r="GZS46" s="12"/>
      <c r="GZT46" s="12"/>
      <c r="GZU46" s="12"/>
      <c r="GZV46" s="12"/>
      <c r="GZW46" s="12"/>
      <c r="GZX46" s="12"/>
      <c r="GZY46" s="12"/>
      <c r="GZZ46" s="12"/>
      <c r="HAA46" s="12"/>
      <c r="HAB46" s="12"/>
      <c r="HAC46" s="12"/>
      <c r="HAD46" s="12"/>
      <c r="HAE46" s="12"/>
      <c r="HAF46" s="12"/>
      <c r="HAG46" s="12"/>
      <c r="HAH46" s="12"/>
      <c r="HAI46" s="12"/>
      <c r="HAJ46" s="12"/>
      <c r="HAK46" s="12"/>
      <c r="HAL46" s="12"/>
      <c r="HAM46" s="12"/>
      <c r="HAN46" s="12"/>
      <c r="HAO46" s="12"/>
      <c r="HAP46" s="12"/>
      <c r="HAQ46" s="12"/>
      <c r="HAR46" s="12"/>
      <c r="HAS46" s="12"/>
      <c r="HAT46" s="12"/>
      <c r="HAU46" s="12"/>
      <c r="HAV46" s="12"/>
      <c r="HAW46" s="12"/>
      <c r="HAX46" s="12"/>
      <c r="HAY46" s="12"/>
      <c r="HAZ46" s="12"/>
      <c r="HBA46" s="12"/>
      <c r="HBB46" s="12"/>
      <c r="HBC46" s="12"/>
      <c r="HBD46" s="12"/>
      <c r="HBE46" s="12"/>
      <c r="HBF46" s="12"/>
      <c r="HBG46" s="12"/>
      <c r="HBH46" s="12"/>
      <c r="HBI46" s="12"/>
      <c r="HBJ46" s="12"/>
      <c r="HBK46" s="12"/>
      <c r="HBL46" s="12"/>
      <c r="HBM46" s="12"/>
      <c r="HBN46" s="12"/>
      <c r="HBO46" s="12"/>
      <c r="HBP46" s="12"/>
      <c r="HBQ46" s="12"/>
      <c r="HBR46" s="12"/>
      <c r="HBS46" s="12"/>
      <c r="HBT46" s="12"/>
      <c r="HBU46" s="12"/>
      <c r="HBV46" s="12"/>
      <c r="HBW46" s="12"/>
      <c r="HBX46" s="12"/>
      <c r="HBY46" s="12"/>
      <c r="HBZ46" s="12"/>
      <c r="HCA46" s="12"/>
      <c r="HCB46" s="12"/>
      <c r="HCC46" s="12"/>
      <c r="HCD46" s="12"/>
      <c r="HCE46" s="12"/>
      <c r="HCF46" s="12"/>
      <c r="HCG46" s="12"/>
      <c r="HCH46" s="12"/>
      <c r="HCI46" s="12"/>
      <c r="HCJ46" s="12"/>
      <c r="HCK46" s="12"/>
      <c r="HCL46" s="12"/>
      <c r="HCM46" s="12"/>
      <c r="HCN46" s="12"/>
      <c r="HCO46" s="12"/>
      <c r="HCP46" s="12"/>
      <c r="HCQ46" s="12"/>
      <c r="HCR46" s="12"/>
      <c r="HCS46" s="12"/>
      <c r="HCT46" s="12"/>
      <c r="HCU46" s="12"/>
      <c r="HCV46" s="12"/>
      <c r="HCW46" s="12"/>
      <c r="HCX46" s="12"/>
      <c r="HCY46" s="12"/>
      <c r="HCZ46" s="12"/>
      <c r="HDA46" s="12"/>
      <c r="HDB46" s="12"/>
      <c r="HDC46" s="12"/>
      <c r="HDD46" s="12"/>
      <c r="HDE46" s="12"/>
      <c r="HDF46" s="12"/>
      <c r="HDG46" s="12"/>
      <c r="HDH46" s="12"/>
      <c r="HDI46" s="12"/>
      <c r="HDJ46" s="12"/>
      <c r="HDK46" s="12"/>
      <c r="HDL46" s="12"/>
      <c r="HDM46" s="12"/>
      <c r="HDN46" s="12"/>
      <c r="HDO46" s="12"/>
      <c r="HDP46" s="12"/>
      <c r="HDQ46" s="12"/>
      <c r="HDR46" s="12"/>
      <c r="HDS46" s="12"/>
      <c r="HDT46" s="12"/>
      <c r="HDU46" s="12"/>
      <c r="HDV46" s="12"/>
      <c r="HDW46" s="12"/>
      <c r="HDX46" s="12"/>
      <c r="HDY46" s="12"/>
      <c r="HDZ46" s="12"/>
      <c r="HEA46" s="12"/>
      <c r="HEB46" s="12"/>
      <c r="HEC46" s="12"/>
      <c r="HED46" s="12"/>
      <c r="HEE46" s="12"/>
      <c r="HEF46" s="12"/>
      <c r="HEG46" s="12"/>
      <c r="HEH46" s="12"/>
      <c r="HEI46" s="12"/>
      <c r="HEJ46" s="12"/>
      <c r="HEK46" s="12"/>
      <c r="HEL46" s="12"/>
      <c r="HEM46" s="12"/>
      <c r="HEN46" s="12"/>
      <c r="HEO46" s="12"/>
      <c r="HEP46" s="12"/>
      <c r="HEQ46" s="12"/>
      <c r="HER46" s="12"/>
      <c r="HES46" s="12"/>
      <c r="HET46" s="12"/>
      <c r="HEU46" s="12"/>
      <c r="HEV46" s="12"/>
      <c r="HEW46" s="12"/>
      <c r="HEX46" s="12"/>
      <c r="HEY46" s="12"/>
      <c r="HEZ46" s="12"/>
      <c r="HFA46" s="12"/>
      <c r="HFB46" s="12"/>
      <c r="HFC46" s="12"/>
      <c r="HFD46" s="12"/>
      <c r="HFE46" s="12"/>
      <c r="HFF46" s="12"/>
      <c r="HFG46" s="12"/>
      <c r="HFH46" s="12"/>
      <c r="HFI46" s="12"/>
      <c r="HFJ46" s="12"/>
      <c r="HFK46" s="12"/>
      <c r="HFL46" s="12"/>
      <c r="HFM46" s="12"/>
      <c r="HFN46" s="12"/>
      <c r="HFO46" s="12"/>
      <c r="HFP46" s="12"/>
      <c r="HFQ46" s="12"/>
      <c r="HFR46" s="12"/>
      <c r="HFS46" s="12"/>
      <c r="HFT46" s="12"/>
      <c r="HFU46" s="12"/>
      <c r="HFV46" s="12"/>
      <c r="HFW46" s="12"/>
      <c r="HFX46" s="12"/>
      <c r="HFY46" s="12"/>
      <c r="HFZ46" s="12"/>
      <c r="HGA46" s="12"/>
      <c r="HGB46" s="12"/>
      <c r="HGC46" s="12"/>
      <c r="HGD46" s="12"/>
      <c r="HGE46" s="12"/>
      <c r="HGF46" s="12"/>
      <c r="HGG46" s="12"/>
      <c r="HGH46" s="12"/>
      <c r="HGI46" s="12"/>
      <c r="HGJ46" s="12"/>
      <c r="HGK46" s="12"/>
      <c r="HGL46" s="12"/>
      <c r="HGM46" s="12"/>
      <c r="HGN46" s="12"/>
      <c r="HGO46" s="12"/>
      <c r="HGP46" s="12"/>
      <c r="HGQ46" s="12"/>
      <c r="HGR46" s="12"/>
      <c r="HGS46" s="12"/>
      <c r="HGT46" s="12"/>
      <c r="HGU46" s="12"/>
      <c r="HGV46" s="12"/>
      <c r="HGW46" s="12"/>
      <c r="HGX46" s="12"/>
      <c r="HGY46" s="12"/>
      <c r="HGZ46" s="12"/>
      <c r="HHA46" s="12"/>
      <c r="HHB46" s="12"/>
      <c r="HHC46" s="12"/>
      <c r="HHD46" s="12"/>
      <c r="HHE46" s="12"/>
      <c r="HHF46" s="12"/>
      <c r="HHG46" s="12"/>
      <c r="HHH46" s="12"/>
      <c r="HHI46" s="12"/>
      <c r="HHJ46" s="12"/>
      <c r="HHK46" s="12"/>
      <c r="HHL46" s="12"/>
      <c r="HHM46" s="12"/>
      <c r="HHN46" s="12"/>
      <c r="HHO46" s="12"/>
      <c r="HHP46" s="12"/>
      <c r="HHQ46" s="12"/>
      <c r="HHR46" s="12"/>
      <c r="HHS46" s="12"/>
      <c r="HHT46" s="12"/>
      <c r="HHU46" s="12"/>
      <c r="HHV46" s="12"/>
      <c r="HHW46" s="12"/>
      <c r="HHX46" s="12"/>
      <c r="HHY46" s="12"/>
      <c r="HHZ46" s="12"/>
      <c r="HIA46" s="12"/>
      <c r="HIB46" s="12"/>
      <c r="HIC46" s="12"/>
      <c r="HID46" s="12"/>
      <c r="HIE46" s="12"/>
      <c r="HIF46" s="12"/>
      <c r="HIG46" s="12"/>
      <c r="HIH46" s="12"/>
      <c r="HII46" s="12"/>
      <c r="HIJ46" s="12"/>
      <c r="HIK46" s="12"/>
      <c r="HIL46" s="12"/>
      <c r="HIM46" s="12"/>
      <c r="HIN46" s="12"/>
      <c r="HIO46" s="12"/>
      <c r="HIP46" s="12"/>
      <c r="HIQ46" s="12"/>
      <c r="HIR46" s="12"/>
      <c r="HIS46" s="12"/>
      <c r="HIT46" s="12"/>
      <c r="HIU46" s="12"/>
      <c r="HIV46" s="12"/>
      <c r="HIW46" s="12"/>
      <c r="HIX46" s="12"/>
      <c r="HIY46" s="12"/>
      <c r="HIZ46" s="12"/>
      <c r="HJA46" s="12"/>
      <c r="HJB46" s="12"/>
      <c r="HJC46" s="12"/>
      <c r="HJD46" s="12"/>
      <c r="HJE46" s="12"/>
      <c r="HJF46" s="12"/>
      <c r="HJG46" s="12"/>
      <c r="HJH46" s="12"/>
      <c r="HJI46" s="12"/>
      <c r="HJJ46" s="12"/>
      <c r="HJK46" s="12"/>
      <c r="HJL46" s="12"/>
      <c r="HJM46" s="12"/>
      <c r="HJN46" s="12"/>
      <c r="HJO46" s="12"/>
      <c r="HJP46" s="12"/>
      <c r="HJQ46" s="12"/>
      <c r="HJR46" s="12"/>
      <c r="HJS46" s="12"/>
      <c r="HJT46" s="12"/>
      <c r="HJU46" s="12"/>
      <c r="HJV46" s="12"/>
      <c r="HJW46" s="12"/>
      <c r="HJX46" s="12"/>
      <c r="HJY46" s="12"/>
      <c r="HJZ46" s="12"/>
      <c r="HKA46" s="12"/>
      <c r="HKB46" s="12"/>
      <c r="HKC46" s="12"/>
      <c r="HKD46" s="12"/>
      <c r="HKE46" s="12"/>
      <c r="HKF46" s="12"/>
      <c r="HKG46" s="12"/>
      <c r="HKH46" s="12"/>
      <c r="HKI46" s="12"/>
      <c r="HKJ46" s="12"/>
      <c r="HKK46" s="12"/>
      <c r="HKL46" s="12"/>
      <c r="HKM46" s="12"/>
      <c r="HKN46" s="12"/>
      <c r="HKO46" s="12"/>
      <c r="HKP46" s="12"/>
      <c r="HKQ46" s="12"/>
      <c r="HKR46" s="12"/>
      <c r="HKS46" s="12"/>
      <c r="HKT46" s="12"/>
      <c r="HKU46" s="12"/>
      <c r="HKV46" s="12"/>
      <c r="HKW46" s="12"/>
      <c r="HKX46" s="12"/>
      <c r="HKY46" s="12"/>
      <c r="HKZ46" s="12"/>
      <c r="HLA46" s="12"/>
      <c r="HLB46" s="12"/>
      <c r="HLC46" s="12"/>
      <c r="HLD46" s="12"/>
      <c r="HLE46" s="12"/>
      <c r="HLF46" s="12"/>
      <c r="HLG46" s="12"/>
      <c r="HLH46" s="12"/>
      <c r="HLI46" s="12"/>
      <c r="HLJ46" s="12"/>
      <c r="HLK46" s="12"/>
      <c r="HLL46" s="12"/>
      <c r="HLM46" s="12"/>
      <c r="HLN46" s="12"/>
      <c r="HLO46" s="12"/>
      <c r="HLP46" s="12"/>
      <c r="HLQ46" s="12"/>
      <c r="HLR46" s="12"/>
      <c r="HLS46" s="12"/>
      <c r="HLT46" s="12"/>
      <c r="HLU46" s="12"/>
      <c r="HLV46" s="12"/>
      <c r="HLW46" s="12"/>
      <c r="HLX46" s="12"/>
      <c r="HLY46" s="12"/>
      <c r="HLZ46" s="12"/>
      <c r="HMA46" s="12"/>
      <c r="HMB46" s="12"/>
      <c r="HMC46" s="12"/>
      <c r="HMD46" s="12"/>
      <c r="HME46" s="12"/>
      <c r="HMF46" s="12"/>
      <c r="HMG46" s="12"/>
      <c r="HMH46" s="12"/>
      <c r="HMI46" s="12"/>
      <c r="HMJ46" s="12"/>
      <c r="HMK46" s="12"/>
      <c r="HML46" s="12"/>
      <c r="HMM46" s="12"/>
      <c r="HMN46" s="12"/>
      <c r="HMO46" s="12"/>
      <c r="HMP46" s="12"/>
      <c r="HMQ46" s="12"/>
      <c r="HMR46" s="12"/>
      <c r="HMS46" s="12"/>
      <c r="HMT46" s="12"/>
      <c r="HMU46" s="12"/>
      <c r="HMV46" s="12"/>
      <c r="HMW46" s="12"/>
      <c r="HMX46" s="12"/>
      <c r="HMY46" s="12"/>
      <c r="HMZ46" s="12"/>
      <c r="HNA46" s="12"/>
      <c r="HNB46" s="12"/>
      <c r="HNC46" s="12"/>
      <c r="HND46" s="12"/>
      <c r="HNE46" s="12"/>
      <c r="HNF46" s="12"/>
      <c r="HNG46" s="12"/>
      <c r="HNH46" s="12"/>
      <c r="HNI46" s="12"/>
      <c r="HNJ46" s="12"/>
      <c r="HNK46" s="12"/>
      <c r="HNL46" s="12"/>
      <c r="HNM46" s="12"/>
      <c r="HNN46" s="12"/>
      <c r="HNO46" s="12"/>
      <c r="HNP46" s="12"/>
      <c r="HNQ46" s="12"/>
      <c r="HNR46" s="12"/>
      <c r="HNS46" s="12"/>
      <c r="HNT46" s="12"/>
      <c r="HNU46" s="12"/>
      <c r="HNV46" s="12"/>
      <c r="HNW46" s="12"/>
      <c r="HNX46" s="12"/>
      <c r="HNY46" s="12"/>
      <c r="HNZ46" s="12"/>
      <c r="HOA46" s="12"/>
      <c r="HOB46" s="12"/>
      <c r="HOC46" s="12"/>
      <c r="HOD46" s="12"/>
      <c r="HOE46" s="12"/>
      <c r="HOF46" s="12"/>
      <c r="HOG46" s="12"/>
      <c r="HOH46" s="12"/>
      <c r="HOI46" s="12"/>
      <c r="HOJ46" s="12"/>
      <c r="HOK46" s="12"/>
      <c r="HOL46" s="12"/>
      <c r="HOM46" s="12"/>
      <c r="HON46" s="12"/>
      <c r="HOO46" s="12"/>
      <c r="HOP46" s="12"/>
      <c r="HOQ46" s="12"/>
      <c r="HOR46" s="12"/>
      <c r="HOS46" s="12"/>
      <c r="HOT46" s="12"/>
      <c r="HOU46" s="12"/>
      <c r="HOV46" s="12"/>
      <c r="HOW46" s="12"/>
      <c r="HOX46" s="12"/>
      <c r="HOY46" s="12"/>
      <c r="HOZ46" s="12"/>
      <c r="HPA46" s="12"/>
      <c r="HPB46" s="12"/>
      <c r="HPC46" s="12"/>
      <c r="HPD46" s="12"/>
      <c r="HPE46" s="12"/>
      <c r="HPF46" s="12"/>
      <c r="HPG46" s="12"/>
      <c r="HPH46" s="12"/>
      <c r="HPI46" s="12"/>
      <c r="HPJ46" s="12"/>
      <c r="HPK46" s="12"/>
      <c r="HPL46" s="12"/>
      <c r="HPM46" s="12"/>
      <c r="HPN46" s="12"/>
      <c r="HPO46" s="12"/>
      <c r="HPP46" s="12"/>
      <c r="HPQ46" s="12"/>
      <c r="HPR46" s="12"/>
      <c r="HPS46" s="12"/>
      <c r="HPT46" s="12"/>
      <c r="HPU46" s="12"/>
      <c r="HPV46" s="12"/>
      <c r="HPW46" s="12"/>
      <c r="HPX46" s="12"/>
      <c r="HPY46" s="12"/>
      <c r="HPZ46" s="12"/>
      <c r="HQA46" s="12"/>
      <c r="HQB46" s="12"/>
      <c r="HQC46" s="12"/>
      <c r="HQD46" s="12"/>
      <c r="HQE46" s="12"/>
      <c r="HQF46" s="12"/>
      <c r="HQG46" s="12"/>
      <c r="HQH46" s="12"/>
      <c r="HQI46" s="12"/>
      <c r="HQJ46" s="12"/>
      <c r="HQK46" s="12"/>
      <c r="HQL46" s="12"/>
      <c r="HQM46" s="12"/>
      <c r="HQN46" s="12"/>
      <c r="HQO46" s="12"/>
      <c r="HQP46" s="12"/>
      <c r="HQQ46" s="12"/>
      <c r="HQR46" s="12"/>
      <c r="HQS46" s="12"/>
      <c r="HQT46" s="12"/>
      <c r="HQU46" s="12"/>
      <c r="HQV46" s="12"/>
      <c r="HQW46" s="12"/>
      <c r="HQX46" s="12"/>
      <c r="HQY46" s="12"/>
      <c r="HQZ46" s="12"/>
      <c r="HRA46" s="12"/>
      <c r="HRB46" s="12"/>
      <c r="HRC46" s="12"/>
      <c r="HRD46" s="12"/>
      <c r="HRE46" s="12"/>
      <c r="HRF46" s="12"/>
      <c r="HRG46" s="12"/>
      <c r="HRH46" s="12"/>
      <c r="HRI46" s="12"/>
      <c r="HRJ46" s="12"/>
      <c r="HRK46" s="12"/>
      <c r="HRL46" s="12"/>
      <c r="HRM46" s="12"/>
      <c r="HRN46" s="12"/>
      <c r="HRO46" s="12"/>
      <c r="HRP46" s="12"/>
      <c r="HRQ46" s="12"/>
      <c r="HRR46" s="12"/>
      <c r="HRS46" s="12"/>
      <c r="HRT46" s="12"/>
      <c r="HRU46" s="12"/>
      <c r="HRV46" s="12"/>
      <c r="HRW46" s="12"/>
      <c r="HRX46" s="12"/>
      <c r="HRY46" s="12"/>
      <c r="HRZ46" s="12"/>
      <c r="HSA46" s="12"/>
      <c r="HSB46" s="12"/>
      <c r="HSC46" s="12"/>
      <c r="HSD46" s="12"/>
      <c r="HSE46" s="12"/>
      <c r="HSF46" s="12"/>
      <c r="HSG46" s="12"/>
      <c r="HSH46" s="12"/>
      <c r="HSI46" s="12"/>
      <c r="HSJ46" s="12"/>
      <c r="HSK46" s="12"/>
      <c r="HSL46" s="12"/>
      <c r="HSM46" s="12"/>
      <c r="HSN46" s="12"/>
      <c r="HSO46" s="12"/>
      <c r="HSP46" s="12"/>
      <c r="HSQ46" s="12"/>
      <c r="HSR46" s="12"/>
      <c r="HSS46" s="12"/>
      <c r="HST46" s="12"/>
      <c r="HSU46" s="12"/>
      <c r="HSV46" s="12"/>
      <c r="HSW46" s="12"/>
      <c r="HSX46" s="12"/>
      <c r="HSY46" s="12"/>
      <c r="HSZ46" s="12"/>
      <c r="HTA46" s="12"/>
      <c r="HTB46" s="12"/>
      <c r="HTC46" s="12"/>
      <c r="HTD46" s="12"/>
      <c r="HTE46" s="12"/>
      <c r="HTF46" s="12"/>
      <c r="HTG46" s="12"/>
      <c r="HTH46" s="12"/>
      <c r="HTI46" s="12"/>
      <c r="HTJ46" s="12"/>
      <c r="HTK46" s="12"/>
      <c r="HTL46" s="12"/>
      <c r="HTM46" s="12"/>
      <c r="HTN46" s="12"/>
      <c r="HTO46" s="12"/>
      <c r="HTP46" s="12"/>
      <c r="HTQ46" s="12"/>
      <c r="HTR46" s="12"/>
      <c r="HTS46" s="12"/>
      <c r="HTT46" s="12"/>
      <c r="HTU46" s="12"/>
      <c r="HTV46" s="12"/>
      <c r="HTW46" s="12"/>
      <c r="HTX46" s="12"/>
      <c r="HTY46" s="12"/>
      <c r="HTZ46" s="12"/>
      <c r="HUA46" s="12"/>
      <c r="HUB46" s="12"/>
      <c r="HUC46" s="12"/>
      <c r="HUD46" s="12"/>
      <c r="HUE46" s="12"/>
      <c r="HUF46" s="12"/>
      <c r="HUG46" s="12"/>
      <c r="HUH46" s="12"/>
      <c r="HUI46" s="12"/>
      <c r="HUJ46" s="12"/>
      <c r="HUK46" s="12"/>
      <c r="HUL46" s="12"/>
      <c r="HUM46" s="12"/>
      <c r="HUN46" s="12"/>
      <c r="HUO46" s="12"/>
      <c r="HUP46" s="12"/>
      <c r="HUQ46" s="12"/>
      <c r="HUR46" s="12"/>
      <c r="HUS46" s="12"/>
      <c r="HUT46" s="12"/>
      <c r="HUU46" s="12"/>
      <c r="HUV46" s="12"/>
      <c r="HUW46" s="12"/>
      <c r="HUX46" s="12"/>
      <c r="HUY46" s="12"/>
      <c r="HUZ46" s="12"/>
      <c r="HVA46" s="12"/>
      <c r="HVB46" s="12"/>
      <c r="HVC46" s="12"/>
      <c r="HVD46" s="12"/>
      <c r="HVE46" s="12"/>
      <c r="HVF46" s="12"/>
      <c r="HVG46" s="12"/>
      <c r="HVH46" s="12"/>
      <c r="HVI46" s="12"/>
      <c r="HVJ46" s="12"/>
      <c r="HVK46" s="12"/>
      <c r="HVL46" s="12"/>
      <c r="HVM46" s="12"/>
      <c r="HVN46" s="12"/>
      <c r="HVO46" s="12"/>
      <c r="HVP46" s="12"/>
      <c r="HVQ46" s="12"/>
      <c r="HVR46" s="12"/>
      <c r="HVS46" s="12"/>
      <c r="HVT46" s="12"/>
      <c r="HVU46" s="12"/>
      <c r="HVV46" s="12"/>
      <c r="HVW46" s="12"/>
      <c r="HVX46" s="12"/>
      <c r="HVY46" s="12"/>
      <c r="HVZ46" s="12"/>
      <c r="HWA46" s="12"/>
      <c r="HWB46" s="12"/>
      <c r="HWC46" s="12"/>
      <c r="HWD46" s="12"/>
      <c r="HWE46" s="12"/>
      <c r="HWF46" s="12"/>
      <c r="HWG46" s="12"/>
      <c r="HWH46" s="12"/>
      <c r="HWI46" s="12"/>
      <c r="HWJ46" s="12"/>
      <c r="HWK46" s="12"/>
      <c r="HWL46" s="12"/>
      <c r="HWM46" s="12"/>
      <c r="HWN46" s="12"/>
      <c r="HWO46" s="12"/>
      <c r="HWP46" s="12"/>
      <c r="HWQ46" s="12"/>
      <c r="HWR46" s="12"/>
      <c r="HWS46" s="12"/>
      <c r="HWT46" s="12"/>
      <c r="HWU46" s="12"/>
      <c r="HWV46" s="12"/>
      <c r="HWW46" s="12"/>
      <c r="HWX46" s="12"/>
      <c r="HWY46" s="12"/>
      <c r="HWZ46" s="12"/>
      <c r="HXA46" s="12"/>
      <c r="HXB46" s="12"/>
      <c r="HXC46" s="12"/>
      <c r="HXD46" s="12"/>
      <c r="HXE46" s="12"/>
      <c r="HXF46" s="12"/>
      <c r="HXG46" s="12"/>
      <c r="HXH46" s="12"/>
      <c r="HXI46" s="12"/>
      <c r="HXJ46" s="12"/>
      <c r="HXK46" s="12"/>
      <c r="HXL46" s="12"/>
      <c r="HXM46" s="12"/>
      <c r="HXN46" s="12"/>
      <c r="HXO46" s="12"/>
      <c r="HXP46" s="12"/>
      <c r="HXQ46" s="12"/>
      <c r="HXR46" s="12"/>
      <c r="HXS46" s="12"/>
      <c r="HXT46" s="12"/>
      <c r="HXU46" s="12"/>
      <c r="HXV46" s="12"/>
      <c r="HXW46" s="12"/>
      <c r="HXX46" s="12"/>
      <c r="HXY46" s="12"/>
      <c r="HXZ46" s="12"/>
      <c r="HYA46" s="12"/>
      <c r="HYB46" s="12"/>
      <c r="HYC46" s="12"/>
      <c r="HYD46" s="12"/>
      <c r="HYE46" s="12"/>
      <c r="HYF46" s="12"/>
      <c r="HYG46" s="12"/>
      <c r="HYH46" s="12"/>
      <c r="HYI46" s="12"/>
      <c r="HYJ46" s="12"/>
      <c r="HYK46" s="12"/>
      <c r="HYL46" s="12"/>
      <c r="HYM46" s="12"/>
      <c r="HYN46" s="12"/>
      <c r="HYO46" s="12"/>
      <c r="HYP46" s="12"/>
      <c r="HYQ46" s="12"/>
      <c r="HYR46" s="12"/>
      <c r="HYS46" s="12"/>
      <c r="HYT46" s="12"/>
      <c r="HYU46" s="12"/>
      <c r="HYV46" s="12"/>
      <c r="HYW46" s="12"/>
      <c r="HYX46" s="12"/>
      <c r="HYY46" s="12"/>
      <c r="HYZ46" s="12"/>
      <c r="HZA46" s="12"/>
      <c r="HZB46" s="12"/>
      <c r="HZC46" s="12"/>
      <c r="HZD46" s="12"/>
      <c r="HZE46" s="12"/>
      <c r="HZF46" s="12"/>
      <c r="HZG46" s="12"/>
      <c r="HZH46" s="12"/>
      <c r="HZI46" s="12"/>
      <c r="HZJ46" s="12"/>
      <c r="HZK46" s="12"/>
      <c r="HZL46" s="12"/>
      <c r="HZM46" s="12"/>
      <c r="HZN46" s="12"/>
      <c r="HZO46" s="12"/>
      <c r="HZP46" s="12"/>
      <c r="HZQ46" s="12"/>
      <c r="HZR46" s="12"/>
      <c r="HZS46" s="12"/>
      <c r="HZT46" s="12"/>
      <c r="HZU46" s="12"/>
      <c r="HZV46" s="12"/>
      <c r="HZW46" s="12"/>
      <c r="HZX46" s="12"/>
      <c r="HZY46" s="12"/>
      <c r="HZZ46" s="12"/>
      <c r="IAA46" s="12"/>
      <c r="IAB46" s="12"/>
      <c r="IAC46" s="12"/>
      <c r="IAD46" s="12"/>
      <c r="IAE46" s="12"/>
      <c r="IAF46" s="12"/>
      <c r="IAG46" s="12"/>
      <c r="IAH46" s="12"/>
      <c r="IAI46" s="12"/>
      <c r="IAJ46" s="12"/>
      <c r="IAK46" s="12"/>
      <c r="IAL46" s="12"/>
      <c r="IAM46" s="12"/>
      <c r="IAN46" s="12"/>
      <c r="IAO46" s="12"/>
      <c r="IAP46" s="12"/>
      <c r="IAQ46" s="12"/>
      <c r="IAR46" s="12"/>
      <c r="IAS46" s="12"/>
      <c r="IAT46" s="12"/>
      <c r="IAU46" s="12"/>
      <c r="IAV46" s="12"/>
      <c r="IAW46" s="12"/>
      <c r="IAX46" s="12"/>
      <c r="IAY46" s="12"/>
      <c r="IAZ46" s="12"/>
      <c r="IBA46" s="12"/>
      <c r="IBB46" s="12"/>
      <c r="IBC46" s="12"/>
      <c r="IBD46" s="12"/>
      <c r="IBE46" s="12"/>
      <c r="IBF46" s="12"/>
      <c r="IBG46" s="12"/>
      <c r="IBH46" s="12"/>
      <c r="IBI46" s="12"/>
      <c r="IBJ46" s="12"/>
      <c r="IBK46" s="12"/>
      <c r="IBL46" s="12"/>
      <c r="IBM46" s="12"/>
      <c r="IBN46" s="12"/>
      <c r="IBO46" s="12"/>
      <c r="IBP46" s="12"/>
      <c r="IBQ46" s="12"/>
      <c r="IBR46" s="12"/>
      <c r="IBS46" s="12"/>
      <c r="IBT46" s="12"/>
      <c r="IBU46" s="12"/>
      <c r="IBV46" s="12"/>
      <c r="IBW46" s="12"/>
      <c r="IBX46" s="12"/>
      <c r="IBY46" s="12"/>
      <c r="IBZ46" s="12"/>
      <c r="ICA46" s="12"/>
      <c r="ICB46" s="12"/>
      <c r="ICC46" s="12"/>
      <c r="ICD46" s="12"/>
      <c r="ICE46" s="12"/>
      <c r="ICF46" s="12"/>
      <c r="ICG46" s="12"/>
      <c r="ICH46" s="12"/>
      <c r="ICI46" s="12"/>
      <c r="ICJ46" s="12"/>
      <c r="ICK46" s="12"/>
      <c r="ICL46" s="12"/>
      <c r="ICM46" s="12"/>
      <c r="ICN46" s="12"/>
      <c r="ICO46" s="12"/>
      <c r="ICP46" s="12"/>
      <c r="ICQ46" s="12"/>
      <c r="ICR46" s="12"/>
      <c r="ICS46" s="12"/>
      <c r="ICT46" s="12"/>
      <c r="ICU46" s="12"/>
      <c r="ICV46" s="12"/>
      <c r="ICW46" s="12"/>
      <c r="ICX46" s="12"/>
      <c r="ICY46" s="12"/>
      <c r="ICZ46" s="12"/>
      <c r="IDA46" s="12"/>
      <c r="IDB46" s="12"/>
      <c r="IDC46" s="12"/>
      <c r="IDD46" s="12"/>
      <c r="IDE46" s="12"/>
      <c r="IDF46" s="12"/>
      <c r="IDG46" s="12"/>
      <c r="IDH46" s="12"/>
      <c r="IDI46" s="12"/>
      <c r="IDJ46" s="12"/>
      <c r="IDK46" s="12"/>
      <c r="IDL46" s="12"/>
      <c r="IDM46" s="12"/>
      <c r="IDN46" s="12"/>
      <c r="IDO46" s="12"/>
      <c r="IDP46" s="12"/>
      <c r="IDQ46" s="12"/>
      <c r="IDR46" s="12"/>
      <c r="IDS46" s="12"/>
      <c r="IDT46" s="12"/>
      <c r="IDU46" s="12"/>
      <c r="IDV46" s="12"/>
      <c r="IDW46" s="12"/>
      <c r="IDX46" s="12"/>
      <c r="IDY46" s="12"/>
      <c r="IDZ46" s="12"/>
      <c r="IEA46" s="12"/>
      <c r="IEB46" s="12"/>
      <c r="IEC46" s="12"/>
      <c r="IED46" s="12"/>
      <c r="IEE46" s="12"/>
      <c r="IEF46" s="12"/>
      <c r="IEG46" s="12"/>
      <c r="IEH46" s="12"/>
      <c r="IEI46" s="12"/>
      <c r="IEJ46" s="12"/>
      <c r="IEK46" s="12"/>
      <c r="IEL46" s="12"/>
      <c r="IEM46" s="12"/>
      <c r="IEN46" s="12"/>
      <c r="IEO46" s="12"/>
      <c r="IEP46" s="12"/>
      <c r="IEQ46" s="12"/>
      <c r="IER46" s="12"/>
      <c r="IES46" s="12"/>
      <c r="IET46" s="12"/>
      <c r="IEU46" s="12"/>
      <c r="IEV46" s="12"/>
      <c r="IEW46" s="12"/>
      <c r="IEX46" s="12"/>
      <c r="IEY46" s="12"/>
      <c r="IEZ46" s="12"/>
      <c r="IFA46" s="12"/>
      <c r="IFB46" s="12"/>
      <c r="IFC46" s="12"/>
      <c r="IFD46" s="12"/>
      <c r="IFE46" s="12"/>
      <c r="IFF46" s="12"/>
      <c r="IFG46" s="12"/>
      <c r="IFH46" s="12"/>
      <c r="IFI46" s="12"/>
      <c r="IFJ46" s="12"/>
      <c r="IFK46" s="12"/>
      <c r="IFL46" s="12"/>
      <c r="IFM46" s="12"/>
      <c r="IFN46" s="12"/>
      <c r="IFO46" s="12"/>
      <c r="IFP46" s="12"/>
      <c r="IFQ46" s="12"/>
      <c r="IFR46" s="12"/>
      <c r="IFS46" s="12"/>
      <c r="IFT46" s="12"/>
      <c r="IFU46" s="12"/>
      <c r="IFV46" s="12"/>
      <c r="IFW46" s="12"/>
      <c r="IFX46" s="12"/>
      <c r="IFY46" s="12"/>
      <c r="IFZ46" s="12"/>
      <c r="IGA46" s="12"/>
      <c r="IGB46" s="12"/>
      <c r="IGC46" s="12"/>
      <c r="IGD46" s="12"/>
      <c r="IGE46" s="12"/>
      <c r="IGF46" s="12"/>
      <c r="IGG46" s="12"/>
      <c r="IGH46" s="12"/>
      <c r="IGI46" s="12"/>
      <c r="IGJ46" s="12"/>
      <c r="IGK46" s="12"/>
      <c r="IGL46" s="12"/>
      <c r="IGM46" s="12"/>
      <c r="IGN46" s="12"/>
      <c r="IGO46" s="12"/>
      <c r="IGP46" s="12"/>
      <c r="IGQ46" s="12"/>
      <c r="IGR46" s="12"/>
      <c r="IGS46" s="12"/>
      <c r="IGT46" s="12"/>
      <c r="IGU46" s="12"/>
      <c r="IGV46" s="12"/>
      <c r="IGW46" s="12"/>
      <c r="IGX46" s="12"/>
      <c r="IGY46" s="12"/>
      <c r="IGZ46" s="12"/>
      <c r="IHA46" s="12"/>
      <c r="IHB46" s="12"/>
      <c r="IHC46" s="12"/>
      <c r="IHD46" s="12"/>
      <c r="IHE46" s="12"/>
      <c r="IHF46" s="12"/>
      <c r="IHG46" s="12"/>
      <c r="IHH46" s="12"/>
      <c r="IHI46" s="12"/>
      <c r="IHJ46" s="12"/>
      <c r="IHK46" s="12"/>
      <c r="IHL46" s="12"/>
      <c r="IHM46" s="12"/>
      <c r="IHN46" s="12"/>
      <c r="IHO46" s="12"/>
      <c r="IHP46" s="12"/>
      <c r="IHQ46" s="12"/>
      <c r="IHR46" s="12"/>
      <c r="IHS46" s="12"/>
      <c r="IHT46" s="12"/>
      <c r="IHU46" s="12"/>
      <c r="IHV46" s="12"/>
      <c r="IHW46" s="12"/>
      <c r="IHX46" s="12"/>
      <c r="IHY46" s="12"/>
      <c r="IHZ46" s="12"/>
      <c r="IIA46" s="12"/>
      <c r="IIB46" s="12"/>
      <c r="IIC46" s="12"/>
      <c r="IID46" s="12"/>
      <c r="IIE46" s="12"/>
      <c r="IIF46" s="12"/>
      <c r="IIG46" s="12"/>
      <c r="IIH46" s="12"/>
      <c r="III46" s="12"/>
      <c r="IIJ46" s="12"/>
      <c r="IIK46" s="12"/>
      <c r="IIL46" s="12"/>
      <c r="IIM46" s="12"/>
      <c r="IIN46" s="12"/>
      <c r="IIO46" s="12"/>
      <c r="IIP46" s="12"/>
      <c r="IIQ46" s="12"/>
      <c r="IIR46" s="12"/>
      <c r="IIS46" s="12"/>
      <c r="IIT46" s="12"/>
      <c r="IIU46" s="12"/>
      <c r="IIV46" s="12"/>
      <c r="IIW46" s="12"/>
      <c r="IIX46" s="12"/>
      <c r="IIY46" s="12"/>
      <c r="IIZ46" s="12"/>
      <c r="IJA46" s="12"/>
      <c r="IJB46" s="12"/>
      <c r="IJC46" s="12"/>
      <c r="IJD46" s="12"/>
      <c r="IJE46" s="12"/>
      <c r="IJF46" s="12"/>
      <c r="IJG46" s="12"/>
      <c r="IJH46" s="12"/>
      <c r="IJI46" s="12"/>
      <c r="IJJ46" s="12"/>
      <c r="IJK46" s="12"/>
      <c r="IJL46" s="12"/>
      <c r="IJM46" s="12"/>
      <c r="IJN46" s="12"/>
      <c r="IJO46" s="12"/>
      <c r="IJP46" s="12"/>
      <c r="IJQ46" s="12"/>
      <c r="IJR46" s="12"/>
      <c r="IJS46" s="12"/>
      <c r="IJT46" s="12"/>
      <c r="IJU46" s="12"/>
      <c r="IJV46" s="12"/>
      <c r="IJW46" s="12"/>
      <c r="IJX46" s="12"/>
      <c r="IJY46" s="12"/>
      <c r="IJZ46" s="12"/>
      <c r="IKA46" s="12"/>
      <c r="IKB46" s="12"/>
      <c r="IKC46" s="12"/>
      <c r="IKD46" s="12"/>
      <c r="IKE46" s="12"/>
      <c r="IKF46" s="12"/>
      <c r="IKG46" s="12"/>
      <c r="IKH46" s="12"/>
      <c r="IKI46" s="12"/>
      <c r="IKJ46" s="12"/>
      <c r="IKK46" s="12"/>
      <c r="IKL46" s="12"/>
      <c r="IKM46" s="12"/>
      <c r="IKN46" s="12"/>
      <c r="IKO46" s="12"/>
      <c r="IKP46" s="12"/>
      <c r="IKQ46" s="12"/>
      <c r="IKR46" s="12"/>
      <c r="IKS46" s="12"/>
      <c r="IKT46" s="12"/>
      <c r="IKU46" s="12"/>
      <c r="IKV46" s="12"/>
      <c r="IKW46" s="12"/>
      <c r="IKX46" s="12"/>
      <c r="IKY46" s="12"/>
      <c r="IKZ46" s="12"/>
      <c r="ILA46" s="12"/>
      <c r="ILB46" s="12"/>
      <c r="ILC46" s="12"/>
      <c r="ILD46" s="12"/>
      <c r="ILE46" s="12"/>
      <c r="ILF46" s="12"/>
      <c r="ILG46" s="12"/>
      <c r="ILH46" s="12"/>
      <c r="ILI46" s="12"/>
      <c r="ILJ46" s="12"/>
      <c r="ILK46" s="12"/>
      <c r="ILL46" s="12"/>
      <c r="ILM46" s="12"/>
      <c r="ILN46" s="12"/>
      <c r="ILO46" s="12"/>
      <c r="ILP46" s="12"/>
      <c r="ILQ46" s="12"/>
      <c r="ILR46" s="12"/>
      <c r="ILS46" s="12"/>
      <c r="ILT46" s="12"/>
      <c r="ILU46" s="12"/>
      <c r="ILV46" s="12"/>
      <c r="ILW46" s="12"/>
      <c r="ILX46" s="12"/>
      <c r="ILY46" s="12"/>
      <c r="ILZ46" s="12"/>
      <c r="IMA46" s="12"/>
      <c r="IMB46" s="12"/>
      <c r="IMC46" s="12"/>
      <c r="IMD46" s="12"/>
      <c r="IME46" s="12"/>
      <c r="IMF46" s="12"/>
      <c r="IMG46" s="12"/>
      <c r="IMH46" s="12"/>
      <c r="IMI46" s="12"/>
      <c r="IMJ46" s="12"/>
      <c r="IMK46" s="12"/>
      <c r="IML46" s="12"/>
      <c r="IMM46" s="12"/>
      <c r="IMN46" s="12"/>
      <c r="IMO46" s="12"/>
      <c r="IMP46" s="12"/>
      <c r="IMQ46" s="12"/>
      <c r="IMR46" s="12"/>
      <c r="IMS46" s="12"/>
      <c r="IMT46" s="12"/>
      <c r="IMU46" s="12"/>
      <c r="IMV46" s="12"/>
      <c r="IMW46" s="12"/>
      <c r="IMX46" s="12"/>
      <c r="IMY46" s="12"/>
      <c r="IMZ46" s="12"/>
      <c r="INA46" s="12"/>
      <c r="INB46" s="12"/>
      <c r="INC46" s="12"/>
      <c r="IND46" s="12"/>
      <c r="INE46" s="12"/>
      <c r="INF46" s="12"/>
      <c r="ING46" s="12"/>
      <c r="INH46" s="12"/>
      <c r="INI46" s="12"/>
      <c r="INJ46" s="12"/>
      <c r="INK46" s="12"/>
      <c r="INL46" s="12"/>
      <c r="INM46" s="12"/>
      <c r="INN46" s="12"/>
      <c r="INO46" s="12"/>
      <c r="INP46" s="12"/>
      <c r="INQ46" s="12"/>
      <c r="INR46" s="12"/>
      <c r="INS46" s="12"/>
      <c r="INT46" s="12"/>
      <c r="INU46" s="12"/>
      <c r="INV46" s="12"/>
      <c r="INW46" s="12"/>
      <c r="INX46" s="12"/>
      <c r="INY46" s="12"/>
      <c r="INZ46" s="12"/>
      <c r="IOA46" s="12"/>
      <c r="IOB46" s="12"/>
      <c r="IOC46" s="12"/>
      <c r="IOD46" s="12"/>
      <c r="IOE46" s="12"/>
      <c r="IOF46" s="12"/>
      <c r="IOG46" s="12"/>
      <c r="IOH46" s="12"/>
      <c r="IOI46" s="12"/>
      <c r="IOJ46" s="12"/>
      <c r="IOK46" s="12"/>
      <c r="IOL46" s="12"/>
      <c r="IOM46" s="12"/>
      <c r="ION46" s="12"/>
      <c r="IOO46" s="12"/>
      <c r="IOP46" s="12"/>
      <c r="IOQ46" s="12"/>
      <c r="IOR46" s="12"/>
      <c r="IOS46" s="12"/>
      <c r="IOT46" s="12"/>
      <c r="IOU46" s="12"/>
      <c r="IOV46" s="12"/>
      <c r="IOW46" s="12"/>
      <c r="IOX46" s="12"/>
      <c r="IOY46" s="12"/>
      <c r="IOZ46" s="12"/>
      <c r="IPA46" s="12"/>
      <c r="IPB46" s="12"/>
      <c r="IPC46" s="12"/>
      <c r="IPD46" s="12"/>
      <c r="IPE46" s="12"/>
      <c r="IPF46" s="12"/>
      <c r="IPG46" s="12"/>
      <c r="IPH46" s="12"/>
      <c r="IPI46" s="12"/>
      <c r="IPJ46" s="12"/>
      <c r="IPK46" s="12"/>
      <c r="IPL46" s="12"/>
      <c r="IPM46" s="12"/>
      <c r="IPN46" s="12"/>
      <c r="IPO46" s="12"/>
      <c r="IPP46" s="12"/>
      <c r="IPQ46" s="12"/>
      <c r="IPR46" s="12"/>
      <c r="IPS46" s="12"/>
      <c r="IPT46" s="12"/>
      <c r="IPU46" s="12"/>
      <c r="IPV46" s="12"/>
      <c r="IPW46" s="12"/>
      <c r="IPX46" s="12"/>
      <c r="IPY46" s="12"/>
      <c r="IPZ46" s="12"/>
      <c r="IQA46" s="12"/>
      <c r="IQB46" s="12"/>
      <c r="IQC46" s="12"/>
      <c r="IQD46" s="12"/>
      <c r="IQE46" s="12"/>
      <c r="IQF46" s="12"/>
      <c r="IQG46" s="12"/>
      <c r="IQH46" s="12"/>
      <c r="IQI46" s="12"/>
      <c r="IQJ46" s="12"/>
      <c r="IQK46" s="12"/>
      <c r="IQL46" s="12"/>
      <c r="IQM46" s="12"/>
      <c r="IQN46" s="12"/>
      <c r="IQO46" s="12"/>
      <c r="IQP46" s="12"/>
      <c r="IQQ46" s="12"/>
      <c r="IQR46" s="12"/>
      <c r="IQS46" s="12"/>
      <c r="IQT46" s="12"/>
      <c r="IQU46" s="12"/>
      <c r="IQV46" s="12"/>
      <c r="IQW46" s="12"/>
      <c r="IQX46" s="12"/>
      <c r="IQY46" s="12"/>
      <c r="IQZ46" s="12"/>
      <c r="IRA46" s="12"/>
      <c r="IRB46" s="12"/>
      <c r="IRC46" s="12"/>
      <c r="IRD46" s="12"/>
      <c r="IRE46" s="12"/>
      <c r="IRF46" s="12"/>
      <c r="IRG46" s="12"/>
      <c r="IRH46" s="12"/>
      <c r="IRI46" s="12"/>
      <c r="IRJ46" s="12"/>
      <c r="IRK46" s="12"/>
      <c r="IRL46" s="12"/>
      <c r="IRM46" s="12"/>
      <c r="IRN46" s="12"/>
      <c r="IRO46" s="12"/>
      <c r="IRP46" s="12"/>
      <c r="IRQ46" s="12"/>
      <c r="IRR46" s="12"/>
      <c r="IRS46" s="12"/>
      <c r="IRT46" s="12"/>
      <c r="IRU46" s="12"/>
      <c r="IRV46" s="12"/>
      <c r="IRW46" s="12"/>
      <c r="IRX46" s="12"/>
      <c r="IRY46" s="12"/>
      <c r="IRZ46" s="12"/>
      <c r="ISA46" s="12"/>
      <c r="ISB46" s="12"/>
      <c r="ISC46" s="12"/>
      <c r="ISD46" s="12"/>
      <c r="ISE46" s="12"/>
      <c r="ISF46" s="12"/>
      <c r="ISG46" s="12"/>
      <c r="ISH46" s="12"/>
      <c r="ISI46" s="12"/>
      <c r="ISJ46" s="12"/>
      <c r="ISK46" s="12"/>
      <c r="ISL46" s="12"/>
      <c r="ISM46" s="12"/>
      <c r="ISN46" s="12"/>
      <c r="ISO46" s="12"/>
      <c r="ISP46" s="12"/>
      <c r="ISQ46" s="12"/>
      <c r="ISR46" s="12"/>
      <c r="ISS46" s="12"/>
      <c r="IST46" s="12"/>
      <c r="ISU46" s="12"/>
      <c r="ISV46" s="12"/>
      <c r="ISW46" s="12"/>
      <c r="ISX46" s="12"/>
      <c r="ISY46" s="12"/>
      <c r="ISZ46" s="12"/>
      <c r="ITA46" s="12"/>
      <c r="ITB46" s="12"/>
      <c r="ITC46" s="12"/>
      <c r="ITD46" s="12"/>
      <c r="ITE46" s="12"/>
      <c r="ITF46" s="12"/>
      <c r="ITG46" s="12"/>
      <c r="ITH46" s="12"/>
      <c r="ITI46" s="12"/>
      <c r="ITJ46" s="12"/>
      <c r="ITK46" s="12"/>
      <c r="ITL46" s="12"/>
      <c r="ITM46" s="12"/>
      <c r="ITN46" s="12"/>
      <c r="ITO46" s="12"/>
      <c r="ITP46" s="12"/>
      <c r="ITQ46" s="12"/>
      <c r="ITR46" s="12"/>
      <c r="ITS46" s="12"/>
      <c r="ITT46" s="12"/>
      <c r="ITU46" s="12"/>
      <c r="ITV46" s="12"/>
      <c r="ITW46" s="12"/>
      <c r="ITX46" s="12"/>
      <c r="ITY46" s="12"/>
      <c r="ITZ46" s="12"/>
      <c r="IUA46" s="12"/>
      <c r="IUB46" s="12"/>
      <c r="IUC46" s="12"/>
      <c r="IUD46" s="12"/>
      <c r="IUE46" s="12"/>
      <c r="IUF46" s="12"/>
      <c r="IUG46" s="12"/>
      <c r="IUH46" s="12"/>
      <c r="IUI46" s="12"/>
      <c r="IUJ46" s="12"/>
      <c r="IUK46" s="12"/>
      <c r="IUL46" s="12"/>
      <c r="IUM46" s="12"/>
      <c r="IUN46" s="12"/>
      <c r="IUO46" s="12"/>
      <c r="IUP46" s="12"/>
      <c r="IUQ46" s="12"/>
      <c r="IUR46" s="12"/>
      <c r="IUS46" s="12"/>
      <c r="IUT46" s="12"/>
      <c r="IUU46" s="12"/>
      <c r="IUV46" s="12"/>
      <c r="IUW46" s="12"/>
      <c r="IUX46" s="12"/>
      <c r="IUY46" s="12"/>
      <c r="IUZ46" s="12"/>
      <c r="IVA46" s="12"/>
      <c r="IVB46" s="12"/>
      <c r="IVC46" s="12"/>
      <c r="IVD46" s="12"/>
      <c r="IVE46" s="12"/>
      <c r="IVF46" s="12"/>
      <c r="IVG46" s="12"/>
      <c r="IVH46" s="12"/>
      <c r="IVI46" s="12"/>
      <c r="IVJ46" s="12"/>
      <c r="IVK46" s="12"/>
      <c r="IVL46" s="12"/>
      <c r="IVM46" s="12"/>
      <c r="IVN46" s="12"/>
      <c r="IVO46" s="12"/>
      <c r="IVP46" s="12"/>
      <c r="IVQ46" s="12"/>
      <c r="IVR46" s="12"/>
      <c r="IVS46" s="12"/>
      <c r="IVT46" s="12"/>
      <c r="IVU46" s="12"/>
      <c r="IVV46" s="12"/>
      <c r="IVW46" s="12"/>
      <c r="IVX46" s="12"/>
      <c r="IVY46" s="12"/>
      <c r="IVZ46" s="12"/>
      <c r="IWA46" s="12"/>
      <c r="IWB46" s="12"/>
      <c r="IWC46" s="12"/>
      <c r="IWD46" s="12"/>
      <c r="IWE46" s="12"/>
      <c r="IWF46" s="12"/>
      <c r="IWG46" s="12"/>
      <c r="IWH46" s="12"/>
      <c r="IWI46" s="12"/>
      <c r="IWJ46" s="12"/>
      <c r="IWK46" s="12"/>
      <c r="IWL46" s="12"/>
      <c r="IWM46" s="12"/>
      <c r="IWN46" s="12"/>
      <c r="IWO46" s="12"/>
      <c r="IWP46" s="12"/>
      <c r="IWQ46" s="12"/>
      <c r="IWR46" s="12"/>
      <c r="IWS46" s="12"/>
      <c r="IWT46" s="12"/>
      <c r="IWU46" s="12"/>
      <c r="IWV46" s="12"/>
      <c r="IWW46" s="12"/>
      <c r="IWX46" s="12"/>
      <c r="IWY46" s="12"/>
      <c r="IWZ46" s="12"/>
      <c r="IXA46" s="12"/>
      <c r="IXB46" s="12"/>
      <c r="IXC46" s="12"/>
      <c r="IXD46" s="12"/>
      <c r="IXE46" s="12"/>
      <c r="IXF46" s="12"/>
      <c r="IXG46" s="12"/>
      <c r="IXH46" s="12"/>
      <c r="IXI46" s="12"/>
      <c r="IXJ46" s="12"/>
      <c r="IXK46" s="12"/>
      <c r="IXL46" s="12"/>
      <c r="IXM46" s="12"/>
      <c r="IXN46" s="12"/>
      <c r="IXO46" s="12"/>
      <c r="IXP46" s="12"/>
      <c r="IXQ46" s="12"/>
      <c r="IXR46" s="12"/>
      <c r="IXS46" s="12"/>
      <c r="IXT46" s="12"/>
      <c r="IXU46" s="12"/>
      <c r="IXV46" s="12"/>
      <c r="IXW46" s="12"/>
      <c r="IXX46" s="12"/>
      <c r="IXY46" s="12"/>
      <c r="IXZ46" s="12"/>
      <c r="IYA46" s="12"/>
      <c r="IYB46" s="12"/>
      <c r="IYC46" s="12"/>
      <c r="IYD46" s="12"/>
      <c r="IYE46" s="12"/>
      <c r="IYF46" s="12"/>
      <c r="IYG46" s="12"/>
      <c r="IYH46" s="12"/>
      <c r="IYI46" s="12"/>
      <c r="IYJ46" s="12"/>
      <c r="IYK46" s="12"/>
      <c r="IYL46" s="12"/>
      <c r="IYM46" s="12"/>
      <c r="IYN46" s="12"/>
      <c r="IYO46" s="12"/>
      <c r="IYP46" s="12"/>
      <c r="IYQ46" s="12"/>
      <c r="IYR46" s="12"/>
      <c r="IYS46" s="12"/>
      <c r="IYT46" s="12"/>
      <c r="IYU46" s="12"/>
      <c r="IYV46" s="12"/>
      <c r="IYW46" s="12"/>
      <c r="IYX46" s="12"/>
      <c r="IYY46" s="12"/>
      <c r="IYZ46" s="12"/>
      <c r="IZA46" s="12"/>
      <c r="IZB46" s="12"/>
      <c r="IZC46" s="12"/>
      <c r="IZD46" s="12"/>
      <c r="IZE46" s="12"/>
      <c r="IZF46" s="12"/>
      <c r="IZG46" s="12"/>
      <c r="IZH46" s="12"/>
      <c r="IZI46" s="12"/>
      <c r="IZJ46" s="12"/>
      <c r="IZK46" s="12"/>
      <c r="IZL46" s="12"/>
      <c r="IZM46" s="12"/>
      <c r="IZN46" s="12"/>
      <c r="IZO46" s="12"/>
      <c r="IZP46" s="12"/>
      <c r="IZQ46" s="12"/>
      <c r="IZR46" s="12"/>
      <c r="IZS46" s="12"/>
      <c r="IZT46" s="12"/>
      <c r="IZU46" s="12"/>
      <c r="IZV46" s="12"/>
      <c r="IZW46" s="12"/>
      <c r="IZX46" s="12"/>
      <c r="IZY46" s="12"/>
      <c r="IZZ46" s="12"/>
      <c r="JAA46" s="12"/>
      <c r="JAB46" s="12"/>
      <c r="JAC46" s="12"/>
      <c r="JAD46" s="12"/>
      <c r="JAE46" s="12"/>
      <c r="JAF46" s="12"/>
      <c r="JAG46" s="12"/>
      <c r="JAH46" s="12"/>
      <c r="JAI46" s="12"/>
      <c r="JAJ46" s="12"/>
      <c r="JAK46" s="12"/>
      <c r="JAL46" s="12"/>
      <c r="JAM46" s="12"/>
      <c r="JAN46" s="12"/>
      <c r="JAO46" s="12"/>
      <c r="JAP46" s="12"/>
      <c r="JAQ46" s="12"/>
      <c r="JAR46" s="12"/>
      <c r="JAS46" s="12"/>
      <c r="JAT46" s="12"/>
      <c r="JAU46" s="12"/>
      <c r="JAV46" s="12"/>
      <c r="JAW46" s="12"/>
      <c r="JAX46" s="12"/>
      <c r="JAY46" s="12"/>
      <c r="JAZ46" s="12"/>
      <c r="JBA46" s="12"/>
      <c r="JBB46" s="12"/>
      <c r="JBC46" s="12"/>
      <c r="JBD46" s="12"/>
      <c r="JBE46" s="12"/>
      <c r="JBF46" s="12"/>
      <c r="JBG46" s="12"/>
      <c r="JBH46" s="12"/>
      <c r="JBI46" s="12"/>
      <c r="JBJ46" s="12"/>
      <c r="JBK46" s="12"/>
      <c r="JBL46" s="12"/>
      <c r="JBM46" s="12"/>
      <c r="JBN46" s="12"/>
      <c r="JBO46" s="12"/>
      <c r="JBP46" s="12"/>
      <c r="JBQ46" s="12"/>
      <c r="JBR46" s="12"/>
      <c r="JBS46" s="12"/>
      <c r="JBT46" s="12"/>
      <c r="JBU46" s="12"/>
      <c r="JBV46" s="12"/>
      <c r="JBW46" s="12"/>
      <c r="JBX46" s="12"/>
      <c r="JBY46" s="12"/>
      <c r="JBZ46" s="12"/>
      <c r="JCA46" s="12"/>
      <c r="JCB46" s="12"/>
      <c r="JCC46" s="12"/>
      <c r="JCD46" s="12"/>
      <c r="JCE46" s="12"/>
      <c r="JCF46" s="12"/>
      <c r="JCG46" s="12"/>
      <c r="JCH46" s="12"/>
      <c r="JCI46" s="12"/>
      <c r="JCJ46" s="12"/>
      <c r="JCK46" s="12"/>
      <c r="JCL46" s="12"/>
      <c r="JCM46" s="12"/>
      <c r="JCN46" s="12"/>
      <c r="JCO46" s="12"/>
      <c r="JCP46" s="12"/>
      <c r="JCQ46" s="12"/>
      <c r="JCR46" s="12"/>
      <c r="JCS46" s="12"/>
      <c r="JCT46" s="12"/>
      <c r="JCU46" s="12"/>
      <c r="JCV46" s="12"/>
      <c r="JCW46" s="12"/>
      <c r="JCX46" s="12"/>
      <c r="JCY46" s="12"/>
      <c r="JCZ46" s="12"/>
      <c r="JDA46" s="12"/>
      <c r="JDB46" s="12"/>
      <c r="JDC46" s="12"/>
      <c r="JDD46" s="12"/>
      <c r="JDE46" s="12"/>
      <c r="JDF46" s="12"/>
      <c r="JDG46" s="12"/>
      <c r="JDH46" s="12"/>
      <c r="JDI46" s="12"/>
      <c r="JDJ46" s="12"/>
      <c r="JDK46" s="12"/>
      <c r="JDL46" s="12"/>
      <c r="JDM46" s="12"/>
      <c r="JDN46" s="12"/>
      <c r="JDO46" s="12"/>
      <c r="JDP46" s="12"/>
      <c r="JDQ46" s="12"/>
      <c r="JDR46" s="12"/>
      <c r="JDS46" s="12"/>
      <c r="JDT46" s="12"/>
      <c r="JDU46" s="12"/>
      <c r="JDV46" s="12"/>
      <c r="JDW46" s="12"/>
      <c r="JDX46" s="12"/>
      <c r="JDY46" s="12"/>
      <c r="JDZ46" s="12"/>
      <c r="JEA46" s="12"/>
      <c r="JEB46" s="12"/>
      <c r="JEC46" s="12"/>
      <c r="JED46" s="12"/>
      <c r="JEE46" s="12"/>
      <c r="JEF46" s="12"/>
      <c r="JEG46" s="12"/>
      <c r="JEH46" s="12"/>
      <c r="JEI46" s="12"/>
      <c r="JEJ46" s="12"/>
      <c r="JEK46" s="12"/>
      <c r="JEL46" s="12"/>
      <c r="JEM46" s="12"/>
      <c r="JEN46" s="12"/>
      <c r="JEO46" s="12"/>
      <c r="JEP46" s="12"/>
      <c r="JEQ46" s="12"/>
      <c r="JER46" s="12"/>
      <c r="JES46" s="12"/>
      <c r="JET46" s="12"/>
      <c r="JEU46" s="12"/>
      <c r="JEV46" s="12"/>
      <c r="JEW46" s="12"/>
      <c r="JEX46" s="12"/>
      <c r="JEY46" s="12"/>
      <c r="JEZ46" s="12"/>
      <c r="JFA46" s="12"/>
      <c r="JFB46" s="12"/>
      <c r="JFC46" s="12"/>
      <c r="JFD46" s="12"/>
      <c r="JFE46" s="12"/>
      <c r="JFF46" s="12"/>
      <c r="JFG46" s="12"/>
      <c r="JFH46" s="12"/>
      <c r="JFI46" s="12"/>
      <c r="JFJ46" s="12"/>
      <c r="JFK46" s="12"/>
      <c r="JFL46" s="12"/>
      <c r="JFM46" s="12"/>
      <c r="JFN46" s="12"/>
      <c r="JFO46" s="12"/>
      <c r="JFP46" s="12"/>
      <c r="JFQ46" s="12"/>
      <c r="JFR46" s="12"/>
      <c r="JFS46" s="12"/>
      <c r="JFT46" s="12"/>
      <c r="JFU46" s="12"/>
      <c r="JFV46" s="12"/>
      <c r="JFW46" s="12"/>
      <c r="JFX46" s="12"/>
      <c r="JFY46" s="12"/>
      <c r="JFZ46" s="12"/>
      <c r="JGA46" s="12"/>
      <c r="JGB46" s="12"/>
      <c r="JGC46" s="12"/>
      <c r="JGD46" s="12"/>
      <c r="JGE46" s="12"/>
      <c r="JGF46" s="12"/>
      <c r="JGG46" s="12"/>
      <c r="JGH46" s="12"/>
      <c r="JGI46" s="12"/>
      <c r="JGJ46" s="12"/>
      <c r="JGK46" s="12"/>
      <c r="JGL46" s="12"/>
      <c r="JGM46" s="12"/>
      <c r="JGN46" s="12"/>
      <c r="JGO46" s="12"/>
      <c r="JGP46" s="12"/>
      <c r="JGQ46" s="12"/>
      <c r="JGR46" s="12"/>
      <c r="JGS46" s="12"/>
      <c r="JGT46" s="12"/>
      <c r="JGU46" s="12"/>
      <c r="JGV46" s="12"/>
      <c r="JGW46" s="12"/>
      <c r="JGX46" s="12"/>
      <c r="JGY46" s="12"/>
      <c r="JGZ46" s="12"/>
      <c r="JHA46" s="12"/>
      <c r="JHB46" s="12"/>
      <c r="JHC46" s="12"/>
      <c r="JHD46" s="12"/>
      <c r="JHE46" s="12"/>
      <c r="JHF46" s="12"/>
      <c r="JHG46" s="12"/>
      <c r="JHH46" s="12"/>
      <c r="JHI46" s="12"/>
      <c r="JHJ46" s="12"/>
      <c r="JHK46" s="12"/>
      <c r="JHL46" s="12"/>
      <c r="JHM46" s="12"/>
      <c r="JHN46" s="12"/>
      <c r="JHO46" s="12"/>
      <c r="JHP46" s="12"/>
      <c r="JHQ46" s="12"/>
      <c r="JHR46" s="12"/>
      <c r="JHS46" s="12"/>
      <c r="JHT46" s="12"/>
      <c r="JHU46" s="12"/>
      <c r="JHV46" s="12"/>
      <c r="JHW46" s="12"/>
      <c r="JHX46" s="12"/>
      <c r="JHY46" s="12"/>
      <c r="JHZ46" s="12"/>
      <c r="JIA46" s="12"/>
      <c r="JIB46" s="12"/>
      <c r="JIC46" s="12"/>
      <c r="JID46" s="12"/>
      <c r="JIE46" s="12"/>
      <c r="JIF46" s="12"/>
      <c r="JIG46" s="12"/>
      <c r="JIH46" s="12"/>
      <c r="JII46" s="12"/>
      <c r="JIJ46" s="12"/>
      <c r="JIK46" s="12"/>
      <c r="JIL46" s="12"/>
      <c r="JIM46" s="12"/>
      <c r="JIN46" s="12"/>
      <c r="JIO46" s="12"/>
      <c r="JIP46" s="12"/>
      <c r="JIQ46" s="12"/>
      <c r="JIR46" s="12"/>
      <c r="JIS46" s="12"/>
      <c r="JIT46" s="12"/>
      <c r="JIU46" s="12"/>
      <c r="JIV46" s="12"/>
      <c r="JIW46" s="12"/>
      <c r="JIX46" s="12"/>
      <c r="JIY46" s="12"/>
      <c r="JIZ46" s="12"/>
      <c r="JJA46" s="12"/>
      <c r="JJB46" s="12"/>
      <c r="JJC46" s="12"/>
      <c r="JJD46" s="12"/>
      <c r="JJE46" s="12"/>
      <c r="JJF46" s="12"/>
      <c r="JJG46" s="12"/>
      <c r="JJH46" s="12"/>
      <c r="JJI46" s="12"/>
      <c r="JJJ46" s="12"/>
      <c r="JJK46" s="12"/>
      <c r="JJL46" s="12"/>
      <c r="JJM46" s="12"/>
      <c r="JJN46" s="12"/>
      <c r="JJO46" s="12"/>
      <c r="JJP46" s="12"/>
      <c r="JJQ46" s="12"/>
      <c r="JJR46" s="12"/>
      <c r="JJS46" s="12"/>
      <c r="JJT46" s="12"/>
      <c r="JJU46" s="12"/>
      <c r="JJV46" s="12"/>
      <c r="JJW46" s="12"/>
      <c r="JJX46" s="12"/>
      <c r="JJY46" s="12"/>
      <c r="JJZ46" s="12"/>
      <c r="JKA46" s="12"/>
      <c r="JKB46" s="12"/>
      <c r="JKC46" s="12"/>
      <c r="JKD46" s="12"/>
      <c r="JKE46" s="12"/>
      <c r="JKF46" s="12"/>
      <c r="JKG46" s="12"/>
      <c r="JKH46" s="12"/>
      <c r="JKI46" s="12"/>
      <c r="JKJ46" s="12"/>
      <c r="JKK46" s="12"/>
      <c r="JKL46" s="12"/>
      <c r="JKM46" s="12"/>
      <c r="JKN46" s="12"/>
      <c r="JKO46" s="12"/>
      <c r="JKP46" s="12"/>
      <c r="JKQ46" s="12"/>
      <c r="JKR46" s="12"/>
      <c r="JKS46" s="12"/>
      <c r="JKT46" s="12"/>
      <c r="JKU46" s="12"/>
      <c r="JKV46" s="12"/>
      <c r="JKW46" s="12"/>
      <c r="JKX46" s="12"/>
      <c r="JKY46" s="12"/>
      <c r="JKZ46" s="12"/>
      <c r="JLA46" s="12"/>
      <c r="JLB46" s="12"/>
      <c r="JLC46" s="12"/>
      <c r="JLD46" s="12"/>
      <c r="JLE46" s="12"/>
      <c r="JLF46" s="12"/>
      <c r="JLG46" s="12"/>
      <c r="JLH46" s="12"/>
      <c r="JLI46" s="12"/>
      <c r="JLJ46" s="12"/>
      <c r="JLK46" s="12"/>
      <c r="JLL46" s="12"/>
      <c r="JLM46" s="12"/>
      <c r="JLN46" s="12"/>
      <c r="JLO46" s="12"/>
      <c r="JLP46" s="12"/>
      <c r="JLQ46" s="12"/>
      <c r="JLR46" s="12"/>
      <c r="JLS46" s="12"/>
      <c r="JLT46" s="12"/>
      <c r="JLU46" s="12"/>
      <c r="JLV46" s="12"/>
      <c r="JLW46" s="12"/>
      <c r="JLX46" s="12"/>
      <c r="JLY46" s="12"/>
      <c r="JLZ46" s="12"/>
      <c r="JMA46" s="12"/>
      <c r="JMB46" s="12"/>
      <c r="JMC46" s="12"/>
      <c r="JMD46" s="12"/>
      <c r="JME46" s="12"/>
      <c r="JMF46" s="12"/>
      <c r="JMG46" s="12"/>
      <c r="JMH46" s="12"/>
      <c r="JMI46" s="12"/>
      <c r="JMJ46" s="12"/>
      <c r="JMK46" s="12"/>
      <c r="JML46" s="12"/>
      <c r="JMM46" s="12"/>
      <c r="JMN46" s="12"/>
      <c r="JMO46" s="12"/>
      <c r="JMP46" s="12"/>
      <c r="JMQ46" s="12"/>
      <c r="JMR46" s="12"/>
      <c r="JMS46" s="12"/>
      <c r="JMT46" s="12"/>
      <c r="JMU46" s="12"/>
      <c r="JMV46" s="12"/>
      <c r="JMW46" s="12"/>
      <c r="JMX46" s="12"/>
      <c r="JMY46" s="12"/>
      <c r="JMZ46" s="12"/>
      <c r="JNA46" s="12"/>
      <c r="JNB46" s="12"/>
      <c r="JNC46" s="12"/>
      <c r="JND46" s="12"/>
      <c r="JNE46" s="12"/>
      <c r="JNF46" s="12"/>
      <c r="JNG46" s="12"/>
      <c r="JNH46" s="12"/>
      <c r="JNI46" s="12"/>
      <c r="JNJ46" s="12"/>
      <c r="JNK46" s="12"/>
      <c r="JNL46" s="12"/>
      <c r="JNM46" s="12"/>
      <c r="JNN46" s="12"/>
      <c r="JNO46" s="12"/>
      <c r="JNP46" s="12"/>
      <c r="JNQ46" s="12"/>
      <c r="JNR46" s="12"/>
      <c r="JNS46" s="12"/>
      <c r="JNT46" s="12"/>
      <c r="JNU46" s="12"/>
      <c r="JNV46" s="12"/>
      <c r="JNW46" s="12"/>
      <c r="JNX46" s="12"/>
      <c r="JNY46" s="12"/>
      <c r="JNZ46" s="12"/>
      <c r="JOA46" s="12"/>
      <c r="JOB46" s="12"/>
      <c r="JOC46" s="12"/>
      <c r="JOD46" s="12"/>
      <c r="JOE46" s="12"/>
      <c r="JOF46" s="12"/>
      <c r="JOG46" s="12"/>
      <c r="JOH46" s="12"/>
      <c r="JOI46" s="12"/>
      <c r="JOJ46" s="12"/>
      <c r="JOK46" s="12"/>
      <c r="JOL46" s="12"/>
      <c r="JOM46" s="12"/>
      <c r="JON46" s="12"/>
      <c r="JOO46" s="12"/>
      <c r="JOP46" s="12"/>
      <c r="JOQ46" s="12"/>
      <c r="JOR46" s="12"/>
      <c r="JOS46" s="12"/>
      <c r="JOT46" s="12"/>
      <c r="JOU46" s="12"/>
      <c r="JOV46" s="12"/>
      <c r="JOW46" s="12"/>
      <c r="JOX46" s="12"/>
      <c r="JOY46" s="12"/>
      <c r="JOZ46" s="12"/>
      <c r="JPA46" s="12"/>
      <c r="JPB46" s="12"/>
      <c r="JPC46" s="12"/>
      <c r="JPD46" s="12"/>
      <c r="JPE46" s="12"/>
      <c r="JPF46" s="12"/>
      <c r="JPG46" s="12"/>
      <c r="JPH46" s="12"/>
      <c r="JPI46" s="12"/>
      <c r="JPJ46" s="12"/>
      <c r="JPK46" s="12"/>
      <c r="JPL46" s="12"/>
      <c r="JPM46" s="12"/>
      <c r="JPN46" s="12"/>
      <c r="JPO46" s="12"/>
      <c r="JPP46" s="12"/>
      <c r="JPQ46" s="12"/>
      <c r="JPR46" s="12"/>
      <c r="JPS46" s="12"/>
      <c r="JPT46" s="12"/>
      <c r="JPU46" s="12"/>
      <c r="JPV46" s="12"/>
      <c r="JPW46" s="12"/>
      <c r="JPX46" s="12"/>
      <c r="JPY46" s="12"/>
      <c r="JPZ46" s="12"/>
      <c r="JQA46" s="12"/>
      <c r="JQB46" s="12"/>
      <c r="JQC46" s="12"/>
      <c r="JQD46" s="12"/>
      <c r="JQE46" s="12"/>
      <c r="JQF46" s="12"/>
      <c r="JQG46" s="12"/>
      <c r="JQH46" s="12"/>
      <c r="JQI46" s="12"/>
      <c r="JQJ46" s="12"/>
      <c r="JQK46" s="12"/>
      <c r="JQL46" s="12"/>
      <c r="JQM46" s="12"/>
      <c r="JQN46" s="12"/>
      <c r="JQO46" s="12"/>
      <c r="JQP46" s="12"/>
      <c r="JQQ46" s="12"/>
      <c r="JQR46" s="12"/>
      <c r="JQS46" s="12"/>
      <c r="JQT46" s="12"/>
      <c r="JQU46" s="12"/>
      <c r="JQV46" s="12"/>
      <c r="JQW46" s="12"/>
      <c r="JQX46" s="12"/>
      <c r="JQY46" s="12"/>
      <c r="JQZ46" s="12"/>
      <c r="JRA46" s="12"/>
      <c r="JRB46" s="12"/>
      <c r="JRC46" s="12"/>
      <c r="JRD46" s="12"/>
      <c r="JRE46" s="12"/>
      <c r="JRF46" s="12"/>
      <c r="JRG46" s="12"/>
      <c r="JRH46" s="12"/>
      <c r="JRI46" s="12"/>
      <c r="JRJ46" s="12"/>
      <c r="JRK46" s="12"/>
      <c r="JRL46" s="12"/>
      <c r="JRM46" s="12"/>
      <c r="JRN46" s="12"/>
      <c r="JRO46" s="12"/>
      <c r="JRP46" s="12"/>
      <c r="JRQ46" s="12"/>
      <c r="JRR46" s="12"/>
      <c r="JRS46" s="12"/>
      <c r="JRT46" s="12"/>
      <c r="JRU46" s="12"/>
      <c r="JRV46" s="12"/>
      <c r="JRW46" s="12"/>
      <c r="JRX46" s="12"/>
      <c r="JRY46" s="12"/>
      <c r="JRZ46" s="12"/>
      <c r="JSA46" s="12"/>
      <c r="JSB46" s="12"/>
      <c r="JSC46" s="12"/>
      <c r="JSD46" s="12"/>
      <c r="JSE46" s="12"/>
      <c r="JSF46" s="12"/>
      <c r="JSG46" s="12"/>
      <c r="JSH46" s="12"/>
      <c r="JSI46" s="12"/>
      <c r="JSJ46" s="12"/>
      <c r="JSK46" s="12"/>
      <c r="JSL46" s="12"/>
      <c r="JSM46" s="12"/>
      <c r="JSN46" s="12"/>
      <c r="JSO46" s="12"/>
      <c r="JSP46" s="12"/>
      <c r="JSQ46" s="12"/>
      <c r="JSR46" s="12"/>
      <c r="JSS46" s="12"/>
      <c r="JST46" s="12"/>
      <c r="JSU46" s="12"/>
      <c r="JSV46" s="12"/>
      <c r="JSW46" s="12"/>
      <c r="JSX46" s="12"/>
      <c r="JSY46" s="12"/>
      <c r="JSZ46" s="12"/>
      <c r="JTA46" s="12"/>
      <c r="JTB46" s="12"/>
      <c r="JTC46" s="12"/>
      <c r="JTD46" s="12"/>
      <c r="JTE46" s="12"/>
      <c r="JTF46" s="12"/>
      <c r="JTG46" s="12"/>
      <c r="JTH46" s="12"/>
      <c r="JTI46" s="12"/>
      <c r="JTJ46" s="12"/>
      <c r="JTK46" s="12"/>
      <c r="JTL46" s="12"/>
      <c r="JTM46" s="12"/>
      <c r="JTN46" s="12"/>
      <c r="JTO46" s="12"/>
      <c r="JTP46" s="12"/>
      <c r="JTQ46" s="12"/>
      <c r="JTR46" s="12"/>
      <c r="JTS46" s="12"/>
      <c r="JTT46" s="12"/>
      <c r="JTU46" s="12"/>
      <c r="JTV46" s="12"/>
      <c r="JTW46" s="12"/>
      <c r="JTX46" s="12"/>
      <c r="JTY46" s="12"/>
      <c r="JTZ46" s="12"/>
      <c r="JUA46" s="12"/>
      <c r="JUB46" s="12"/>
      <c r="JUC46" s="12"/>
      <c r="JUD46" s="12"/>
      <c r="JUE46" s="12"/>
      <c r="JUF46" s="12"/>
      <c r="JUG46" s="12"/>
      <c r="JUH46" s="12"/>
      <c r="JUI46" s="12"/>
      <c r="JUJ46" s="12"/>
      <c r="JUK46" s="12"/>
      <c r="JUL46" s="12"/>
      <c r="JUM46" s="12"/>
      <c r="JUN46" s="12"/>
      <c r="JUO46" s="12"/>
      <c r="JUP46" s="12"/>
      <c r="JUQ46" s="12"/>
      <c r="JUR46" s="12"/>
      <c r="JUS46" s="12"/>
      <c r="JUT46" s="12"/>
      <c r="JUU46" s="12"/>
      <c r="JUV46" s="12"/>
      <c r="JUW46" s="12"/>
      <c r="JUX46" s="12"/>
      <c r="JUY46" s="12"/>
      <c r="JUZ46" s="12"/>
      <c r="JVA46" s="12"/>
      <c r="JVB46" s="12"/>
      <c r="JVC46" s="12"/>
      <c r="JVD46" s="12"/>
      <c r="JVE46" s="12"/>
      <c r="JVF46" s="12"/>
      <c r="JVG46" s="12"/>
      <c r="JVH46" s="12"/>
      <c r="JVI46" s="12"/>
      <c r="JVJ46" s="12"/>
      <c r="JVK46" s="12"/>
      <c r="JVL46" s="12"/>
      <c r="JVM46" s="12"/>
      <c r="JVN46" s="12"/>
      <c r="JVO46" s="12"/>
      <c r="JVP46" s="12"/>
      <c r="JVQ46" s="12"/>
      <c r="JVR46" s="12"/>
      <c r="JVS46" s="12"/>
      <c r="JVT46" s="12"/>
      <c r="JVU46" s="12"/>
      <c r="JVV46" s="12"/>
      <c r="JVW46" s="12"/>
      <c r="JVX46" s="12"/>
      <c r="JVY46" s="12"/>
      <c r="JVZ46" s="12"/>
      <c r="JWA46" s="12"/>
      <c r="JWB46" s="12"/>
      <c r="JWC46" s="12"/>
      <c r="JWD46" s="12"/>
      <c r="JWE46" s="12"/>
      <c r="JWF46" s="12"/>
      <c r="JWG46" s="12"/>
      <c r="JWH46" s="12"/>
      <c r="JWI46" s="12"/>
      <c r="JWJ46" s="12"/>
      <c r="JWK46" s="12"/>
      <c r="JWL46" s="12"/>
      <c r="JWM46" s="12"/>
      <c r="JWN46" s="12"/>
      <c r="JWO46" s="12"/>
      <c r="JWP46" s="12"/>
      <c r="JWQ46" s="12"/>
      <c r="JWR46" s="12"/>
      <c r="JWS46" s="12"/>
      <c r="JWT46" s="12"/>
      <c r="JWU46" s="12"/>
      <c r="JWV46" s="12"/>
      <c r="JWW46" s="12"/>
      <c r="JWX46" s="12"/>
      <c r="JWY46" s="12"/>
      <c r="JWZ46" s="12"/>
      <c r="JXA46" s="12"/>
      <c r="JXB46" s="12"/>
      <c r="JXC46" s="12"/>
      <c r="JXD46" s="12"/>
      <c r="JXE46" s="12"/>
      <c r="JXF46" s="12"/>
      <c r="JXG46" s="12"/>
      <c r="JXH46" s="12"/>
      <c r="JXI46" s="12"/>
      <c r="JXJ46" s="12"/>
      <c r="JXK46" s="12"/>
      <c r="JXL46" s="12"/>
      <c r="JXM46" s="12"/>
      <c r="JXN46" s="12"/>
      <c r="JXO46" s="12"/>
      <c r="JXP46" s="12"/>
      <c r="JXQ46" s="12"/>
      <c r="JXR46" s="12"/>
      <c r="JXS46" s="12"/>
      <c r="JXT46" s="12"/>
      <c r="JXU46" s="12"/>
      <c r="JXV46" s="12"/>
      <c r="JXW46" s="12"/>
      <c r="JXX46" s="12"/>
      <c r="JXY46" s="12"/>
      <c r="JXZ46" s="12"/>
      <c r="JYA46" s="12"/>
      <c r="JYB46" s="12"/>
      <c r="JYC46" s="12"/>
      <c r="JYD46" s="12"/>
      <c r="JYE46" s="12"/>
      <c r="JYF46" s="12"/>
      <c r="JYG46" s="12"/>
      <c r="JYH46" s="12"/>
      <c r="JYI46" s="12"/>
      <c r="JYJ46" s="12"/>
      <c r="JYK46" s="12"/>
      <c r="JYL46" s="12"/>
      <c r="JYM46" s="12"/>
      <c r="JYN46" s="12"/>
      <c r="JYO46" s="12"/>
      <c r="JYP46" s="12"/>
      <c r="JYQ46" s="12"/>
      <c r="JYR46" s="12"/>
      <c r="JYS46" s="12"/>
      <c r="JYT46" s="12"/>
      <c r="JYU46" s="12"/>
      <c r="JYV46" s="12"/>
      <c r="JYW46" s="12"/>
      <c r="JYX46" s="12"/>
      <c r="JYY46" s="12"/>
      <c r="JYZ46" s="12"/>
      <c r="JZA46" s="12"/>
      <c r="JZB46" s="12"/>
      <c r="JZC46" s="12"/>
      <c r="JZD46" s="12"/>
      <c r="JZE46" s="12"/>
      <c r="JZF46" s="12"/>
      <c r="JZG46" s="12"/>
      <c r="JZH46" s="12"/>
      <c r="JZI46" s="12"/>
      <c r="JZJ46" s="12"/>
      <c r="JZK46" s="12"/>
      <c r="JZL46" s="12"/>
      <c r="JZM46" s="12"/>
      <c r="JZN46" s="12"/>
      <c r="JZO46" s="12"/>
      <c r="JZP46" s="12"/>
      <c r="JZQ46" s="12"/>
      <c r="JZR46" s="12"/>
      <c r="JZS46" s="12"/>
      <c r="JZT46" s="12"/>
      <c r="JZU46" s="12"/>
      <c r="JZV46" s="12"/>
      <c r="JZW46" s="12"/>
      <c r="JZX46" s="12"/>
      <c r="JZY46" s="12"/>
      <c r="JZZ46" s="12"/>
      <c r="KAA46" s="12"/>
      <c r="KAB46" s="12"/>
      <c r="KAC46" s="12"/>
      <c r="KAD46" s="12"/>
      <c r="KAE46" s="12"/>
      <c r="KAF46" s="12"/>
      <c r="KAG46" s="12"/>
      <c r="KAH46" s="12"/>
      <c r="KAI46" s="12"/>
      <c r="KAJ46" s="12"/>
      <c r="KAK46" s="12"/>
      <c r="KAL46" s="12"/>
      <c r="KAM46" s="12"/>
      <c r="KAN46" s="12"/>
      <c r="KAO46" s="12"/>
      <c r="KAP46" s="12"/>
      <c r="KAQ46" s="12"/>
      <c r="KAR46" s="12"/>
      <c r="KAS46" s="12"/>
      <c r="KAT46" s="12"/>
      <c r="KAU46" s="12"/>
      <c r="KAV46" s="12"/>
      <c r="KAW46" s="12"/>
      <c r="KAX46" s="12"/>
      <c r="KAY46" s="12"/>
      <c r="KAZ46" s="12"/>
      <c r="KBA46" s="12"/>
      <c r="KBB46" s="12"/>
      <c r="KBC46" s="12"/>
      <c r="KBD46" s="12"/>
      <c r="KBE46" s="12"/>
      <c r="KBF46" s="12"/>
      <c r="KBG46" s="12"/>
      <c r="KBH46" s="12"/>
      <c r="KBI46" s="12"/>
      <c r="KBJ46" s="12"/>
      <c r="KBK46" s="12"/>
      <c r="KBL46" s="12"/>
      <c r="KBM46" s="12"/>
      <c r="KBN46" s="12"/>
      <c r="KBO46" s="12"/>
      <c r="KBP46" s="12"/>
      <c r="KBQ46" s="12"/>
      <c r="KBR46" s="12"/>
      <c r="KBS46" s="12"/>
      <c r="KBT46" s="12"/>
      <c r="KBU46" s="12"/>
      <c r="KBV46" s="12"/>
      <c r="KBW46" s="12"/>
      <c r="KBX46" s="12"/>
      <c r="KBY46" s="12"/>
      <c r="KBZ46" s="12"/>
      <c r="KCA46" s="12"/>
      <c r="KCB46" s="12"/>
      <c r="KCC46" s="12"/>
      <c r="KCD46" s="12"/>
      <c r="KCE46" s="12"/>
      <c r="KCF46" s="12"/>
      <c r="KCG46" s="12"/>
      <c r="KCH46" s="12"/>
      <c r="KCI46" s="12"/>
      <c r="KCJ46" s="12"/>
      <c r="KCK46" s="12"/>
      <c r="KCL46" s="12"/>
      <c r="KCM46" s="12"/>
      <c r="KCN46" s="12"/>
      <c r="KCO46" s="12"/>
      <c r="KCP46" s="12"/>
      <c r="KCQ46" s="12"/>
      <c r="KCR46" s="12"/>
      <c r="KCS46" s="12"/>
      <c r="KCT46" s="12"/>
      <c r="KCU46" s="12"/>
      <c r="KCV46" s="12"/>
      <c r="KCW46" s="12"/>
      <c r="KCX46" s="12"/>
      <c r="KCY46" s="12"/>
      <c r="KCZ46" s="12"/>
      <c r="KDA46" s="12"/>
      <c r="KDB46" s="12"/>
      <c r="KDC46" s="12"/>
      <c r="KDD46" s="12"/>
      <c r="KDE46" s="12"/>
      <c r="KDF46" s="12"/>
      <c r="KDG46" s="12"/>
      <c r="KDH46" s="12"/>
      <c r="KDI46" s="12"/>
      <c r="KDJ46" s="12"/>
      <c r="KDK46" s="12"/>
      <c r="KDL46" s="12"/>
      <c r="KDM46" s="12"/>
      <c r="KDN46" s="12"/>
      <c r="KDO46" s="12"/>
      <c r="KDP46" s="12"/>
      <c r="KDQ46" s="12"/>
      <c r="KDR46" s="12"/>
      <c r="KDS46" s="12"/>
      <c r="KDT46" s="12"/>
      <c r="KDU46" s="12"/>
      <c r="KDV46" s="12"/>
      <c r="KDW46" s="12"/>
      <c r="KDX46" s="12"/>
      <c r="KDY46" s="12"/>
      <c r="KDZ46" s="12"/>
      <c r="KEA46" s="12"/>
      <c r="KEB46" s="12"/>
      <c r="KEC46" s="12"/>
      <c r="KED46" s="12"/>
      <c r="KEE46" s="12"/>
      <c r="KEF46" s="12"/>
      <c r="KEG46" s="12"/>
      <c r="KEH46" s="12"/>
      <c r="KEI46" s="12"/>
      <c r="KEJ46" s="12"/>
      <c r="KEK46" s="12"/>
      <c r="KEL46" s="12"/>
      <c r="KEM46" s="12"/>
      <c r="KEN46" s="12"/>
      <c r="KEO46" s="12"/>
      <c r="KEP46" s="12"/>
      <c r="KEQ46" s="12"/>
      <c r="KER46" s="12"/>
      <c r="KES46" s="12"/>
      <c r="KET46" s="12"/>
      <c r="KEU46" s="12"/>
      <c r="KEV46" s="12"/>
      <c r="KEW46" s="12"/>
      <c r="KEX46" s="12"/>
      <c r="KEY46" s="12"/>
      <c r="KEZ46" s="12"/>
      <c r="KFA46" s="12"/>
      <c r="KFB46" s="12"/>
      <c r="KFC46" s="12"/>
      <c r="KFD46" s="12"/>
      <c r="KFE46" s="12"/>
      <c r="KFF46" s="12"/>
      <c r="KFG46" s="12"/>
      <c r="KFH46" s="12"/>
      <c r="KFI46" s="12"/>
      <c r="KFJ46" s="12"/>
      <c r="KFK46" s="12"/>
      <c r="KFL46" s="12"/>
      <c r="KFM46" s="12"/>
      <c r="KFN46" s="12"/>
      <c r="KFO46" s="12"/>
      <c r="KFP46" s="12"/>
      <c r="KFQ46" s="12"/>
      <c r="KFR46" s="12"/>
      <c r="KFS46" s="12"/>
      <c r="KFT46" s="12"/>
      <c r="KFU46" s="12"/>
      <c r="KFV46" s="12"/>
      <c r="KFW46" s="12"/>
      <c r="KFX46" s="12"/>
      <c r="KFY46" s="12"/>
      <c r="KFZ46" s="12"/>
      <c r="KGA46" s="12"/>
      <c r="KGB46" s="12"/>
      <c r="KGC46" s="12"/>
      <c r="KGD46" s="12"/>
      <c r="KGE46" s="12"/>
      <c r="KGF46" s="12"/>
      <c r="KGG46" s="12"/>
      <c r="KGH46" s="12"/>
      <c r="KGI46" s="12"/>
      <c r="KGJ46" s="12"/>
      <c r="KGK46" s="12"/>
      <c r="KGL46" s="12"/>
      <c r="KGM46" s="12"/>
      <c r="KGN46" s="12"/>
      <c r="KGO46" s="12"/>
      <c r="KGP46" s="12"/>
      <c r="KGQ46" s="12"/>
      <c r="KGR46" s="12"/>
      <c r="KGS46" s="12"/>
      <c r="KGT46" s="12"/>
      <c r="KGU46" s="12"/>
      <c r="KGV46" s="12"/>
      <c r="KGW46" s="12"/>
      <c r="KGX46" s="12"/>
      <c r="KGY46" s="12"/>
      <c r="KGZ46" s="12"/>
      <c r="KHA46" s="12"/>
      <c r="KHB46" s="12"/>
      <c r="KHC46" s="12"/>
      <c r="KHD46" s="12"/>
      <c r="KHE46" s="12"/>
      <c r="KHF46" s="12"/>
      <c r="KHG46" s="12"/>
      <c r="KHH46" s="12"/>
      <c r="KHI46" s="12"/>
      <c r="KHJ46" s="12"/>
      <c r="KHK46" s="12"/>
      <c r="KHL46" s="12"/>
      <c r="KHM46" s="12"/>
      <c r="KHN46" s="12"/>
      <c r="KHO46" s="12"/>
      <c r="KHP46" s="12"/>
      <c r="KHQ46" s="12"/>
      <c r="KHR46" s="12"/>
      <c r="KHS46" s="12"/>
      <c r="KHT46" s="12"/>
      <c r="KHU46" s="12"/>
      <c r="KHV46" s="12"/>
      <c r="KHW46" s="12"/>
      <c r="KHX46" s="12"/>
      <c r="KHY46" s="12"/>
      <c r="KHZ46" s="12"/>
      <c r="KIA46" s="12"/>
      <c r="KIB46" s="12"/>
      <c r="KIC46" s="12"/>
      <c r="KID46" s="12"/>
      <c r="KIE46" s="12"/>
      <c r="KIF46" s="12"/>
      <c r="KIG46" s="12"/>
      <c r="KIH46" s="12"/>
      <c r="KII46" s="12"/>
      <c r="KIJ46" s="12"/>
      <c r="KIK46" s="12"/>
      <c r="KIL46" s="12"/>
      <c r="KIM46" s="12"/>
      <c r="KIN46" s="12"/>
      <c r="KIO46" s="12"/>
      <c r="KIP46" s="12"/>
      <c r="KIQ46" s="12"/>
      <c r="KIR46" s="12"/>
      <c r="KIS46" s="12"/>
      <c r="KIT46" s="12"/>
      <c r="KIU46" s="12"/>
      <c r="KIV46" s="12"/>
      <c r="KIW46" s="12"/>
      <c r="KIX46" s="12"/>
      <c r="KIY46" s="12"/>
      <c r="KIZ46" s="12"/>
      <c r="KJA46" s="12"/>
      <c r="KJB46" s="12"/>
      <c r="KJC46" s="12"/>
      <c r="KJD46" s="12"/>
      <c r="KJE46" s="12"/>
      <c r="KJF46" s="12"/>
      <c r="KJG46" s="12"/>
      <c r="KJH46" s="12"/>
      <c r="KJI46" s="12"/>
      <c r="KJJ46" s="12"/>
      <c r="KJK46" s="12"/>
      <c r="KJL46" s="12"/>
      <c r="KJM46" s="12"/>
      <c r="KJN46" s="12"/>
      <c r="KJO46" s="12"/>
      <c r="KJP46" s="12"/>
      <c r="KJQ46" s="12"/>
      <c r="KJR46" s="12"/>
      <c r="KJS46" s="12"/>
      <c r="KJT46" s="12"/>
      <c r="KJU46" s="12"/>
      <c r="KJV46" s="12"/>
      <c r="KJW46" s="12"/>
      <c r="KJX46" s="12"/>
      <c r="KJY46" s="12"/>
      <c r="KJZ46" s="12"/>
      <c r="KKA46" s="12"/>
      <c r="KKB46" s="12"/>
      <c r="KKC46" s="12"/>
      <c r="KKD46" s="12"/>
      <c r="KKE46" s="12"/>
      <c r="KKF46" s="12"/>
      <c r="KKG46" s="12"/>
      <c r="KKH46" s="12"/>
      <c r="KKI46" s="12"/>
      <c r="KKJ46" s="12"/>
      <c r="KKK46" s="12"/>
      <c r="KKL46" s="12"/>
      <c r="KKM46" s="12"/>
      <c r="KKN46" s="12"/>
      <c r="KKO46" s="12"/>
      <c r="KKP46" s="12"/>
      <c r="KKQ46" s="12"/>
      <c r="KKR46" s="12"/>
      <c r="KKS46" s="12"/>
      <c r="KKT46" s="12"/>
      <c r="KKU46" s="12"/>
      <c r="KKV46" s="12"/>
      <c r="KKW46" s="12"/>
      <c r="KKX46" s="12"/>
      <c r="KKY46" s="12"/>
      <c r="KKZ46" s="12"/>
      <c r="KLA46" s="12"/>
      <c r="KLB46" s="12"/>
      <c r="KLC46" s="12"/>
      <c r="KLD46" s="12"/>
      <c r="KLE46" s="12"/>
      <c r="KLF46" s="12"/>
      <c r="KLG46" s="12"/>
      <c r="KLH46" s="12"/>
      <c r="KLI46" s="12"/>
      <c r="KLJ46" s="12"/>
      <c r="KLK46" s="12"/>
      <c r="KLL46" s="12"/>
      <c r="KLM46" s="12"/>
      <c r="KLN46" s="12"/>
      <c r="KLO46" s="12"/>
      <c r="KLP46" s="12"/>
      <c r="KLQ46" s="12"/>
      <c r="KLR46" s="12"/>
      <c r="KLS46" s="12"/>
      <c r="KLT46" s="12"/>
      <c r="KLU46" s="12"/>
      <c r="KLV46" s="12"/>
      <c r="KLW46" s="12"/>
      <c r="KLX46" s="12"/>
      <c r="KLY46" s="12"/>
      <c r="KLZ46" s="12"/>
      <c r="KMA46" s="12"/>
      <c r="KMB46" s="12"/>
      <c r="KMC46" s="12"/>
      <c r="KMD46" s="12"/>
      <c r="KME46" s="12"/>
      <c r="KMF46" s="12"/>
      <c r="KMG46" s="12"/>
      <c r="KMH46" s="12"/>
      <c r="KMI46" s="12"/>
      <c r="KMJ46" s="12"/>
      <c r="KMK46" s="12"/>
      <c r="KML46" s="12"/>
      <c r="KMM46" s="12"/>
      <c r="KMN46" s="12"/>
      <c r="KMO46" s="12"/>
      <c r="KMP46" s="12"/>
      <c r="KMQ46" s="12"/>
      <c r="KMR46" s="12"/>
      <c r="KMS46" s="12"/>
      <c r="KMT46" s="12"/>
      <c r="KMU46" s="12"/>
      <c r="KMV46" s="12"/>
      <c r="KMW46" s="12"/>
      <c r="KMX46" s="12"/>
      <c r="KMY46" s="12"/>
      <c r="KMZ46" s="12"/>
      <c r="KNA46" s="12"/>
      <c r="KNB46" s="12"/>
      <c r="KNC46" s="12"/>
      <c r="KND46" s="12"/>
      <c r="KNE46" s="12"/>
      <c r="KNF46" s="12"/>
      <c r="KNG46" s="12"/>
      <c r="KNH46" s="12"/>
      <c r="KNI46" s="12"/>
      <c r="KNJ46" s="12"/>
      <c r="KNK46" s="12"/>
      <c r="KNL46" s="12"/>
      <c r="KNM46" s="12"/>
      <c r="KNN46" s="12"/>
      <c r="KNO46" s="12"/>
      <c r="KNP46" s="12"/>
      <c r="KNQ46" s="12"/>
      <c r="KNR46" s="12"/>
      <c r="KNS46" s="12"/>
      <c r="KNT46" s="12"/>
      <c r="KNU46" s="12"/>
      <c r="KNV46" s="12"/>
      <c r="KNW46" s="12"/>
      <c r="KNX46" s="12"/>
      <c r="KNY46" s="12"/>
      <c r="KNZ46" s="12"/>
      <c r="KOA46" s="12"/>
      <c r="KOB46" s="12"/>
      <c r="KOC46" s="12"/>
      <c r="KOD46" s="12"/>
      <c r="KOE46" s="12"/>
      <c r="KOF46" s="12"/>
      <c r="KOG46" s="12"/>
      <c r="KOH46" s="12"/>
      <c r="KOI46" s="12"/>
      <c r="KOJ46" s="12"/>
      <c r="KOK46" s="12"/>
      <c r="KOL46" s="12"/>
      <c r="KOM46" s="12"/>
      <c r="KON46" s="12"/>
      <c r="KOO46" s="12"/>
      <c r="KOP46" s="12"/>
      <c r="KOQ46" s="12"/>
      <c r="KOR46" s="12"/>
      <c r="KOS46" s="12"/>
      <c r="KOT46" s="12"/>
      <c r="KOU46" s="12"/>
      <c r="KOV46" s="12"/>
      <c r="KOW46" s="12"/>
      <c r="KOX46" s="12"/>
      <c r="KOY46" s="12"/>
      <c r="KOZ46" s="12"/>
      <c r="KPA46" s="12"/>
      <c r="KPB46" s="12"/>
      <c r="KPC46" s="12"/>
      <c r="KPD46" s="12"/>
      <c r="KPE46" s="12"/>
      <c r="KPF46" s="12"/>
      <c r="KPG46" s="12"/>
      <c r="KPH46" s="12"/>
      <c r="KPI46" s="12"/>
      <c r="KPJ46" s="12"/>
      <c r="KPK46" s="12"/>
      <c r="KPL46" s="12"/>
      <c r="KPM46" s="12"/>
      <c r="KPN46" s="12"/>
      <c r="KPO46" s="12"/>
      <c r="KPP46" s="12"/>
      <c r="KPQ46" s="12"/>
      <c r="KPR46" s="12"/>
      <c r="KPS46" s="12"/>
      <c r="KPT46" s="12"/>
      <c r="KPU46" s="12"/>
      <c r="KPV46" s="12"/>
      <c r="KPW46" s="12"/>
      <c r="KPX46" s="12"/>
      <c r="KPY46" s="12"/>
      <c r="KPZ46" s="12"/>
      <c r="KQA46" s="12"/>
      <c r="KQB46" s="12"/>
      <c r="KQC46" s="12"/>
      <c r="KQD46" s="12"/>
      <c r="KQE46" s="12"/>
      <c r="KQF46" s="12"/>
      <c r="KQG46" s="12"/>
      <c r="KQH46" s="12"/>
      <c r="KQI46" s="12"/>
      <c r="KQJ46" s="12"/>
      <c r="KQK46" s="12"/>
      <c r="KQL46" s="12"/>
      <c r="KQM46" s="12"/>
      <c r="KQN46" s="12"/>
      <c r="KQO46" s="12"/>
      <c r="KQP46" s="12"/>
      <c r="KQQ46" s="12"/>
      <c r="KQR46" s="12"/>
      <c r="KQS46" s="12"/>
      <c r="KQT46" s="12"/>
      <c r="KQU46" s="12"/>
      <c r="KQV46" s="12"/>
      <c r="KQW46" s="12"/>
      <c r="KQX46" s="12"/>
      <c r="KQY46" s="12"/>
      <c r="KQZ46" s="12"/>
      <c r="KRA46" s="12"/>
      <c r="KRB46" s="12"/>
      <c r="KRC46" s="12"/>
      <c r="KRD46" s="12"/>
      <c r="KRE46" s="12"/>
      <c r="KRF46" s="12"/>
      <c r="KRG46" s="12"/>
      <c r="KRH46" s="12"/>
      <c r="KRI46" s="12"/>
      <c r="KRJ46" s="12"/>
      <c r="KRK46" s="12"/>
      <c r="KRL46" s="12"/>
      <c r="KRM46" s="12"/>
      <c r="KRN46" s="12"/>
      <c r="KRO46" s="12"/>
      <c r="KRP46" s="12"/>
      <c r="KRQ46" s="12"/>
      <c r="KRR46" s="12"/>
      <c r="KRS46" s="12"/>
      <c r="KRT46" s="12"/>
      <c r="KRU46" s="12"/>
      <c r="KRV46" s="12"/>
      <c r="KRW46" s="12"/>
      <c r="KRX46" s="12"/>
      <c r="KRY46" s="12"/>
      <c r="KRZ46" s="12"/>
      <c r="KSA46" s="12"/>
      <c r="KSB46" s="12"/>
      <c r="KSC46" s="12"/>
      <c r="KSD46" s="12"/>
      <c r="KSE46" s="12"/>
      <c r="KSF46" s="12"/>
      <c r="KSG46" s="12"/>
      <c r="KSH46" s="12"/>
      <c r="KSI46" s="12"/>
      <c r="KSJ46" s="12"/>
      <c r="KSK46" s="12"/>
      <c r="KSL46" s="12"/>
      <c r="KSM46" s="12"/>
      <c r="KSN46" s="12"/>
      <c r="KSO46" s="12"/>
      <c r="KSP46" s="12"/>
      <c r="KSQ46" s="12"/>
      <c r="KSR46" s="12"/>
      <c r="KSS46" s="12"/>
      <c r="KST46" s="12"/>
      <c r="KSU46" s="12"/>
      <c r="KSV46" s="12"/>
      <c r="KSW46" s="12"/>
      <c r="KSX46" s="12"/>
      <c r="KSY46" s="12"/>
      <c r="KSZ46" s="12"/>
      <c r="KTA46" s="12"/>
      <c r="KTB46" s="12"/>
      <c r="KTC46" s="12"/>
      <c r="KTD46" s="12"/>
      <c r="KTE46" s="12"/>
      <c r="KTF46" s="12"/>
      <c r="KTG46" s="12"/>
      <c r="KTH46" s="12"/>
      <c r="KTI46" s="12"/>
      <c r="KTJ46" s="12"/>
      <c r="KTK46" s="12"/>
      <c r="KTL46" s="12"/>
      <c r="KTM46" s="12"/>
      <c r="KTN46" s="12"/>
      <c r="KTO46" s="12"/>
      <c r="KTP46" s="12"/>
      <c r="KTQ46" s="12"/>
      <c r="KTR46" s="12"/>
      <c r="KTS46" s="12"/>
      <c r="KTT46" s="12"/>
      <c r="KTU46" s="12"/>
      <c r="KTV46" s="12"/>
      <c r="KTW46" s="12"/>
      <c r="KTX46" s="12"/>
      <c r="KTY46" s="12"/>
      <c r="KTZ46" s="12"/>
      <c r="KUA46" s="12"/>
      <c r="KUB46" s="12"/>
      <c r="KUC46" s="12"/>
      <c r="KUD46" s="12"/>
      <c r="KUE46" s="12"/>
      <c r="KUF46" s="12"/>
      <c r="KUG46" s="12"/>
      <c r="KUH46" s="12"/>
      <c r="KUI46" s="12"/>
      <c r="KUJ46" s="12"/>
      <c r="KUK46" s="12"/>
      <c r="KUL46" s="12"/>
      <c r="KUM46" s="12"/>
      <c r="KUN46" s="12"/>
      <c r="KUO46" s="12"/>
      <c r="KUP46" s="12"/>
      <c r="KUQ46" s="12"/>
      <c r="KUR46" s="12"/>
      <c r="KUS46" s="12"/>
      <c r="KUT46" s="12"/>
      <c r="KUU46" s="12"/>
      <c r="KUV46" s="12"/>
      <c r="KUW46" s="12"/>
      <c r="KUX46" s="12"/>
      <c r="KUY46" s="12"/>
      <c r="KUZ46" s="12"/>
      <c r="KVA46" s="12"/>
      <c r="KVB46" s="12"/>
      <c r="KVC46" s="12"/>
      <c r="KVD46" s="12"/>
      <c r="KVE46" s="12"/>
      <c r="KVF46" s="12"/>
      <c r="KVG46" s="12"/>
      <c r="KVH46" s="12"/>
      <c r="KVI46" s="12"/>
      <c r="KVJ46" s="12"/>
      <c r="KVK46" s="12"/>
      <c r="KVL46" s="12"/>
      <c r="KVM46" s="12"/>
      <c r="KVN46" s="12"/>
      <c r="KVO46" s="12"/>
      <c r="KVP46" s="12"/>
      <c r="KVQ46" s="12"/>
      <c r="KVR46" s="12"/>
      <c r="KVS46" s="12"/>
      <c r="KVT46" s="12"/>
      <c r="KVU46" s="12"/>
      <c r="KVV46" s="12"/>
      <c r="KVW46" s="12"/>
      <c r="KVX46" s="12"/>
      <c r="KVY46" s="12"/>
      <c r="KVZ46" s="12"/>
      <c r="KWA46" s="12"/>
      <c r="KWB46" s="12"/>
      <c r="KWC46" s="12"/>
      <c r="KWD46" s="12"/>
      <c r="KWE46" s="12"/>
      <c r="KWF46" s="12"/>
      <c r="KWG46" s="12"/>
      <c r="KWH46" s="12"/>
      <c r="KWI46" s="12"/>
      <c r="KWJ46" s="12"/>
      <c r="KWK46" s="12"/>
      <c r="KWL46" s="12"/>
      <c r="KWM46" s="12"/>
      <c r="KWN46" s="12"/>
      <c r="KWO46" s="12"/>
      <c r="KWP46" s="12"/>
      <c r="KWQ46" s="12"/>
      <c r="KWR46" s="12"/>
      <c r="KWS46" s="12"/>
      <c r="KWT46" s="12"/>
      <c r="KWU46" s="12"/>
      <c r="KWV46" s="12"/>
      <c r="KWW46" s="12"/>
      <c r="KWX46" s="12"/>
      <c r="KWY46" s="12"/>
      <c r="KWZ46" s="12"/>
      <c r="KXA46" s="12"/>
      <c r="KXB46" s="12"/>
      <c r="KXC46" s="12"/>
      <c r="KXD46" s="12"/>
      <c r="KXE46" s="12"/>
      <c r="KXF46" s="12"/>
      <c r="KXG46" s="12"/>
      <c r="KXH46" s="12"/>
      <c r="KXI46" s="12"/>
      <c r="KXJ46" s="12"/>
      <c r="KXK46" s="12"/>
      <c r="KXL46" s="12"/>
      <c r="KXM46" s="12"/>
      <c r="KXN46" s="12"/>
      <c r="KXO46" s="12"/>
      <c r="KXP46" s="12"/>
      <c r="KXQ46" s="12"/>
      <c r="KXR46" s="12"/>
      <c r="KXS46" s="12"/>
      <c r="KXT46" s="12"/>
      <c r="KXU46" s="12"/>
      <c r="KXV46" s="12"/>
      <c r="KXW46" s="12"/>
      <c r="KXX46" s="12"/>
      <c r="KXY46" s="12"/>
      <c r="KXZ46" s="12"/>
      <c r="KYA46" s="12"/>
      <c r="KYB46" s="12"/>
      <c r="KYC46" s="12"/>
      <c r="KYD46" s="12"/>
      <c r="KYE46" s="12"/>
      <c r="KYF46" s="12"/>
      <c r="KYG46" s="12"/>
      <c r="KYH46" s="12"/>
      <c r="KYI46" s="12"/>
      <c r="KYJ46" s="12"/>
      <c r="KYK46" s="12"/>
      <c r="KYL46" s="12"/>
      <c r="KYM46" s="12"/>
      <c r="KYN46" s="12"/>
      <c r="KYO46" s="12"/>
      <c r="KYP46" s="12"/>
      <c r="KYQ46" s="12"/>
      <c r="KYR46" s="12"/>
      <c r="KYS46" s="12"/>
      <c r="KYT46" s="12"/>
      <c r="KYU46" s="12"/>
      <c r="KYV46" s="12"/>
      <c r="KYW46" s="12"/>
      <c r="KYX46" s="12"/>
      <c r="KYY46" s="12"/>
      <c r="KYZ46" s="12"/>
      <c r="KZA46" s="12"/>
      <c r="KZB46" s="12"/>
      <c r="KZC46" s="12"/>
      <c r="KZD46" s="12"/>
      <c r="KZE46" s="12"/>
      <c r="KZF46" s="12"/>
      <c r="KZG46" s="12"/>
      <c r="KZH46" s="12"/>
      <c r="KZI46" s="12"/>
      <c r="KZJ46" s="12"/>
      <c r="KZK46" s="12"/>
      <c r="KZL46" s="12"/>
      <c r="KZM46" s="12"/>
      <c r="KZN46" s="12"/>
      <c r="KZO46" s="12"/>
      <c r="KZP46" s="12"/>
      <c r="KZQ46" s="12"/>
      <c r="KZR46" s="12"/>
      <c r="KZS46" s="12"/>
      <c r="KZT46" s="12"/>
      <c r="KZU46" s="12"/>
      <c r="KZV46" s="12"/>
      <c r="KZW46" s="12"/>
      <c r="KZX46" s="12"/>
      <c r="KZY46" s="12"/>
      <c r="KZZ46" s="12"/>
      <c r="LAA46" s="12"/>
      <c r="LAB46" s="12"/>
      <c r="LAC46" s="12"/>
      <c r="LAD46" s="12"/>
      <c r="LAE46" s="12"/>
      <c r="LAF46" s="12"/>
      <c r="LAG46" s="12"/>
      <c r="LAH46" s="12"/>
      <c r="LAI46" s="12"/>
      <c r="LAJ46" s="12"/>
      <c r="LAK46" s="12"/>
      <c r="LAL46" s="12"/>
      <c r="LAM46" s="12"/>
      <c r="LAN46" s="12"/>
      <c r="LAO46" s="12"/>
      <c r="LAP46" s="12"/>
      <c r="LAQ46" s="12"/>
      <c r="LAR46" s="12"/>
      <c r="LAS46" s="12"/>
      <c r="LAT46" s="12"/>
      <c r="LAU46" s="12"/>
      <c r="LAV46" s="12"/>
      <c r="LAW46" s="12"/>
      <c r="LAX46" s="12"/>
      <c r="LAY46" s="12"/>
      <c r="LAZ46" s="12"/>
      <c r="LBA46" s="12"/>
      <c r="LBB46" s="12"/>
      <c r="LBC46" s="12"/>
      <c r="LBD46" s="12"/>
      <c r="LBE46" s="12"/>
      <c r="LBF46" s="12"/>
      <c r="LBG46" s="12"/>
      <c r="LBH46" s="12"/>
      <c r="LBI46" s="12"/>
      <c r="LBJ46" s="12"/>
      <c r="LBK46" s="12"/>
      <c r="LBL46" s="12"/>
      <c r="LBM46" s="12"/>
      <c r="LBN46" s="12"/>
      <c r="LBO46" s="12"/>
      <c r="LBP46" s="12"/>
      <c r="LBQ46" s="12"/>
      <c r="LBR46" s="12"/>
      <c r="LBS46" s="12"/>
      <c r="LBT46" s="12"/>
      <c r="LBU46" s="12"/>
      <c r="LBV46" s="12"/>
      <c r="LBW46" s="12"/>
      <c r="LBX46" s="12"/>
      <c r="LBY46" s="12"/>
      <c r="LBZ46" s="12"/>
      <c r="LCA46" s="12"/>
      <c r="LCB46" s="12"/>
      <c r="LCC46" s="12"/>
      <c r="LCD46" s="12"/>
      <c r="LCE46" s="12"/>
      <c r="LCF46" s="12"/>
      <c r="LCG46" s="12"/>
      <c r="LCH46" s="12"/>
      <c r="LCI46" s="12"/>
      <c r="LCJ46" s="12"/>
      <c r="LCK46" s="12"/>
      <c r="LCL46" s="12"/>
      <c r="LCM46" s="12"/>
      <c r="LCN46" s="12"/>
      <c r="LCO46" s="12"/>
      <c r="LCP46" s="12"/>
      <c r="LCQ46" s="12"/>
      <c r="LCR46" s="12"/>
      <c r="LCS46" s="12"/>
      <c r="LCT46" s="12"/>
      <c r="LCU46" s="12"/>
      <c r="LCV46" s="12"/>
      <c r="LCW46" s="12"/>
      <c r="LCX46" s="12"/>
      <c r="LCY46" s="12"/>
      <c r="LCZ46" s="12"/>
      <c r="LDA46" s="12"/>
      <c r="LDB46" s="12"/>
      <c r="LDC46" s="12"/>
      <c r="LDD46" s="12"/>
      <c r="LDE46" s="12"/>
      <c r="LDF46" s="12"/>
      <c r="LDG46" s="12"/>
      <c r="LDH46" s="12"/>
      <c r="LDI46" s="12"/>
      <c r="LDJ46" s="12"/>
      <c r="LDK46" s="12"/>
      <c r="LDL46" s="12"/>
      <c r="LDM46" s="12"/>
      <c r="LDN46" s="12"/>
      <c r="LDO46" s="12"/>
      <c r="LDP46" s="12"/>
      <c r="LDQ46" s="12"/>
      <c r="LDR46" s="12"/>
      <c r="LDS46" s="12"/>
      <c r="LDT46" s="12"/>
      <c r="LDU46" s="12"/>
      <c r="LDV46" s="12"/>
      <c r="LDW46" s="12"/>
      <c r="LDX46" s="12"/>
      <c r="LDY46" s="12"/>
      <c r="LDZ46" s="12"/>
      <c r="LEA46" s="12"/>
      <c r="LEB46" s="12"/>
      <c r="LEC46" s="12"/>
      <c r="LED46" s="12"/>
      <c r="LEE46" s="12"/>
      <c r="LEF46" s="12"/>
      <c r="LEG46" s="12"/>
      <c r="LEH46" s="12"/>
      <c r="LEI46" s="12"/>
      <c r="LEJ46" s="12"/>
      <c r="LEK46" s="12"/>
      <c r="LEL46" s="12"/>
      <c r="LEM46" s="12"/>
      <c r="LEN46" s="12"/>
      <c r="LEO46" s="12"/>
      <c r="LEP46" s="12"/>
      <c r="LEQ46" s="12"/>
      <c r="LER46" s="12"/>
      <c r="LES46" s="12"/>
      <c r="LET46" s="12"/>
      <c r="LEU46" s="12"/>
      <c r="LEV46" s="12"/>
      <c r="LEW46" s="12"/>
      <c r="LEX46" s="12"/>
      <c r="LEY46" s="12"/>
      <c r="LEZ46" s="12"/>
      <c r="LFA46" s="12"/>
      <c r="LFB46" s="12"/>
      <c r="LFC46" s="12"/>
      <c r="LFD46" s="12"/>
      <c r="LFE46" s="12"/>
      <c r="LFF46" s="12"/>
      <c r="LFG46" s="12"/>
      <c r="LFH46" s="12"/>
      <c r="LFI46" s="12"/>
      <c r="LFJ46" s="12"/>
      <c r="LFK46" s="12"/>
      <c r="LFL46" s="12"/>
      <c r="LFM46" s="12"/>
      <c r="LFN46" s="12"/>
      <c r="LFO46" s="12"/>
      <c r="LFP46" s="12"/>
      <c r="LFQ46" s="12"/>
      <c r="LFR46" s="12"/>
      <c r="LFS46" s="12"/>
      <c r="LFT46" s="12"/>
      <c r="LFU46" s="12"/>
      <c r="LFV46" s="12"/>
      <c r="LFW46" s="12"/>
      <c r="LFX46" s="12"/>
      <c r="LFY46" s="12"/>
      <c r="LFZ46" s="12"/>
      <c r="LGA46" s="12"/>
      <c r="LGB46" s="12"/>
      <c r="LGC46" s="12"/>
      <c r="LGD46" s="12"/>
      <c r="LGE46" s="12"/>
      <c r="LGF46" s="12"/>
      <c r="LGG46" s="12"/>
      <c r="LGH46" s="12"/>
      <c r="LGI46" s="12"/>
      <c r="LGJ46" s="12"/>
      <c r="LGK46" s="12"/>
      <c r="LGL46" s="12"/>
      <c r="LGM46" s="12"/>
      <c r="LGN46" s="12"/>
      <c r="LGO46" s="12"/>
      <c r="LGP46" s="12"/>
      <c r="LGQ46" s="12"/>
      <c r="LGR46" s="12"/>
      <c r="LGS46" s="12"/>
      <c r="LGT46" s="12"/>
      <c r="LGU46" s="12"/>
      <c r="LGV46" s="12"/>
      <c r="LGW46" s="12"/>
      <c r="LGX46" s="12"/>
      <c r="LGY46" s="12"/>
      <c r="LGZ46" s="12"/>
      <c r="LHA46" s="12"/>
      <c r="LHB46" s="12"/>
      <c r="LHC46" s="12"/>
      <c r="LHD46" s="12"/>
      <c r="LHE46" s="12"/>
      <c r="LHF46" s="12"/>
      <c r="LHG46" s="12"/>
      <c r="LHH46" s="12"/>
      <c r="LHI46" s="12"/>
      <c r="LHJ46" s="12"/>
      <c r="LHK46" s="12"/>
      <c r="LHL46" s="12"/>
      <c r="LHM46" s="12"/>
      <c r="LHN46" s="12"/>
      <c r="LHO46" s="12"/>
      <c r="LHP46" s="12"/>
      <c r="LHQ46" s="12"/>
      <c r="LHR46" s="12"/>
      <c r="LHS46" s="12"/>
      <c r="LHT46" s="12"/>
      <c r="LHU46" s="12"/>
      <c r="LHV46" s="12"/>
      <c r="LHW46" s="12"/>
      <c r="LHX46" s="12"/>
      <c r="LHY46" s="12"/>
      <c r="LHZ46" s="12"/>
      <c r="LIA46" s="12"/>
      <c r="LIB46" s="12"/>
      <c r="LIC46" s="12"/>
      <c r="LID46" s="12"/>
      <c r="LIE46" s="12"/>
      <c r="LIF46" s="12"/>
      <c r="LIG46" s="12"/>
      <c r="LIH46" s="12"/>
      <c r="LII46" s="12"/>
      <c r="LIJ46" s="12"/>
      <c r="LIK46" s="12"/>
      <c r="LIL46" s="12"/>
      <c r="LIM46" s="12"/>
      <c r="LIN46" s="12"/>
      <c r="LIO46" s="12"/>
      <c r="LIP46" s="12"/>
      <c r="LIQ46" s="12"/>
      <c r="LIR46" s="12"/>
      <c r="LIS46" s="12"/>
      <c r="LIT46" s="12"/>
      <c r="LIU46" s="12"/>
      <c r="LIV46" s="12"/>
      <c r="LIW46" s="12"/>
      <c r="LIX46" s="12"/>
      <c r="LIY46" s="12"/>
      <c r="LIZ46" s="12"/>
      <c r="LJA46" s="12"/>
      <c r="LJB46" s="12"/>
      <c r="LJC46" s="12"/>
      <c r="LJD46" s="12"/>
      <c r="LJE46" s="12"/>
      <c r="LJF46" s="12"/>
      <c r="LJG46" s="12"/>
      <c r="LJH46" s="12"/>
      <c r="LJI46" s="12"/>
      <c r="LJJ46" s="12"/>
      <c r="LJK46" s="12"/>
      <c r="LJL46" s="12"/>
      <c r="LJM46" s="12"/>
      <c r="LJN46" s="12"/>
      <c r="LJO46" s="12"/>
      <c r="LJP46" s="12"/>
      <c r="LJQ46" s="12"/>
      <c r="LJR46" s="12"/>
      <c r="LJS46" s="12"/>
      <c r="LJT46" s="12"/>
      <c r="LJU46" s="12"/>
      <c r="LJV46" s="12"/>
      <c r="LJW46" s="12"/>
      <c r="LJX46" s="12"/>
      <c r="LJY46" s="12"/>
      <c r="LJZ46" s="12"/>
      <c r="LKA46" s="12"/>
      <c r="LKB46" s="12"/>
      <c r="LKC46" s="12"/>
      <c r="LKD46" s="12"/>
      <c r="LKE46" s="12"/>
      <c r="LKF46" s="12"/>
      <c r="LKG46" s="12"/>
      <c r="LKH46" s="12"/>
      <c r="LKI46" s="12"/>
      <c r="LKJ46" s="12"/>
      <c r="LKK46" s="12"/>
      <c r="LKL46" s="12"/>
      <c r="LKM46" s="12"/>
      <c r="LKN46" s="12"/>
      <c r="LKO46" s="12"/>
      <c r="LKP46" s="12"/>
      <c r="LKQ46" s="12"/>
      <c r="LKR46" s="12"/>
      <c r="LKS46" s="12"/>
      <c r="LKT46" s="12"/>
      <c r="LKU46" s="12"/>
      <c r="LKV46" s="12"/>
      <c r="LKW46" s="12"/>
      <c r="LKX46" s="12"/>
      <c r="LKY46" s="12"/>
      <c r="LKZ46" s="12"/>
      <c r="LLA46" s="12"/>
      <c r="LLB46" s="12"/>
      <c r="LLC46" s="12"/>
      <c r="LLD46" s="12"/>
      <c r="LLE46" s="12"/>
      <c r="LLF46" s="12"/>
      <c r="LLG46" s="12"/>
      <c r="LLH46" s="12"/>
      <c r="LLI46" s="12"/>
      <c r="LLJ46" s="12"/>
      <c r="LLK46" s="12"/>
      <c r="LLL46" s="12"/>
      <c r="LLM46" s="12"/>
      <c r="LLN46" s="12"/>
      <c r="LLO46" s="12"/>
      <c r="LLP46" s="12"/>
      <c r="LLQ46" s="12"/>
      <c r="LLR46" s="12"/>
      <c r="LLS46" s="12"/>
      <c r="LLT46" s="12"/>
      <c r="LLU46" s="12"/>
      <c r="LLV46" s="12"/>
      <c r="LLW46" s="12"/>
      <c r="LLX46" s="12"/>
      <c r="LLY46" s="12"/>
      <c r="LLZ46" s="12"/>
      <c r="LMA46" s="12"/>
      <c r="LMB46" s="12"/>
      <c r="LMC46" s="12"/>
      <c r="LMD46" s="12"/>
      <c r="LME46" s="12"/>
      <c r="LMF46" s="12"/>
      <c r="LMG46" s="12"/>
      <c r="LMH46" s="12"/>
      <c r="LMI46" s="12"/>
      <c r="LMJ46" s="12"/>
      <c r="LMK46" s="12"/>
      <c r="LML46" s="12"/>
      <c r="LMM46" s="12"/>
      <c r="LMN46" s="12"/>
      <c r="LMO46" s="12"/>
      <c r="LMP46" s="12"/>
      <c r="LMQ46" s="12"/>
      <c r="LMR46" s="12"/>
      <c r="LMS46" s="12"/>
      <c r="LMT46" s="12"/>
      <c r="LMU46" s="12"/>
      <c r="LMV46" s="12"/>
      <c r="LMW46" s="12"/>
      <c r="LMX46" s="12"/>
      <c r="LMY46" s="12"/>
      <c r="LMZ46" s="12"/>
      <c r="LNA46" s="12"/>
      <c r="LNB46" s="12"/>
      <c r="LNC46" s="12"/>
      <c r="LND46" s="12"/>
      <c r="LNE46" s="12"/>
      <c r="LNF46" s="12"/>
      <c r="LNG46" s="12"/>
      <c r="LNH46" s="12"/>
      <c r="LNI46" s="12"/>
      <c r="LNJ46" s="12"/>
      <c r="LNK46" s="12"/>
      <c r="LNL46" s="12"/>
      <c r="LNM46" s="12"/>
      <c r="LNN46" s="12"/>
      <c r="LNO46" s="12"/>
      <c r="LNP46" s="12"/>
      <c r="LNQ46" s="12"/>
      <c r="LNR46" s="12"/>
      <c r="LNS46" s="12"/>
      <c r="LNT46" s="12"/>
      <c r="LNU46" s="12"/>
      <c r="LNV46" s="12"/>
      <c r="LNW46" s="12"/>
      <c r="LNX46" s="12"/>
      <c r="LNY46" s="12"/>
      <c r="LNZ46" s="12"/>
      <c r="LOA46" s="12"/>
      <c r="LOB46" s="12"/>
      <c r="LOC46" s="12"/>
      <c r="LOD46" s="12"/>
      <c r="LOE46" s="12"/>
      <c r="LOF46" s="12"/>
      <c r="LOG46" s="12"/>
      <c r="LOH46" s="12"/>
      <c r="LOI46" s="12"/>
      <c r="LOJ46" s="12"/>
      <c r="LOK46" s="12"/>
      <c r="LOL46" s="12"/>
      <c r="LOM46" s="12"/>
      <c r="LON46" s="12"/>
      <c r="LOO46" s="12"/>
      <c r="LOP46" s="12"/>
      <c r="LOQ46" s="12"/>
      <c r="LOR46" s="12"/>
      <c r="LOS46" s="12"/>
      <c r="LOT46" s="12"/>
      <c r="LOU46" s="12"/>
      <c r="LOV46" s="12"/>
      <c r="LOW46" s="12"/>
      <c r="LOX46" s="12"/>
      <c r="LOY46" s="12"/>
      <c r="LOZ46" s="12"/>
      <c r="LPA46" s="12"/>
      <c r="LPB46" s="12"/>
      <c r="LPC46" s="12"/>
      <c r="LPD46" s="12"/>
      <c r="LPE46" s="12"/>
      <c r="LPF46" s="12"/>
      <c r="LPG46" s="12"/>
      <c r="LPH46" s="12"/>
      <c r="LPI46" s="12"/>
      <c r="LPJ46" s="12"/>
      <c r="LPK46" s="12"/>
      <c r="LPL46" s="12"/>
      <c r="LPM46" s="12"/>
      <c r="LPN46" s="12"/>
      <c r="LPO46" s="12"/>
      <c r="LPP46" s="12"/>
      <c r="LPQ46" s="12"/>
      <c r="LPR46" s="12"/>
      <c r="LPS46" s="12"/>
      <c r="LPT46" s="12"/>
      <c r="LPU46" s="12"/>
      <c r="LPV46" s="12"/>
      <c r="LPW46" s="12"/>
      <c r="LPX46" s="12"/>
      <c r="LPY46" s="12"/>
      <c r="LPZ46" s="12"/>
      <c r="LQA46" s="12"/>
      <c r="LQB46" s="12"/>
      <c r="LQC46" s="12"/>
      <c r="LQD46" s="12"/>
      <c r="LQE46" s="12"/>
      <c r="LQF46" s="12"/>
      <c r="LQG46" s="12"/>
      <c r="LQH46" s="12"/>
      <c r="LQI46" s="12"/>
      <c r="LQJ46" s="12"/>
      <c r="LQK46" s="12"/>
      <c r="LQL46" s="12"/>
      <c r="LQM46" s="12"/>
      <c r="LQN46" s="12"/>
      <c r="LQO46" s="12"/>
      <c r="LQP46" s="12"/>
      <c r="LQQ46" s="12"/>
      <c r="LQR46" s="12"/>
      <c r="LQS46" s="12"/>
      <c r="LQT46" s="12"/>
      <c r="LQU46" s="12"/>
      <c r="LQV46" s="12"/>
      <c r="LQW46" s="12"/>
      <c r="LQX46" s="12"/>
      <c r="LQY46" s="12"/>
      <c r="LQZ46" s="12"/>
      <c r="LRA46" s="12"/>
      <c r="LRB46" s="12"/>
      <c r="LRC46" s="12"/>
      <c r="LRD46" s="12"/>
      <c r="LRE46" s="12"/>
      <c r="LRF46" s="12"/>
      <c r="LRG46" s="12"/>
      <c r="LRH46" s="12"/>
      <c r="LRI46" s="12"/>
      <c r="LRJ46" s="12"/>
      <c r="LRK46" s="12"/>
      <c r="LRL46" s="12"/>
      <c r="LRM46" s="12"/>
      <c r="LRN46" s="12"/>
      <c r="LRO46" s="12"/>
      <c r="LRP46" s="12"/>
      <c r="LRQ46" s="12"/>
      <c r="LRR46" s="12"/>
      <c r="LRS46" s="12"/>
      <c r="LRT46" s="12"/>
      <c r="LRU46" s="12"/>
      <c r="LRV46" s="12"/>
      <c r="LRW46" s="12"/>
      <c r="LRX46" s="12"/>
      <c r="LRY46" s="12"/>
      <c r="LRZ46" s="12"/>
      <c r="LSA46" s="12"/>
      <c r="LSB46" s="12"/>
      <c r="LSC46" s="12"/>
      <c r="LSD46" s="12"/>
      <c r="LSE46" s="12"/>
      <c r="LSF46" s="12"/>
      <c r="LSG46" s="12"/>
      <c r="LSH46" s="12"/>
      <c r="LSI46" s="12"/>
      <c r="LSJ46" s="12"/>
      <c r="LSK46" s="12"/>
      <c r="LSL46" s="12"/>
      <c r="LSM46" s="12"/>
      <c r="LSN46" s="12"/>
      <c r="LSO46" s="12"/>
      <c r="LSP46" s="12"/>
      <c r="LSQ46" s="12"/>
      <c r="LSR46" s="12"/>
      <c r="LSS46" s="12"/>
      <c r="LST46" s="12"/>
      <c r="LSU46" s="12"/>
      <c r="LSV46" s="12"/>
      <c r="LSW46" s="12"/>
      <c r="LSX46" s="12"/>
      <c r="LSY46" s="12"/>
      <c r="LSZ46" s="12"/>
      <c r="LTA46" s="12"/>
      <c r="LTB46" s="12"/>
      <c r="LTC46" s="12"/>
      <c r="LTD46" s="12"/>
      <c r="LTE46" s="12"/>
      <c r="LTF46" s="12"/>
      <c r="LTG46" s="12"/>
      <c r="LTH46" s="12"/>
      <c r="LTI46" s="12"/>
      <c r="LTJ46" s="12"/>
      <c r="LTK46" s="12"/>
      <c r="LTL46" s="12"/>
      <c r="LTM46" s="12"/>
      <c r="LTN46" s="12"/>
      <c r="LTO46" s="12"/>
      <c r="LTP46" s="12"/>
      <c r="LTQ46" s="12"/>
      <c r="LTR46" s="12"/>
      <c r="LTS46" s="12"/>
      <c r="LTT46" s="12"/>
      <c r="LTU46" s="12"/>
      <c r="LTV46" s="12"/>
      <c r="LTW46" s="12"/>
      <c r="LTX46" s="12"/>
      <c r="LTY46" s="12"/>
      <c r="LTZ46" s="12"/>
      <c r="LUA46" s="12"/>
      <c r="LUB46" s="12"/>
      <c r="LUC46" s="12"/>
      <c r="LUD46" s="12"/>
      <c r="LUE46" s="12"/>
      <c r="LUF46" s="12"/>
      <c r="LUG46" s="12"/>
      <c r="LUH46" s="12"/>
      <c r="LUI46" s="12"/>
      <c r="LUJ46" s="12"/>
      <c r="LUK46" s="12"/>
      <c r="LUL46" s="12"/>
      <c r="LUM46" s="12"/>
      <c r="LUN46" s="12"/>
      <c r="LUO46" s="12"/>
      <c r="LUP46" s="12"/>
      <c r="LUQ46" s="12"/>
      <c r="LUR46" s="12"/>
      <c r="LUS46" s="12"/>
      <c r="LUT46" s="12"/>
      <c r="LUU46" s="12"/>
      <c r="LUV46" s="12"/>
      <c r="LUW46" s="12"/>
      <c r="LUX46" s="12"/>
      <c r="LUY46" s="12"/>
      <c r="LUZ46" s="12"/>
      <c r="LVA46" s="12"/>
      <c r="LVB46" s="12"/>
      <c r="LVC46" s="12"/>
      <c r="LVD46" s="12"/>
      <c r="LVE46" s="12"/>
      <c r="LVF46" s="12"/>
      <c r="LVG46" s="12"/>
      <c r="LVH46" s="12"/>
      <c r="LVI46" s="12"/>
      <c r="LVJ46" s="12"/>
      <c r="LVK46" s="12"/>
      <c r="LVL46" s="12"/>
      <c r="LVM46" s="12"/>
      <c r="LVN46" s="12"/>
      <c r="LVO46" s="12"/>
      <c r="LVP46" s="12"/>
      <c r="LVQ46" s="12"/>
      <c r="LVR46" s="12"/>
      <c r="LVS46" s="12"/>
      <c r="LVT46" s="12"/>
      <c r="LVU46" s="12"/>
      <c r="LVV46" s="12"/>
      <c r="LVW46" s="12"/>
      <c r="LVX46" s="12"/>
      <c r="LVY46" s="12"/>
      <c r="LVZ46" s="12"/>
      <c r="LWA46" s="12"/>
      <c r="LWB46" s="12"/>
      <c r="LWC46" s="12"/>
      <c r="LWD46" s="12"/>
      <c r="LWE46" s="12"/>
      <c r="LWF46" s="12"/>
      <c r="LWG46" s="12"/>
      <c r="LWH46" s="12"/>
      <c r="LWI46" s="12"/>
      <c r="LWJ46" s="12"/>
      <c r="LWK46" s="12"/>
      <c r="LWL46" s="12"/>
      <c r="LWM46" s="12"/>
      <c r="LWN46" s="12"/>
      <c r="LWO46" s="12"/>
      <c r="LWP46" s="12"/>
      <c r="LWQ46" s="12"/>
      <c r="LWR46" s="12"/>
      <c r="LWS46" s="12"/>
      <c r="LWT46" s="12"/>
      <c r="LWU46" s="12"/>
      <c r="LWV46" s="12"/>
      <c r="LWW46" s="12"/>
      <c r="LWX46" s="12"/>
      <c r="LWY46" s="12"/>
      <c r="LWZ46" s="12"/>
      <c r="LXA46" s="12"/>
      <c r="LXB46" s="12"/>
      <c r="LXC46" s="12"/>
      <c r="LXD46" s="12"/>
      <c r="LXE46" s="12"/>
      <c r="LXF46" s="12"/>
      <c r="LXG46" s="12"/>
      <c r="LXH46" s="12"/>
      <c r="LXI46" s="12"/>
      <c r="LXJ46" s="12"/>
      <c r="LXK46" s="12"/>
      <c r="LXL46" s="12"/>
      <c r="LXM46" s="12"/>
      <c r="LXN46" s="12"/>
      <c r="LXO46" s="12"/>
      <c r="LXP46" s="12"/>
      <c r="LXQ46" s="12"/>
      <c r="LXR46" s="12"/>
      <c r="LXS46" s="12"/>
      <c r="LXT46" s="12"/>
      <c r="LXU46" s="12"/>
      <c r="LXV46" s="12"/>
      <c r="LXW46" s="12"/>
      <c r="LXX46" s="12"/>
      <c r="LXY46" s="12"/>
      <c r="LXZ46" s="12"/>
      <c r="LYA46" s="12"/>
      <c r="LYB46" s="12"/>
      <c r="LYC46" s="12"/>
      <c r="LYD46" s="12"/>
      <c r="LYE46" s="12"/>
      <c r="LYF46" s="12"/>
      <c r="LYG46" s="12"/>
      <c r="LYH46" s="12"/>
      <c r="LYI46" s="12"/>
      <c r="LYJ46" s="12"/>
      <c r="LYK46" s="12"/>
      <c r="LYL46" s="12"/>
      <c r="LYM46" s="12"/>
      <c r="LYN46" s="12"/>
      <c r="LYO46" s="12"/>
      <c r="LYP46" s="12"/>
      <c r="LYQ46" s="12"/>
      <c r="LYR46" s="12"/>
      <c r="LYS46" s="12"/>
      <c r="LYT46" s="12"/>
      <c r="LYU46" s="12"/>
      <c r="LYV46" s="12"/>
      <c r="LYW46" s="12"/>
      <c r="LYX46" s="12"/>
      <c r="LYY46" s="12"/>
      <c r="LYZ46" s="12"/>
      <c r="LZA46" s="12"/>
      <c r="LZB46" s="12"/>
      <c r="LZC46" s="12"/>
      <c r="LZD46" s="12"/>
      <c r="LZE46" s="12"/>
      <c r="LZF46" s="12"/>
      <c r="LZG46" s="12"/>
      <c r="LZH46" s="12"/>
      <c r="LZI46" s="12"/>
      <c r="LZJ46" s="12"/>
      <c r="LZK46" s="12"/>
      <c r="LZL46" s="12"/>
      <c r="LZM46" s="12"/>
      <c r="LZN46" s="12"/>
      <c r="LZO46" s="12"/>
      <c r="LZP46" s="12"/>
      <c r="LZQ46" s="12"/>
      <c r="LZR46" s="12"/>
      <c r="LZS46" s="12"/>
      <c r="LZT46" s="12"/>
      <c r="LZU46" s="12"/>
      <c r="LZV46" s="12"/>
      <c r="LZW46" s="12"/>
      <c r="LZX46" s="12"/>
      <c r="LZY46" s="12"/>
      <c r="LZZ46" s="12"/>
      <c r="MAA46" s="12"/>
      <c r="MAB46" s="12"/>
      <c r="MAC46" s="12"/>
      <c r="MAD46" s="12"/>
      <c r="MAE46" s="12"/>
      <c r="MAF46" s="12"/>
      <c r="MAG46" s="12"/>
      <c r="MAH46" s="12"/>
      <c r="MAI46" s="12"/>
      <c r="MAJ46" s="12"/>
      <c r="MAK46" s="12"/>
      <c r="MAL46" s="12"/>
      <c r="MAM46" s="12"/>
      <c r="MAN46" s="12"/>
      <c r="MAO46" s="12"/>
      <c r="MAP46" s="12"/>
      <c r="MAQ46" s="12"/>
      <c r="MAR46" s="12"/>
      <c r="MAS46" s="12"/>
      <c r="MAT46" s="12"/>
      <c r="MAU46" s="12"/>
      <c r="MAV46" s="12"/>
      <c r="MAW46" s="12"/>
      <c r="MAX46" s="12"/>
      <c r="MAY46" s="12"/>
      <c r="MAZ46" s="12"/>
      <c r="MBA46" s="12"/>
      <c r="MBB46" s="12"/>
      <c r="MBC46" s="12"/>
      <c r="MBD46" s="12"/>
      <c r="MBE46" s="12"/>
      <c r="MBF46" s="12"/>
      <c r="MBG46" s="12"/>
      <c r="MBH46" s="12"/>
      <c r="MBI46" s="12"/>
      <c r="MBJ46" s="12"/>
      <c r="MBK46" s="12"/>
      <c r="MBL46" s="12"/>
      <c r="MBM46" s="12"/>
      <c r="MBN46" s="12"/>
      <c r="MBO46" s="12"/>
      <c r="MBP46" s="12"/>
      <c r="MBQ46" s="12"/>
      <c r="MBR46" s="12"/>
      <c r="MBS46" s="12"/>
      <c r="MBT46" s="12"/>
      <c r="MBU46" s="12"/>
      <c r="MBV46" s="12"/>
      <c r="MBW46" s="12"/>
      <c r="MBX46" s="12"/>
      <c r="MBY46" s="12"/>
      <c r="MBZ46" s="12"/>
      <c r="MCA46" s="12"/>
      <c r="MCB46" s="12"/>
      <c r="MCC46" s="12"/>
      <c r="MCD46" s="12"/>
      <c r="MCE46" s="12"/>
      <c r="MCF46" s="12"/>
      <c r="MCG46" s="12"/>
      <c r="MCH46" s="12"/>
      <c r="MCI46" s="12"/>
      <c r="MCJ46" s="12"/>
      <c r="MCK46" s="12"/>
      <c r="MCL46" s="12"/>
      <c r="MCM46" s="12"/>
      <c r="MCN46" s="12"/>
      <c r="MCO46" s="12"/>
      <c r="MCP46" s="12"/>
      <c r="MCQ46" s="12"/>
      <c r="MCR46" s="12"/>
      <c r="MCS46" s="12"/>
      <c r="MCT46" s="12"/>
      <c r="MCU46" s="12"/>
      <c r="MCV46" s="12"/>
      <c r="MCW46" s="12"/>
      <c r="MCX46" s="12"/>
      <c r="MCY46" s="12"/>
      <c r="MCZ46" s="12"/>
      <c r="MDA46" s="12"/>
      <c r="MDB46" s="12"/>
      <c r="MDC46" s="12"/>
      <c r="MDD46" s="12"/>
      <c r="MDE46" s="12"/>
      <c r="MDF46" s="12"/>
      <c r="MDG46" s="12"/>
      <c r="MDH46" s="12"/>
      <c r="MDI46" s="12"/>
      <c r="MDJ46" s="12"/>
      <c r="MDK46" s="12"/>
      <c r="MDL46" s="12"/>
      <c r="MDM46" s="12"/>
      <c r="MDN46" s="12"/>
      <c r="MDO46" s="12"/>
      <c r="MDP46" s="12"/>
      <c r="MDQ46" s="12"/>
      <c r="MDR46" s="12"/>
      <c r="MDS46" s="12"/>
      <c r="MDT46" s="12"/>
      <c r="MDU46" s="12"/>
      <c r="MDV46" s="12"/>
      <c r="MDW46" s="12"/>
      <c r="MDX46" s="12"/>
      <c r="MDY46" s="12"/>
      <c r="MDZ46" s="12"/>
      <c r="MEA46" s="12"/>
      <c r="MEB46" s="12"/>
      <c r="MEC46" s="12"/>
      <c r="MED46" s="12"/>
      <c r="MEE46" s="12"/>
      <c r="MEF46" s="12"/>
      <c r="MEG46" s="12"/>
      <c r="MEH46" s="12"/>
      <c r="MEI46" s="12"/>
      <c r="MEJ46" s="12"/>
      <c r="MEK46" s="12"/>
      <c r="MEL46" s="12"/>
      <c r="MEM46" s="12"/>
      <c r="MEN46" s="12"/>
      <c r="MEO46" s="12"/>
      <c r="MEP46" s="12"/>
      <c r="MEQ46" s="12"/>
      <c r="MER46" s="12"/>
      <c r="MES46" s="12"/>
      <c r="MET46" s="12"/>
      <c r="MEU46" s="12"/>
      <c r="MEV46" s="12"/>
      <c r="MEW46" s="12"/>
      <c r="MEX46" s="12"/>
      <c r="MEY46" s="12"/>
      <c r="MEZ46" s="12"/>
      <c r="MFA46" s="12"/>
      <c r="MFB46" s="12"/>
      <c r="MFC46" s="12"/>
      <c r="MFD46" s="12"/>
      <c r="MFE46" s="12"/>
      <c r="MFF46" s="12"/>
      <c r="MFG46" s="12"/>
      <c r="MFH46" s="12"/>
      <c r="MFI46" s="12"/>
      <c r="MFJ46" s="12"/>
      <c r="MFK46" s="12"/>
      <c r="MFL46" s="12"/>
      <c r="MFM46" s="12"/>
      <c r="MFN46" s="12"/>
      <c r="MFO46" s="12"/>
      <c r="MFP46" s="12"/>
      <c r="MFQ46" s="12"/>
      <c r="MFR46" s="12"/>
      <c r="MFS46" s="12"/>
      <c r="MFT46" s="12"/>
      <c r="MFU46" s="12"/>
      <c r="MFV46" s="12"/>
      <c r="MFW46" s="12"/>
      <c r="MFX46" s="12"/>
      <c r="MFY46" s="12"/>
      <c r="MFZ46" s="12"/>
      <c r="MGA46" s="12"/>
      <c r="MGB46" s="12"/>
      <c r="MGC46" s="12"/>
      <c r="MGD46" s="12"/>
      <c r="MGE46" s="12"/>
      <c r="MGF46" s="12"/>
      <c r="MGG46" s="12"/>
      <c r="MGH46" s="12"/>
      <c r="MGI46" s="12"/>
      <c r="MGJ46" s="12"/>
      <c r="MGK46" s="12"/>
      <c r="MGL46" s="12"/>
      <c r="MGM46" s="12"/>
      <c r="MGN46" s="12"/>
      <c r="MGO46" s="12"/>
      <c r="MGP46" s="12"/>
      <c r="MGQ46" s="12"/>
      <c r="MGR46" s="12"/>
      <c r="MGS46" s="12"/>
      <c r="MGT46" s="12"/>
      <c r="MGU46" s="12"/>
      <c r="MGV46" s="12"/>
      <c r="MGW46" s="12"/>
      <c r="MGX46" s="12"/>
      <c r="MGY46" s="12"/>
      <c r="MGZ46" s="12"/>
      <c r="MHA46" s="12"/>
      <c r="MHB46" s="12"/>
      <c r="MHC46" s="12"/>
      <c r="MHD46" s="12"/>
      <c r="MHE46" s="12"/>
      <c r="MHF46" s="12"/>
      <c r="MHG46" s="12"/>
      <c r="MHH46" s="12"/>
      <c r="MHI46" s="12"/>
      <c r="MHJ46" s="12"/>
      <c r="MHK46" s="12"/>
      <c r="MHL46" s="12"/>
      <c r="MHM46" s="12"/>
      <c r="MHN46" s="12"/>
      <c r="MHO46" s="12"/>
      <c r="MHP46" s="12"/>
      <c r="MHQ46" s="12"/>
      <c r="MHR46" s="12"/>
      <c r="MHS46" s="12"/>
      <c r="MHT46" s="12"/>
      <c r="MHU46" s="12"/>
      <c r="MHV46" s="12"/>
      <c r="MHW46" s="12"/>
      <c r="MHX46" s="12"/>
      <c r="MHY46" s="12"/>
      <c r="MHZ46" s="12"/>
      <c r="MIA46" s="12"/>
      <c r="MIB46" s="12"/>
      <c r="MIC46" s="12"/>
      <c r="MID46" s="12"/>
      <c r="MIE46" s="12"/>
      <c r="MIF46" s="12"/>
      <c r="MIG46" s="12"/>
      <c r="MIH46" s="12"/>
      <c r="MII46" s="12"/>
      <c r="MIJ46" s="12"/>
      <c r="MIK46" s="12"/>
      <c r="MIL46" s="12"/>
      <c r="MIM46" s="12"/>
      <c r="MIN46" s="12"/>
      <c r="MIO46" s="12"/>
      <c r="MIP46" s="12"/>
      <c r="MIQ46" s="12"/>
      <c r="MIR46" s="12"/>
      <c r="MIS46" s="12"/>
      <c r="MIT46" s="12"/>
      <c r="MIU46" s="12"/>
      <c r="MIV46" s="12"/>
      <c r="MIW46" s="12"/>
      <c r="MIX46" s="12"/>
      <c r="MIY46" s="12"/>
      <c r="MIZ46" s="12"/>
      <c r="MJA46" s="12"/>
      <c r="MJB46" s="12"/>
      <c r="MJC46" s="12"/>
      <c r="MJD46" s="12"/>
      <c r="MJE46" s="12"/>
      <c r="MJF46" s="12"/>
      <c r="MJG46" s="12"/>
      <c r="MJH46" s="12"/>
      <c r="MJI46" s="12"/>
      <c r="MJJ46" s="12"/>
      <c r="MJK46" s="12"/>
      <c r="MJL46" s="12"/>
      <c r="MJM46" s="12"/>
      <c r="MJN46" s="12"/>
      <c r="MJO46" s="12"/>
      <c r="MJP46" s="12"/>
      <c r="MJQ46" s="12"/>
      <c r="MJR46" s="12"/>
      <c r="MJS46" s="12"/>
      <c r="MJT46" s="12"/>
      <c r="MJU46" s="12"/>
      <c r="MJV46" s="12"/>
      <c r="MJW46" s="12"/>
      <c r="MJX46" s="12"/>
      <c r="MJY46" s="12"/>
      <c r="MJZ46" s="12"/>
      <c r="MKA46" s="12"/>
      <c r="MKB46" s="12"/>
      <c r="MKC46" s="12"/>
      <c r="MKD46" s="12"/>
      <c r="MKE46" s="12"/>
      <c r="MKF46" s="12"/>
      <c r="MKG46" s="12"/>
      <c r="MKH46" s="12"/>
      <c r="MKI46" s="12"/>
      <c r="MKJ46" s="12"/>
      <c r="MKK46" s="12"/>
      <c r="MKL46" s="12"/>
      <c r="MKM46" s="12"/>
      <c r="MKN46" s="12"/>
      <c r="MKO46" s="12"/>
      <c r="MKP46" s="12"/>
      <c r="MKQ46" s="12"/>
      <c r="MKR46" s="12"/>
      <c r="MKS46" s="12"/>
      <c r="MKT46" s="12"/>
      <c r="MKU46" s="12"/>
      <c r="MKV46" s="12"/>
      <c r="MKW46" s="12"/>
      <c r="MKX46" s="12"/>
      <c r="MKY46" s="12"/>
      <c r="MKZ46" s="12"/>
      <c r="MLA46" s="12"/>
      <c r="MLB46" s="12"/>
      <c r="MLC46" s="12"/>
      <c r="MLD46" s="12"/>
      <c r="MLE46" s="12"/>
      <c r="MLF46" s="12"/>
      <c r="MLG46" s="12"/>
      <c r="MLH46" s="12"/>
      <c r="MLI46" s="12"/>
      <c r="MLJ46" s="12"/>
      <c r="MLK46" s="12"/>
      <c r="MLL46" s="12"/>
      <c r="MLM46" s="12"/>
      <c r="MLN46" s="12"/>
      <c r="MLO46" s="12"/>
      <c r="MLP46" s="12"/>
      <c r="MLQ46" s="12"/>
      <c r="MLR46" s="12"/>
      <c r="MLS46" s="12"/>
      <c r="MLT46" s="12"/>
      <c r="MLU46" s="12"/>
      <c r="MLV46" s="12"/>
      <c r="MLW46" s="12"/>
      <c r="MLX46" s="12"/>
      <c r="MLY46" s="12"/>
      <c r="MLZ46" s="12"/>
      <c r="MMA46" s="12"/>
      <c r="MMB46" s="12"/>
      <c r="MMC46" s="12"/>
      <c r="MMD46" s="12"/>
      <c r="MME46" s="12"/>
      <c r="MMF46" s="12"/>
      <c r="MMG46" s="12"/>
      <c r="MMH46" s="12"/>
      <c r="MMI46" s="12"/>
      <c r="MMJ46" s="12"/>
      <c r="MMK46" s="12"/>
      <c r="MML46" s="12"/>
      <c r="MMM46" s="12"/>
      <c r="MMN46" s="12"/>
      <c r="MMO46" s="12"/>
      <c r="MMP46" s="12"/>
      <c r="MMQ46" s="12"/>
      <c r="MMR46" s="12"/>
      <c r="MMS46" s="12"/>
      <c r="MMT46" s="12"/>
      <c r="MMU46" s="12"/>
      <c r="MMV46" s="12"/>
      <c r="MMW46" s="12"/>
      <c r="MMX46" s="12"/>
      <c r="MMY46" s="12"/>
      <c r="MMZ46" s="12"/>
      <c r="MNA46" s="12"/>
      <c r="MNB46" s="12"/>
      <c r="MNC46" s="12"/>
      <c r="MND46" s="12"/>
      <c r="MNE46" s="12"/>
      <c r="MNF46" s="12"/>
      <c r="MNG46" s="12"/>
      <c r="MNH46" s="12"/>
      <c r="MNI46" s="12"/>
      <c r="MNJ46" s="12"/>
      <c r="MNK46" s="12"/>
      <c r="MNL46" s="12"/>
      <c r="MNM46" s="12"/>
      <c r="MNN46" s="12"/>
      <c r="MNO46" s="12"/>
      <c r="MNP46" s="12"/>
      <c r="MNQ46" s="12"/>
      <c r="MNR46" s="12"/>
      <c r="MNS46" s="12"/>
      <c r="MNT46" s="12"/>
      <c r="MNU46" s="12"/>
      <c r="MNV46" s="12"/>
      <c r="MNW46" s="12"/>
      <c r="MNX46" s="12"/>
      <c r="MNY46" s="12"/>
      <c r="MNZ46" s="12"/>
      <c r="MOA46" s="12"/>
      <c r="MOB46" s="12"/>
      <c r="MOC46" s="12"/>
      <c r="MOD46" s="12"/>
      <c r="MOE46" s="12"/>
      <c r="MOF46" s="12"/>
      <c r="MOG46" s="12"/>
      <c r="MOH46" s="12"/>
      <c r="MOI46" s="12"/>
      <c r="MOJ46" s="12"/>
      <c r="MOK46" s="12"/>
      <c r="MOL46" s="12"/>
      <c r="MOM46" s="12"/>
      <c r="MON46" s="12"/>
      <c r="MOO46" s="12"/>
      <c r="MOP46" s="12"/>
      <c r="MOQ46" s="12"/>
      <c r="MOR46" s="12"/>
      <c r="MOS46" s="12"/>
      <c r="MOT46" s="12"/>
      <c r="MOU46" s="12"/>
      <c r="MOV46" s="12"/>
      <c r="MOW46" s="12"/>
      <c r="MOX46" s="12"/>
      <c r="MOY46" s="12"/>
      <c r="MOZ46" s="12"/>
      <c r="MPA46" s="12"/>
      <c r="MPB46" s="12"/>
      <c r="MPC46" s="12"/>
      <c r="MPD46" s="12"/>
      <c r="MPE46" s="12"/>
      <c r="MPF46" s="12"/>
      <c r="MPG46" s="12"/>
      <c r="MPH46" s="12"/>
      <c r="MPI46" s="12"/>
      <c r="MPJ46" s="12"/>
      <c r="MPK46" s="12"/>
      <c r="MPL46" s="12"/>
      <c r="MPM46" s="12"/>
      <c r="MPN46" s="12"/>
      <c r="MPO46" s="12"/>
      <c r="MPP46" s="12"/>
      <c r="MPQ46" s="12"/>
      <c r="MPR46" s="12"/>
      <c r="MPS46" s="12"/>
      <c r="MPT46" s="12"/>
      <c r="MPU46" s="12"/>
      <c r="MPV46" s="12"/>
      <c r="MPW46" s="12"/>
      <c r="MPX46" s="12"/>
      <c r="MPY46" s="12"/>
      <c r="MPZ46" s="12"/>
      <c r="MQA46" s="12"/>
      <c r="MQB46" s="12"/>
      <c r="MQC46" s="12"/>
      <c r="MQD46" s="12"/>
      <c r="MQE46" s="12"/>
      <c r="MQF46" s="12"/>
      <c r="MQG46" s="12"/>
      <c r="MQH46" s="12"/>
      <c r="MQI46" s="12"/>
      <c r="MQJ46" s="12"/>
      <c r="MQK46" s="12"/>
      <c r="MQL46" s="12"/>
      <c r="MQM46" s="12"/>
      <c r="MQN46" s="12"/>
      <c r="MQO46" s="12"/>
      <c r="MQP46" s="12"/>
      <c r="MQQ46" s="12"/>
      <c r="MQR46" s="12"/>
      <c r="MQS46" s="12"/>
      <c r="MQT46" s="12"/>
      <c r="MQU46" s="12"/>
      <c r="MQV46" s="12"/>
      <c r="MQW46" s="12"/>
      <c r="MQX46" s="12"/>
      <c r="MQY46" s="12"/>
      <c r="MQZ46" s="12"/>
      <c r="MRA46" s="12"/>
      <c r="MRB46" s="12"/>
      <c r="MRC46" s="12"/>
      <c r="MRD46" s="12"/>
      <c r="MRE46" s="12"/>
      <c r="MRF46" s="12"/>
      <c r="MRG46" s="12"/>
      <c r="MRH46" s="12"/>
      <c r="MRI46" s="12"/>
      <c r="MRJ46" s="12"/>
      <c r="MRK46" s="12"/>
      <c r="MRL46" s="12"/>
      <c r="MRM46" s="12"/>
      <c r="MRN46" s="12"/>
      <c r="MRO46" s="12"/>
      <c r="MRP46" s="12"/>
      <c r="MRQ46" s="12"/>
      <c r="MRR46" s="12"/>
      <c r="MRS46" s="12"/>
      <c r="MRT46" s="12"/>
      <c r="MRU46" s="12"/>
      <c r="MRV46" s="12"/>
      <c r="MRW46" s="12"/>
      <c r="MRX46" s="12"/>
      <c r="MRY46" s="12"/>
      <c r="MRZ46" s="12"/>
      <c r="MSA46" s="12"/>
      <c r="MSB46" s="12"/>
      <c r="MSC46" s="12"/>
      <c r="MSD46" s="12"/>
      <c r="MSE46" s="12"/>
      <c r="MSF46" s="12"/>
      <c r="MSG46" s="12"/>
      <c r="MSH46" s="12"/>
      <c r="MSI46" s="12"/>
      <c r="MSJ46" s="12"/>
      <c r="MSK46" s="12"/>
      <c r="MSL46" s="12"/>
      <c r="MSM46" s="12"/>
      <c r="MSN46" s="12"/>
      <c r="MSO46" s="12"/>
      <c r="MSP46" s="12"/>
      <c r="MSQ46" s="12"/>
      <c r="MSR46" s="12"/>
      <c r="MSS46" s="12"/>
      <c r="MST46" s="12"/>
      <c r="MSU46" s="12"/>
      <c r="MSV46" s="12"/>
      <c r="MSW46" s="12"/>
      <c r="MSX46" s="12"/>
      <c r="MSY46" s="12"/>
      <c r="MSZ46" s="12"/>
      <c r="MTA46" s="12"/>
      <c r="MTB46" s="12"/>
      <c r="MTC46" s="12"/>
      <c r="MTD46" s="12"/>
      <c r="MTE46" s="12"/>
      <c r="MTF46" s="12"/>
      <c r="MTG46" s="12"/>
      <c r="MTH46" s="12"/>
      <c r="MTI46" s="12"/>
      <c r="MTJ46" s="12"/>
      <c r="MTK46" s="12"/>
      <c r="MTL46" s="12"/>
      <c r="MTM46" s="12"/>
      <c r="MTN46" s="12"/>
      <c r="MTO46" s="12"/>
      <c r="MTP46" s="12"/>
      <c r="MTQ46" s="12"/>
      <c r="MTR46" s="12"/>
      <c r="MTS46" s="12"/>
      <c r="MTT46" s="12"/>
      <c r="MTU46" s="12"/>
      <c r="MTV46" s="12"/>
      <c r="MTW46" s="12"/>
      <c r="MTX46" s="12"/>
      <c r="MTY46" s="12"/>
      <c r="MTZ46" s="12"/>
      <c r="MUA46" s="12"/>
      <c r="MUB46" s="12"/>
      <c r="MUC46" s="12"/>
      <c r="MUD46" s="12"/>
      <c r="MUE46" s="12"/>
      <c r="MUF46" s="12"/>
      <c r="MUG46" s="12"/>
      <c r="MUH46" s="12"/>
      <c r="MUI46" s="12"/>
      <c r="MUJ46" s="12"/>
      <c r="MUK46" s="12"/>
      <c r="MUL46" s="12"/>
      <c r="MUM46" s="12"/>
      <c r="MUN46" s="12"/>
      <c r="MUO46" s="12"/>
      <c r="MUP46" s="12"/>
      <c r="MUQ46" s="12"/>
      <c r="MUR46" s="12"/>
      <c r="MUS46" s="12"/>
      <c r="MUT46" s="12"/>
      <c r="MUU46" s="12"/>
      <c r="MUV46" s="12"/>
      <c r="MUW46" s="12"/>
      <c r="MUX46" s="12"/>
      <c r="MUY46" s="12"/>
      <c r="MUZ46" s="12"/>
      <c r="MVA46" s="12"/>
      <c r="MVB46" s="12"/>
      <c r="MVC46" s="12"/>
      <c r="MVD46" s="12"/>
      <c r="MVE46" s="12"/>
      <c r="MVF46" s="12"/>
      <c r="MVG46" s="12"/>
      <c r="MVH46" s="12"/>
      <c r="MVI46" s="12"/>
      <c r="MVJ46" s="12"/>
      <c r="MVK46" s="12"/>
      <c r="MVL46" s="12"/>
      <c r="MVM46" s="12"/>
      <c r="MVN46" s="12"/>
      <c r="MVO46" s="12"/>
      <c r="MVP46" s="12"/>
      <c r="MVQ46" s="12"/>
      <c r="MVR46" s="12"/>
      <c r="MVS46" s="12"/>
      <c r="MVT46" s="12"/>
      <c r="MVU46" s="12"/>
      <c r="MVV46" s="12"/>
      <c r="MVW46" s="12"/>
      <c r="MVX46" s="12"/>
      <c r="MVY46" s="12"/>
      <c r="MVZ46" s="12"/>
      <c r="MWA46" s="12"/>
      <c r="MWB46" s="12"/>
      <c r="MWC46" s="12"/>
      <c r="MWD46" s="12"/>
      <c r="MWE46" s="12"/>
      <c r="MWF46" s="12"/>
      <c r="MWG46" s="12"/>
      <c r="MWH46" s="12"/>
      <c r="MWI46" s="12"/>
      <c r="MWJ46" s="12"/>
      <c r="MWK46" s="12"/>
      <c r="MWL46" s="12"/>
      <c r="MWM46" s="12"/>
      <c r="MWN46" s="12"/>
      <c r="MWO46" s="12"/>
      <c r="MWP46" s="12"/>
      <c r="MWQ46" s="12"/>
      <c r="MWR46" s="12"/>
      <c r="MWS46" s="12"/>
      <c r="MWT46" s="12"/>
      <c r="MWU46" s="12"/>
      <c r="MWV46" s="12"/>
      <c r="MWW46" s="12"/>
      <c r="MWX46" s="12"/>
      <c r="MWY46" s="12"/>
      <c r="MWZ46" s="12"/>
      <c r="MXA46" s="12"/>
      <c r="MXB46" s="12"/>
      <c r="MXC46" s="12"/>
      <c r="MXD46" s="12"/>
      <c r="MXE46" s="12"/>
      <c r="MXF46" s="12"/>
      <c r="MXG46" s="12"/>
      <c r="MXH46" s="12"/>
      <c r="MXI46" s="12"/>
      <c r="MXJ46" s="12"/>
      <c r="MXK46" s="12"/>
      <c r="MXL46" s="12"/>
      <c r="MXM46" s="12"/>
      <c r="MXN46" s="12"/>
      <c r="MXO46" s="12"/>
      <c r="MXP46" s="12"/>
      <c r="MXQ46" s="12"/>
      <c r="MXR46" s="12"/>
      <c r="MXS46" s="12"/>
      <c r="MXT46" s="12"/>
      <c r="MXU46" s="12"/>
      <c r="MXV46" s="12"/>
      <c r="MXW46" s="12"/>
      <c r="MXX46" s="12"/>
      <c r="MXY46" s="12"/>
      <c r="MXZ46" s="12"/>
      <c r="MYA46" s="12"/>
      <c r="MYB46" s="12"/>
      <c r="MYC46" s="12"/>
      <c r="MYD46" s="12"/>
      <c r="MYE46" s="12"/>
      <c r="MYF46" s="12"/>
      <c r="MYG46" s="12"/>
      <c r="MYH46" s="12"/>
      <c r="MYI46" s="12"/>
      <c r="MYJ46" s="12"/>
      <c r="MYK46" s="12"/>
      <c r="MYL46" s="12"/>
      <c r="MYM46" s="12"/>
      <c r="MYN46" s="12"/>
      <c r="MYO46" s="12"/>
      <c r="MYP46" s="12"/>
      <c r="MYQ46" s="12"/>
      <c r="MYR46" s="12"/>
      <c r="MYS46" s="12"/>
      <c r="MYT46" s="12"/>
      <c r="MYU46" s="12"/>
      <c r="MYV46" s="12"/>
      <c r="MYW46" s="12"/>
      <c r="MYX46" s="12"/>
      <c r="MYY46" s="12"/>
      <c r="MYZ46" s="12"/>
      <c r="MZA46" s="12"/>
      <c r="MZB46" s="12"/>
      <c r="MZC46" s="12"/>
      <c r="MZD46" s="12"/>
      <c r="MZE46" s="12"/>
      <c r="MZF46" s="12"/>
      <c r="MZG46" s="12"/>
      <c r="MZH46" s="12"/>
      <c r="MZI46" s="12"/>
      <c r="MZJ46" s="12"/>
      <c r="MZK46" s="12"/>
      <c r="MZL46" s="12"/>
      <c r="MZM46" s="12"/>
      <c r="MZN46" s="12"/>
      <c r="MZO46" s="12"/>
      <c r="MZP46" s="12"/>
      <c r="MZQ46" s="12"/>
      <c r="MZR46" s="12"/>
      <c r="MZS46" s="12"/>
      <c r="MZT46" s="12"/>
      <c r="MZU46" s="12"/>
      <c r="MZV46" s="12"/>
      <c r="MZW46" s="12"/>
      <c r="MZX46" s="12"/>
      <c r="MZY46" s="12"/>
      <c r="MZZ46" s="12"/>
      <c r="NAA46" s="12"/>
      <c r="NAB46" s="12"/>
      <c r="NAC46" s="12"/>
      <c r="NAD46" s="12"/>
      <c r="NAE46" s="12"/>
      <c r="NAF46" s="12"/>
      <c r="NAG46" s="12"/>
      <c r="NAH46" s="12"/>
      <c r="NAI46" s="12"/>
      <c r="NAJ46" s="12"/>
      <c r="NAK46" s="12"/>
      <c r="NAL46" s="12"/>
      <c r="NAM46" s="12"/>
      <c r="NAN46" s="12"/>
      <c r="NAO46" s="12"/>
      <c r="NAP46" s="12"/>
      <c r="NAQ46" s="12"/>
      <c r="NAR46" s="12"/>
      <c r="NAS46" s="12"/>
      <c r="NAT46" s="12"/>
      <c r="NAU46" s="12"/>
      <c r="NAV46" s="12"/>
      <c r="NAW46" s="12"/>
      <c r="NAX46" s="12"/>
      <c r="NAY46" s="12"/>
      <c r="NAZ46" s="12"/>
      <c r="NBA46" s="12"/>
      <c r="NBB46" s="12"/>
      <c r="NBC46" s="12"/>
      <c r="NBD46" s="12"/>
      <c r="NBE46" s="12"/>
      <c r="NBF46" s="12"/>
      <c r="NBG46" s="12"/>
      <c r="NBH46" s="12"/>
      <c r="NBI46" s="12"/>
      <c r="NBJ46" s="12"/>
      <c r="NBK46" s="12"/>
      <c r="NBL46" s="12"/>
      <c r="NBM46" s="12"/>
      <c r="NBN46" s="12"/>
      <c r="NBO46" s="12"/>
      <c r="NBP46" s="12"/>
      <c r="NBQ46" s="12"/>
      <c r="NBR46" s="12"/>
      <c r="NBS46" s="12"/>
      <c r="NBT46" s="12"/>
      <c r="NBU46" s="12"/>
      <c r="NBV46" s="12"/>
      <c r="NBW46" s="12"/>
      <c r="NBX46" s="12"/>
      <c r="NBY46" s="12"/>
      <c r="NBZ46" s="12"/>
      <c r="NCA46" s="12"/>
      <c r="NCB46" s="12"/>
      <c r="NCC46" s="12"/>
      <c r="NCD46" s="12"/>
      <c r="NCE46" s="12"/>
      <c r="NCF46" s="12"/>
      <c r="NCG46" s="12"/>
      <c r="NCH46" s="12"/>
      <c r="NCI46" s="12"/>
      <c r="NCJ46" s="12"/>
      <c r="NCK46" s="12"/>
      <c r="NCL46" s="12"/>
      <c r="NCM46" s="12"/>
      <c r="NCN46" s="12"/>
      <c r="NCO46" s="12"/>
      <c r="NCP46" s="12"/>
      <c r="NCQ46" s="12"/>
      <c r="NCR46" s="12"/>
      <c r="NCS46" s="12"/>
      <c r="NCT46" s="12"/>
      <c r="NCU46" s="12"/>
      <c r="NCV46" s="12"/>
      <c r="NCW46" s="12"/>
      <c r="NCX46" s="12"/>
      <c r="NCY46" s="12"/>
      <c r="NCZ46" s="12"/>
      <c r="NDA46" s="12"/>
      <c r="NDB46" s="12"/>
      <c r="NDC46" s="12"/>
      <c r="NDD46" s="12"/>
      <c r="NDE46" s="12"/>
      <c r="NDF46" s="12"/>
      <c r="NDG46" s="12"/>
      <c r="NDH46" s="12"/>
      <c r="NDI46" s="12"/>
      <c r="NDJ46" s="12"/>
      <c r="NDK46" s="12"/>
      <c r="NDL46" s="12"/>
      <c r="NDM46" s="12"/>
      <c r="NDN46" s="12"/>
      <c r="NDO46" s="12"/>
      <c r="NDP46" s="12"/>
      <c r="NDQ46" s="12"/>
      <c r="NDR46" s="12"/>
      <c r="NDS46" s="12"/>
      <c r="NDT46" s="12"/>
      <c r="NDU46" s="12"/>
      <c r="NDV46" s="12"/>
      <c r="NDW46" s="12"/>
      <c r="NDX46" s="12"/>
      <c r="NDY46" s="12"/>
      <c r="NDZ46" s="12"/>
      <c r="NEA46" s="12"/>
      <c r="NEB46" s="12"/>
      <c r="NEC46" s="12"/>
      <c r="NED46" s="12"/>
      <c r="NEE46" s="12"/>
      <c r="NEF46" s="12"/>
      <c r="NEG46" s="12"/>
      <c r="NEH46" s="12"/>
      <c r="NEI46" s="12"/>
      <c r="NEJ46" s="12"/>
      <c r="NEK46" s="12"/>
      <c r="NEL46" s="12"/>
      <c r="NEM46" s="12"/>
      <c r="NEN46" s="12"/>
      <c r="NEO46" s="12"/>
      <c r="NEP46" s="12"/>
      <c r="NEQ46" s="12"/>
      <c r="NER46" s="12"/>
      <c r="NES46" s="12"/>
      <c r="NET46" s="12"/>
      <c r="NEU46" s="12"/>
      <c r="NEV46" s="12"/>
      <c r="NEW46" s="12"/>
      <c r="NEX46" s="12"/>
      <c r="NEY46" s="12"/>
      <c r="NEZ46" s="12"/>
      <c r="NFA46" s="12"/>
      <c r="NFB46" s="12"/>
      <c r="NFC46" s="12"/>
      <c r="NFD46" s="12"/>
      <c r="NFE46" s="12"/>
      <c r="NFF46" s="12"/>
      <c r="NFG46" s="12"/>
      <c r="NFH46" s="12"/>
      <c r="NFI46" s="12"/>
      <c r="NFJ46" s="12"/>
      <c r="NFK46" s="12"/>
      <c r="NFL46" s="12"/>
      <c r="NFM46" s="12"/>
      <c r="NFN46" s="12"/>
      <c r="NFO46" s="12"/>
      <c r="NFP46" s="12"/>
      <c r="NFQ46" s="12"/>
      <c r="NFR46" s="12"/>
      <c r="NFS46" s="12"/>
      <c r="NFT46" s="12"/>
      <c r="NFU46" s="12"/>
      <c r="NFV46" s="12"/>
      <c r="NFW46" s="12"/>
      <c r="NFX46" s="12"/>
      <c r="NFY46" s="12"/>
      <c r="NFZ46" s="12"/>
      <c r="NGA46" s="12"/>
      <c r="NGB46" s="12"/>
      <c r="NGC46" s="12"/>
      <c r="NGD46" s="12"/>
      <c r="NGE46" s="12"/>
      <c r="NGF46" s="12"/>
      <c r="NGG46" s="12"/>
      <c r="NGH46" s="12"/>
      <c r="NGI46" s="12"/>
      <c r="NGJ46" s="12"/>
      <c r="NGK46" s="12"/>
      <c r="NGL46" s="12"/>
      <c r="NGM46" s="12"/>
      <c r="NGN46" s="12"/>
      <c r="NGO46" s="12"/>
      <c r="NGP46" s="12"/>
      <c r="NGQ46" s="12"/>
      <c r="NGR46" s="12"/>
      <c r="NGS46" s="12"/>
      <c r="NGT46" s="12"/>
      <c r="NGU46" s="12"/>
      <c r="NGV46" s="12"/>
      <c r="NGW46" s="12"/>
      <c r="NGX46" s="12"/>
      <c r="NGY46" s="12"/>
      <c r="NGZ46" s="12"/>
      <c r="NHA46" s="12"/>
      <c r="NHB46" s="12"/>
      <c r="NHC46" s="12"/>
      <c r="NHD46" s="12"/>
      <c r="NHE46" s="12"/>
      <c r="NHF46" s="12"/>
      <c r="NHG46" s="12"/>
      <c r="NHH46" s="12"/>
      <c r="NHI46" s="12"/>
      <c r="NHJ46" s="12"/>
      <c r="NHK46" s="12"/>
      <c r="NHL46" s="12"/>
      <c r="NHM46" s="12"/>
      <c r="NHN46" s="12"/>
      <c r="NHO46" s="12"/>
      <c r="NHP46" s="12"/>
      <c r="NHQ46" s="12"/>
      <c r="NHR46" s="12"/>
      <c r="NHS46" s="12"/>
      <c r="NHT46" s="12"/>
      <c r="NHU46" s="12"/>
      <c r="NHV46" s="12"/>
      <c r="NHW46" s="12"/>
      <c r="NHX46" s="12"/>
      <c r="NHY46" s="12"/>
      <c r="NHZ46" s="12"/>
      <c r="NIA46" s="12"/>
      <c r="NIB46" s="12"/>
      <c r="NIC46" s="12"/>
      <c r="NID46" s="12"/>
      <c r="NIE46" s="12"/>
      <c r="NIF46" s="12"/>
      <c r="NIG46" s="12"/>
      <c r="NIH46" s="12"/>
      <c r="NII46" s="12"/>
      <c r="NIJ46" s="12"/>
      <c r="NIK46" s="12"/>
      <c r="NIL46" s="12"/>
      <c r="NIM46" s="12"/>
      <c r="NIN46" s="12"/>
      <c r="NIO46" s="12"/>
      <c r="NIP46" s="12"/>
      <c r="NIQ46" s="12"/>
      <c r="NIR46" s="12"/>
      <c r="NIS46" s="12"/>
      <c r="NIT46" s="12"/>
      <c r="NIU46" s="12"/>
      <c r="NIV46" s="12"/>
      <c r="NIW46" s="12"/>
      <c r="NIX46" s="12"/>
      <c r="NIY46" s="12"/>
      <c r="NIZ46" s="12"/>
      <c r="NJA46" s="12"/>
      <c r="NJB46" s="12"/>
      <c r="NJC46" s="12"/>
      <c r="NJD46" s="12"/>
      <c r="NJE46" s="12"/>
      <c r="NJF46" s="12"/>
      <c r="NJG46" s="12"/>
      <c r="NJH46" s="12"/>
      <c r="NJI46" s="12"/>
      <c r="NJJ46" s="12"/>
      <c r="NJK46" s="12"/>
      <c r="NJL46" s="12"/>
      <c r="NJM46" s="12"/>
      <c r="NJN46" s="12"/>
      <c r="NJO46" s="12"/>
      <c r="NJP46" s="12"/>
      <c r="NJQ46" s="12"/>
      <c r="NJR46" s="12"/>
      <c r="NJS46" s="12"/>
      <c r="NJT46" s="12"/>
      <c r="NJU46" s="12"/>
      <c r="NJV46" s="12"/>
      <c r="NJW46" s="12"/>
      <c r="NJX46" s="12"/>
      <c r="NJY46" s="12"/>
      <c r="NJZ46" s="12"/>
      <c r="NKA46" s="12"/>
      <c r="NKB46" s="12"/>
      <c r="NKC46" s="12"/>
      <c r="NKD46" s="12"/>
      <c r="NKE46" s="12"/>
      <c r="NKF46" s="12"/>
      <c r="NKG46" s="12"/>
      <c r="NKH46" s="12"/>
      <c r="NKI46" s="12"/>
      <c r="NKJ46" s="12"/>
      <c r="NKK46" s="12"/>
      <c r="NKL46" s="12"/>
      <c r="NKM46" s="12"/>
      <c r="NKN46" s="12"/>
      <c r="NKO46" s="12"/>
      <c r="NKP46" s="12"/>
      <c r="NKQ46" s="12"/>
      <c r="NKR46" s="12"/>
      <c r="NKS46" s="12"/>
      <c r="NKT46" s="12"/>
      <c r="NKU46" s="12"/>
      <c r="NKV46" s="12"/>
      <c r="NKW46" s="12"/>
      <c r="NKX46" s="12"/>
      <c r="NKY46" s="12"/>
      <c r="NKZ46" s="12"/>
      <c r="NLA46" s="12"/>
      <c r="NLB46" s="12"/>
      <c r="NLC46" s="12"/>
      <c r="NLD46" s="12"/>
      <c r="NLE46" s="12"/>
      <c r="NLF46" s="12"/>
      <c r="NLG46" s="12"/>
      <c r="NLH46" s="12"/>
      <c r="NLI46" s="12"/>
      <c r="NLJ46" s="12"/>
      <c r="NLK46" s="12"/>
      <c r="NLL46" s="12"/>
      <c r="NLM46" s="12"/>
      <c r="NLN46" s="12"/>
      <c r="NLO46" s="12"/>
      <c r="NLP46" s="12"/>
      <c r="NLQ46" s="12"/>
      <c r="NLR46" s="12"/>
      <c r="NLS46" s="12"/>
      <c r="NLT46" s="12"/>
      <c r="NLU46" s="12"/>
      <c r="NLV46" s="12"/>
      <c r="NLW46" s="12"/>
      <c r="NLX46" s="12"/>
      <c r="NLY46" s="12"/>
      <c r="NLZ46" s="12"/>
      <c r="NMA46" s="12"/>
      <c r="NMB46" s="12"/>
      <c r="NMC46" s="12"/>
      <c r="NMD46" s="12"/>
      <c r="NME46" s="12"/>
      <c r="NMF46" s="12"/>
      <c r="NMG46" s="12"/>
      <c r="NMH46" s="12"/>
      <c r="NMI46" s="12"/>
      <c r="NMJ46" s="12"/>
      <c r="NMK46" s="12"/>
      <c r="NML46" s="12"/>
      <c r="NMM46" s="12"/>
      <c r="NMN46" s="12"/>
      <c r="NMO46" s="12"/>
      <c r="NMP46" s="12"/>
      <c r="NMQ46" s="12"/>
      <c r="NMR46" s="12"/>
      <c r="NMS46" s="12"/>
      <c r="NMT46" s="12"/>
      <c r="NMU46" s="12"/>
      <c r="NMV46" s="12"/>
      <c r="NMW46" s="12"/>
      <c r="NMX46" s="12"/>
      <c r="NMY46" s="12"/>
      <c r="NMZ46" s="12"/>
      <c r="NNA46" s="12"/>
      <c r="NNB46" s="12"/>
      <c r="NNC46" s="12"/>
      <c r="NND46" s="12"/>
      <c r="NNE46" s="12"/>
      <c r="NNF46" s="12"/>
      <c r="NNG46" s="12"/>
      <c r="NNH46" s="12"/>
      <c r="NNI46" s="12"/>
      <c r="NNJ46" s="12"/>
      <c r="NNK46" s="12"/>
      <c r="NNL46" s="12"/>
      <c r="NNM46" s="12"/>
      <c r="NNN46" s="12"/>
      <c r="NNO46" s="12"/>
      <c r="NNP46" s="12"/>
      <c r="NNQ46" s="12"/>
      <c r="NNR46" s="12"/>
      <c r="NNS46" s="12"/>
      <c r="NNT46" s="12"/>
      <c r="NNU46" s="12"/>
      <c r="NNV46" s="12"/>
      <c r="NNW46" s="12"/>
      <c r="NNX46" s="12"/>
      <c r="NNY46" s="12"/>
      <c r="NNZ46" s="12"/>
      <c r="NOA46" s="12"/>
      <c r="NOB46" s="12"/>
      <c r="NOC46" s="12"/>
      <c r="NOD46" s="12"/>
      <c r="NOE46" s="12"/>
      <c r="NOF46" s="12"/>
      <c r="NOG46" s="12"/>
      <c r="NOH46" s="12"/>
      <c r="NOI46" s="12"/>
      <c r="NOJ46" s="12"/>
      <c r="NOK46" s="12"/>
      <c r="NOL46" s="12"/>
      <c r="NOM46" s="12"/>
      <c r="NON46" s="12"/>
      <c r="NOO46" s="12"/>
      <c r="NOP46" s="12"/>
      <c r="NOQ46" s="12"/>
      <c r="NOR46" s="12"/>
      <c r="NOS46" s="12"/>
      <c r="NOT46" s="12"/>
      <c r="NOU46" s="12"/>
      <c r="NOV46" s="12"/>
      <c r="NOW46" s="12"/>
      <c r="NOX46" s="12"/>
      <c r="NOY46" s="12"/>
      <c r="NOZ46" s="12"/>
      <c r="NPA46" s="12"/>
      <c r="NPB46" s="12"/>
      <c r="NPC46" s="12"/>
      <c r="NPD46" s="12"/>
      <c r="NPE46" s="12"/>
      <c r="NPF46" s="12"/>
      <c r="NPG46" s="12"/>
      <c r="NPH46" s="12"/>
      <c r="NPI46" s="12"/>
      <c r="NPJ46" s="12"/>
      <c r="NPK46" s="12"/>
      <c r="NPL46" s="12"/>
      <c r="NPM46" s="12"/>
      <c r="NPN46" s="12"/>
      <c r="NPO46" s="12"/>
      <c r="NPP46" s="12"/>
      <c r="NPQ46" s="12"/>
      <c r="NPR46" s="12"/>
      <c r="NPS46" s="12"/>
      <c r="NPT46" s="12"/>
      <c r="NPU46" s="12"/>
      <c r="NPV46" s="12"/>
      <c r="NPW46" s="12"/>
      <c r="NPX46" s="12"/>
      <c r="NPY46" s="12"/>
      <c r="NPZ46" s="12"/>
      <c r="NQA46" s="12"/>
      <c r="NQB46" s="12"/>
      <c r="NQC46" s="12"/>
      <c r="NQD46" s="12"/>
      <c r="NQE46" s="12"/>
      <c r="NQF46" s="12"/>
      <c r="NQG46" s="12"/>
      <c r="NQH46" s="12"/>
      <c r="NQI46" s="12"/>
      <c r="NQJ46" s="12"/>
      <c r="NQK46" s="12"/>
      <c r="NQL46" s="12"/>
      <c r="NQM46" s="12"/>
      <c r="NQN46" s="12"/>
      <c r="NQO46" s="12"/>
      <c r="NQP46" s="12"/>
      <c r="NQQ46" s="12"/>
      <c r="NQR46" s="12"/>
      <c r="NQS46" s="12"/>
      <c r="NQT46" s="12"/>
      <c r="NQU46" s="12"/>
      <c r="NQV46" s="12"/>
      <c r="NQW46" s="12"/>
      <c r="NQX46" s="12"/>
      <c r="NQY46" s="12"/>
      <c r="NQZ46" s="12"/>
      <c r="NRA46" s="12"/>
      <c r="NRB46" s="12"/>
      <c r="NRC46" s="12"/>
      <c r="NRD46" s="12"/>
      <c r="NRE46" s="12"/>
      <c r="NRF46" s="12"/>
      <c r="NRG46" s="12"/>
      <c r="NRH46" s="12"/>
      <c r="NRI46" s="12"/>
      <c r="NRJ46" s="12"/>
      <c r="NRK46" s="12"/>
      <c r="NRL46" s="12"/>
      <c r="NRM46" s="12"/>
      <c r="NRN46" s="12"/>
      <c r="NRO46" s="12"/>
      <c r="NRP46" s="12"/>
      <c r="NRQ46" s="12"/>
      <c r="NRR46" s="12"/>
      <c r="NRS46" s="12"/>
      <c r="NRT46" s="12"/>
      <c r="NRU46" s="12"/>
      <c r="NRV46" s="12"/>
      <c r="NRW46" s="12"/>
      <c r="NRX46" s="12"/>
      <c r="NRY46" s="12"/>
      <c r="NRZ46" s="12"/>
      <c r="NSA46" s="12"/>
      <c r="NSB46" s="12"/>
      <c r="NSC46" s="12"/>
      <c r="NSD46" s="12"/>
      <c r="NSE46" s="12"/>
      <c r="NSF46" s="12"/>
      <c r="NSG46" s="12"/>
      <c r="NSH46" s="12"/>
      <c r="NSI46" s="12"/>
      <c r="NSJ46" s="12"/>
      <c r="NSK46" s="12"/>
      <c r="NSL46" s="12"/>
      <c r="NSM46" s="12"/>
      <c r="NSN46" s="12"/>
      <c r="NSO46" s="12"/>
      <c r="NSP46" s="12"/>
      <c r="NSQ46" s="12"/>
      <c r="NSR46" s="12"/>
      <c r="NSS46" s="12"/>
      <c r="NST46" s="12"/>
      <c r="NSU46" s="12"/>
      <c r="NSV46" s="12"/>
      <c r="NSW46" s="12"/>
      <c r="NSX46" s="12"/>
      <c r="NSY46" s="12"/>
      <c r="NSZ46" s="12"/>
      <c r="NTA46" s="12"/>
      <c r="NTB46" s="12"/>
      <c r="NTC46" s="12"/>
      <c r="NTD46" s="12"/>
      <c r="NTE46" s="12"/>
      <c r="NTF46" s="12"/>
      <c r="NTG46" s="12"/>
      <c r="NTH46" s="12"/>
      <c r="NTI46" s="12"/>
      <c r="NTJ46" s="12"/>
      <c r="NTK46" s="12"/>
      <c r="NTL46" s="12"/>
      <c r="NTM46" s="12"/>
      <c r="NTN46" s="12"/>
      <c r="NTO46" s="12"/>
      <c r="NTP46" s="12"/>
      <c r="NTQ46" s="12"/>
      <c r="NTR46" s="12"/>
      <c r="NTS46" s="12"/>
      <c r="NTT46" s="12"/>
      <c r="NTU46" s="12"/>
      <c r="NTV46" s="12"/>
      <c r="NTW46" s="12"/>
      <c r="NTX46" s="12"/>
      <c r="NTY46" s="12"/>
      <c r="NTZ46" s="12"/>
      <c r="NUA46" s="12"/>
      <c r="NUB46" s="12"/>
      <c r="NUC46" s="12"/>
      <c r="NUD46" s="12"/>
      <c r="NUE46" s="12"/>
      <c r="NUF46" s="12"/>
      <c r="NUG46" s="12"/>
      <c r="NUH46" s="12"/>
      <c r="NUI46" s="12"/>
      <c r="NUJ46" s="12"/>
      <c r="NUK46" s="12"/>
      <c r="NUL46" s="12"/>
      <c r="NUM46" s="12"/>
      <c r="NUN46" s="12"/>
      <c r="NUO46" s="12"/>
      <c r="NUP46" s="12"/>
      <c r="NUQ46" s="12"/>
      <c r="NUR46" s="12"/>
      <c r="NUS46" s="12"/>
      <c r="NUT46" s="12"/>
      <c r="NUU46" s="12"/>
      <c r="NUV46" s="12"/>
      <c r="NUW46" s="12"/>
      <c r="NUX46" s="12"/>
      <c r="NUY46" s="12"/>
      <c r="NUZ46" s="12"/>
      <c r="NVA46" s="12"/>
      <c r="NVB46" s="12"/>
      <c r="NVC46" s="12"/>
      <c r="NVD46" s="12"/>
      <c r="NVE46" s="12"/>
      <c r="NVF46" s="12"/>
      <c r="NVG46" s="12"/>
      <c r="NVH46" s="12"/>
      <c r="NVI46" s="12"/>
      <c r="NVJ46" s="12"/>
      <c r="NVK46" s="12"/>
      <c r="NVL46" s="12"/>
      <c r="NVM46" s="12"/>
      <c r="NVN46" s="12"/>
      <c r="NVO46" s="12"/>
      <c r="NVP46" s="12"/>
      <c r="NVQ46" s="12"/>
      <c r="NVR46" s="12"/>
      <c r="NVS46" s="12"/>
      <c r="NVT46" s="12"/>
      <c r="NVU46" s="12"/>
      <c r="NVV46" s="12"/>
      <c r="NVW46" s="12"/>
      <c r="NVX46" s="12"/>
      <c r="NVY46" s="12"/>
      <c r="NVZ46" s="12"/>
      <c r="NWA46" s="12"/>
      <c r="NWB46" s="12"/>
      <c r="NWC46" s="12"/>
      <c r="NWD46" s="12"/>
      <c r="NWE46" s="12"/>
      <c r="NWF46" s="12"/>
      <c r="NWG46" s="12"/>
      <c r="NWH46" s="12"/>
      <c r="NWI46" s="12"/>
      <c r="NWJ46" s="12"/>
      <c r="NWK46" s="12"/>
      <c r="NWL46" s="12"/>
      <c r="NWM46" s="12"/>
      <c r="NWN46" s="12"/>
      <c r="NWO46" s="12"/>
      <c r="NWP46" s="12"/>
      <c r="NWQ46" s="12"/>
      <c r="NWR46" s="12"/>
      <c r="NWS46" s="12"/>
      <c r="NWT46" s="12"/>
      <c r="NWU46" s="12"/>
      <c r="NWV46" s="12"/>
      <c r="NWW46" s="12"/>
      <c r="NWX46" s="12"/>
      <c r="NWY46" s="12"/>
      <c r="NWZ46" s="12"/>
      <c r="NXA46" s="12"/>
      <c r="NXB46" s="12"/>
      <c r="NXC46" s="12"/>
      <c r="NXD46" s="12"/>
      <c r="NXE46" s="12"/>
      <c r="NXF46" s="12"/>
      <c r="NXG46" s="12"/>
      <c r="NXH46" s="12"/>
      <c r="NXI46" s="12"/>
      <c r="NXJ46" s="12"/>
      <c r="NXK46" s="12"/>
      <c r="NXL46" s="12"/>
      <c r="NXM46" s="12"/>
      <c r="NXN46" s="12"/>
      <c r="NXO46" s="12"/>
      <c r="NXP46" s="12"/>
      <c r="NXQ46" s="12"/>
      <c r="NXR46" s="12"/>
      <c r="NXS46" s="12"/>
      <c r="NXT46" s="12"/>
      <c r="NXU46" s="12"/>
      <c r="NXV46" s="12"/>
      <c r="NXW46" s="12"/>
      <c r="NXX46" s="12"/>
      <c r="NXY46" s="12"/>
      <c r="NXZ46" s="12"/>
      <c r="NYA46" s="12"/>
      <c r="NYB46" s="12"/>
      <c r="NYC46" s="12"/>
      <c r="NYD46" s="12"/>
      <c r="NYE46" s="12"/>
      <c r="NYF46" s="12"/>
      <c r="NYG46" s="12"/>
      <c r="NYH46" s="12"/>
      <c r="NYI46" s="12"/>
      <c r="NYJ46" s="12"/>
      <c r="NYK46" s="12"/>
      <c r="NYL46" s="12"/>
      <c r="NYM46" s="12"/>
      <c r="NYN46" s="12"/>
      <c r="NYO46" s="12"/>
      <c r="NYP46" s="12"/>
      <c r="NYQ46" s="12"/>
      <c r="NYR46" s="12"/>
      <c r="NYS46" s="12"/>
      <c r="NYT46" s="12"/>
      <c r="NYU46" s="12"/>
      <c r="NYV46" s="12"/>
      <c r="NYW46" s="12"/>
      <c r="NYX46" s="12"/>
      <c r="NYY46" s="12"/>
      <c r="NYZ46" s="12"/>
      <c r="NZA46" s="12"/>
      <c r="NZB46" s="12"/>
      <c r="NZC46" s="12"/>
      <c r="NZD46" s="12"/>
      <c r="NZE46" s="12"/>
      <c r="NZF46" s="12"/>
      <c r="NZG46" s="12"/>
      <c r="NZH46" s="12"/>
      <c r="NZI46" s="12"/>
      <c r="NZJ46" s="12"/>
      <c r="NZK46" s="12"/>
      <c r="NZL46" s="12"/>
      <c r="NZM46" s="12"/>
      <c r="NZN46" s="12"/>
      <c r="NZO46" s="12"/>
      <c r="NZP46" s="12"/>
      <c r="NZQ46" s="12"/>
      <c r="NZR46" s="12"/>
      <c r="NZS46" s="12"/>
      <c r="NZT46" s="12"/>
      <c r="NZU46" s="12"/>
      <c r="NZV46" s="12"/>
      <c r="NZW46" s="12"/>
      <c r="NZX46" s="12"/>
      <c r="NZY46" s="12"/>
      <c r="NZZ46" s="12"/>
      <c r="OAA46" s="12"/>
      <c r="OAB46" s="12"/>
      <c r="OAC46" s="12"/>
      <c r="OAD46" s="12"/>
      <c r="OAE46" s="12"/>
      <c r="OAF46" s="12"/>
      <c r="OAG46" s="12"/>
      <c r="OAH46" s="12"/>
      <c r="OAI46" s="12"/>
      <c r="OAJ46" s="12"/>
      <c r="OAK46" s="12"/>
      <c r="OAL46" s="12"/>
      <c r="OAM46" s="12"/>
      <c r="OAN46" s="12"/>
      <c r="OAO46" s="12"/>
      <c r="OAP46" s="12"/>
      <c r="OAQ46" s="12"/>
      <c r="OAR46" s="12"/>
      <c r="OAS46" s="12"/>
      <c r="OAT46" s="12"/>
      <c r="OAU46" s="12"/>
      <c r="OAV46" s="12"/>
      <c r="OAW46" s="12"/>
      <c r="OAX46" s="12"/>
      <c r="OAY46" s="12"/>
      <c r="OAZ46" s="12"/>
      <c r="OBA46" s="12"/>
      <c r="OBB46" s="12"/>
      <c r="OBC46" s="12"/>
      <c r="OBD46" s="12"/>
      <c r="OBE46" s="12"/>
      <c r="OBF46" s="12"/>
      <c r="OBG46" s="12"/>
      <c r="OBH46" s="12"/>
      <c r="OBI46" s="12"/>
      <c r="OBJ46" s="12"/>
      <c r="OBK46" s="12"/>
      <c r="OBL46" s="12"/>
      <c r="OBM46" s="12"/>
      <c r="OBN46" s="12"/>
      <c r="OBO46" s="12"/>
      <c r="OBP46" s="12"/>
      <c r="OBQ46" s="12"/>
      <c r="OBR46" s="12"/>
      <c r="OBS46" s="12"/>
      <c r="OBT46" s="12"/>
      <c r="OBU46" s="12"/>
      <c r="OBV46" s="12"/>
      <c r="OBW46" s="12"/>
      <c r="OBX46" s="12"/>
      <c r="OBY46" s="12"/>
      <c r="OBZ46" s="12"/>
      <c r="OCA46" s="12"/>
      <c r="OCB46" s="12"/>
      <c r="OCC46" s="12"/>
      <c r="OCD46" s="12"/>
      <c r="OCE46" s="12"/>
      <c r="OCF46" s="12"/>
      <c r="OCG46" s="12"/>
      <c r="OCH46" s="12"/>
      <c r="OCI46" s="12"/>
      <c r="OCJ46" s="12"/>
      <c r="OCK46" s="12"/>
      <c r="OCL46" s="12"/>
      <c r="OCM46" s="12"/>
      <c r="OCN46" s="12"/>
      <c r="OCO46" s="12"/>
      <c r="OCP46" s="12"/>
      <c r="OCQ46" s="12"/>
      <c r="OCR46" s="12"/>
      <c r="OCS46" s="12"/>
      <c r="OCT46" s="12"/>
      <c r="OCU46" s="12"/>
      <c r="OCV46" s="12"/>
      <c r="OCW46" s="12"/>
      <c r="OCX46" s="12"/>
      <c r="OCY46" s="12"/>
      <c r="OCZ46" s="12"/>
      <c r="ODA46" s="12"/>
      <c r="ODB46" s="12"/>
      <c r="ODC46" s="12"/>
      <c r="ODD46" s="12"/>
      <c r="ODE46" s="12"/>
      <c r="ODF46" s="12"/>
      <c r="ODG46" s="12"/>
      <c r="ODH46" s="12"/>
      <c r="ODI46" s="12"/>
      <c r="ODJ46" s="12"/>
      <c r="ODK46" s="12"/>
      <c r="ODL46" s="12"/>
      <c r="ODM46" s="12"/>
      <c r="ODN46" s="12"/>
      <c r="ODO46" s="12"/>
      <c r="ODP46" s="12"/>
      <c r="ODQ46" s="12"/>
      <c r="ODR46" s="12"/>
      <c r="ODS46" s="12"/>
      <c r="ODT46" s="12"/>
      <c r="ODU46" s="12"/>
      <c r="ODV46" s="12"/>
      <c r="ODW46" s="12"/>
      <c r="ODX46" s="12"/>
      <c r="ODY46" s="12"/>
      <c r="ODZ46" s="12"/>
      <c r="OEA46" s="12"/>
      <c r="OEB46" s="12"/>
      <c r="OEC46" s="12"/>
      <c r="OED46" s="12"/>
      <c r="OEE46" s="12"/>
      <c r="OEF46" s="12"/>
      <c r="OEG46" s="12"/>
      <c r="OEH46" s="12"/>
      <c r="OEI46" s="12"/>
      <c r="OEJ46" s="12"/>
      <c r="OEK46" s="12"/>
      <c r="OEL46" s="12"/>
      <c r="OEM46" s="12"/>
      <c r="OEN46" s="12"/>
      <c r="OEO46" s="12"/>
      <c r="OEP46" s="12"/>
      <c r="OEQ46" s="12"/>
      <c r="OER46" s="12"/>
      <c r="OES46" s="12"/>
      <c r="OET46" s="12"/>
      <c r="OEU46" s="12"/>
      <c r="OEV46" s="12"/>
      <c r="OEW46" s="12"/>
      <c r="OEX46" s="12"/>
      <c r="OEY46" s="12"/>
      <c r="OEZ46" s="12"/>
      <c r="OFA46" s="12"/>
      <c r="OFB46" s="12"/>
      <c r="OFC46" s="12"/>
      <c r="OFD46" s="12"/>
      <c r="OFE46" s="12"/>
      <c r="OFF46" s="12"/>
      <c r="OFG46" s="12"/>
      <c r="OFH46" s="12"/>
      <c r="OFI46" s="12"/>
      <c r="OFJ46" s="12"/>
      <c r="OFK46" s="12"/>
      <c r="OFL46" s="12"/>
      <c r="OFM46" s="12"/>
      <c r="OFN46" s="12"/>
      <c r="OFO46" s="12"/>
      <c r="OFP46" s="12"/>
      <c r="OFQ46" s="12"/>
      <c r="OFR46" s="12"/>
      <c r="OFS46" s="12"/>
      <c r="OFT46" s="12"/>
      <c r="OFU46" s="12"/>
      <c r="OFV46" s="12"/>
      <c r="OFW46" s="12"/>
      <c r="OFX46" s="12"/>
      <c r="OFY46" s="12"/>
      <c r="OFZ46" s="12"/>
      <c r="OGA46" s="12"/>
      <c r="OGB46" s="12"/>
      <c r="OGC46" s="12"/>
      <c r="OGD46" s="12"/>
      <c r="OGE46" s="12"/>
      <c r="OGF46" s="12"/>
      <c r="OGG46" s="12"/>
      <c r="OGH46" s="12"/>
      <c r="OGI46" s="12"/>
      <c r="OGJ46" s="12"/>
      <c r="OGK46" s="12"/>
      <c r="OGL46" s="12"/>
      <c r="OGM46" s="12"/>
      <c r="OGN46" s="12"/>
      <c r="OGO46" s="12"/>
      <c r="OGP46" s="12"/>
      <c r="OGQ46" s="12"/>
      <c r="OGR46" s="12"/>
      <c r="OGS46" s="12"/>
      <c r="OGT46" s="12"/>
      <c r="OGU46" s="12"/>
      <c r="OGV46" s="12"/>
      <c r="OGW46" s="12"/>
      <c r="OGX46" s="12"/>
      <c r="OGY46" s="12"/>
      <c r="OGZ46" s="12"/>
      <c r="OHA46" s="12"/>
      <c r="OHB46" s="12"/>
      <c r="OHC46" s="12"/>
      <c r="OHD46" s="12"/>
      <c r="OHE46" s="12"/>
      <c r="OHF46" s="12"/>
      <c r="OHG46" s="12"/>
      <c r="OHH46" s="12"/>
      <c r="OHI46" s="12"/>
      <c r="OHJ46" s="12"/>
      <c r="OHK46" s="12"/>
      <c r="OHL46" s="12"/>
      <c r="OHM46" s="12"/>
      <c r="OHN46" s="12"/>
      <c r="OHO46" s="12"/>
      <c r="OHP46" s="12"/>
      <c r="OHQ46" s="12"/>
      <c r="OHR46" s="12"/>
      <c r="OHS46" s="12"/>
      <c r="OHT46" s="12"/>
      <c r="OHU46" s="12"/>
      <c r="OHV46" s="12"/>
      <c r="OHW46" s="12"/>
      <c r="OHX46" s="12"/>
      <c r="OHY46" s="12"/>
      <c r="OHZ46" s="12"/>
      <c r="OIA46" s="12"/>
      <c r="OIB46" s="12"/>
      <c r="OIC46" s="12"/>
      <c r="OID46" s="12"/>
      <c r="OIE46" s="12"/>
      <c r="OIF46" s="12"/>
      <c r="OIG46" s="12"/>
      <c r="OIH46" s="12"/>
      <c r="OII46" s="12"/>
      <c r="OIJ46" s="12"/>
      <c r="OIK46" s="12"/>
      <c r="OIL46" s="12"/>
      <c r="OIM46" s="12"/>
      <c r="OIN46" s="12"/>
      <c r="OIO46" s="12"/>
      <c r="OIP46" s="12"/>
      <c r="OIQ46" s="12"/>
      <c r="OIR46" s="12"/>
      <c r="OIS46" s="12"/>
      <c r="OIT46" s="12"/>
      <c r="OIU46" s="12"/>
      <c r="OIV46" s="12"/>
      <c r="OIW46" s="12"/>
      <c r="OIX46" s="12"/>
      <c r="OIY46" s="12"/>
      <c r="OIZ46" s="12"/>
      <c r="OJA46" s="12"/>
      <c r="OJB46" s="12"/>
      <c r="OJC46" s="12"/>
      <c r="OJD46" s="12"/>
      <c r="OJE46" s="12"/>
      <c r="OJF46" s="12"/>
      <c r="OJG46" s="12"/>
      <c r="OJH46" s="12"/>
      <c r="OJI46" s="12"/>
      <c r="OJJ46" s="12"/>
      <c r="OJK46" s="12"/>
      <c r="OJL46" s="12"/>
      <c r="OJM46" s="12"/>
      <c r="OJN46" s="12"/>
      <c r="OJO46" s="12"/>
      <c r="OJP46" s="12"/>
      <c r="OJQ46" s="12"/>
      <c r="OJR46" s="12"/>
      <c r="OJS46" s="12"/>
      <c r="OJT46" s="12"/>
      <c r="OJU46" s="12"/>
      <c r="OJV46" s="12"/>
      <c r="OJW46" s="12"/>
      <c r="OJX46" s="12"/>
      <c r="OJY46" s="12"/>
      <c r="OJZ46" s="12"/>
      <c r="OKA46" s="12"/>
      <c r="OKB46" s="12"/>
      <c r="OKC46" s="12"/>
      <c r="OKD46" s="12"/>
      <c r="OKE46" s="12"/>
      <c r="OKF46" s="12"/>
      <c r="OKG46" s="12"/>
      <c r="OKH46" s="12"/>
      <c r="OKI46" s="12"/>
      <c r="OKJ46" s="12"/>
      <c r="OKK46" s="12"/>
      <c r="OKL46" s="12"/>
      <c r="OKM46" s="12"/>
      <c r="OKN46" s="12"/>
      <c r="OKO46" s="12"/>
      <c r="OKP46" s="12"/>
      <c r="OKQ46" s="12"/>
      <c r="OKR46" s="12"/>
      <c r="OKS46" s="12"/>
      <c r="OKT46" s="12"/>
      <c r="OKU46" s="12"/>
      <c r="OKV46" s="12"/>
      <c r="OKW46" s="12"/>
      <c r="OKX46" s="12"/>
      <c r="OKY46" s="12"/>
      <c r="OKZ46" s="12"/>
      <c r="OLA46" s="12"/>
      <c r="OLB46" s="12"/>
      <c r="OLC46" s="12"/>
      <c r="OLD46" s="12"/>
      <c r="OLE46" s="12"/>
      <c r="OLF46" s="12"/>
      <c r="OLG46" s="12"/>
      <c r="OLH46" s="12"/>
      <c r="OLI46" s="12"/>
      <c r="OLJ46" s="12"/>
      <c r="OLK46" s="12"/>
      <c r="OLL46" s="12"/>
      <c r="OLM46" s="12"/>
      <c r="OLN46" s="12"/>
      <c r="OLO46" s="12"/>
      <c r="OLP46" s="12"/>
      <c r="OLQ46" s="12"/>
      <c r="OLR46" s="12"/>
      <c r="OLS46" s="12"/>
      <c r="OLT46" s="12"/>
      <c r="OLU46" s="12"/>
      <c r="OLV46" s="12"/>
      <c r="OLW46" s="12"/>
      <c r="OLX46" s="12"/>
      <c r="OLY46" s="12"/>
      <c r="OLZ46" s="12"/>
      <c r="OMA46" s="12"/>
      <c r="OMB46" s="12"/>
      <c r="OMC46" s="12"/>
      <c r="OMD46" s="12"/>
      <c r="OME46" s="12"/>
      <c r="OMF46" s="12"/>
      <c r="OMG46" s="12"/>
      <c r="OMH46" s="12"/>
      <c r="OMI46" s="12"/>
      <c r="OMJ46" s="12"/>
      <c r="OMK46" s="12"/>
      <c r="OML46" s="12"/>
      <c r="OMM46" s="12"/>
      <c r="OMN46" s="12"/>
      <c r="OMO46" s="12"/>
      <c r="OMP46" s="12"/>
      <c r="OMQ46" s="12"/>
      <c r="OMR46" s="12"/>
      <c r="OMS46" s="12"/>
      <c r="OMT46" s="12"/>
      <c r="OMU46" s="12"/>
      <c r="OMV46" s="12"/>
      <c r="OMW46" s="12"/>
      <c r="OMX46" s="12"/>
      <c r="OMY46" s="12"/>
      <c r="OMZ46" s="12"/>
      <c r="ONA46" s="12"/>
      <c r="ONB46" s="12"/>
      <c r="ONC46" s="12"/>
      <c r="OND46" s="12"/>
      <c r="ONE46" s="12"/>
      <c r="ONF46" s="12"/>
      <c r="ONG46" s="12"/>
      <c r="ONH46" s="12"/>
      <c r="ONI46" s="12"/>
      <c r="ONJ46" s="12"/>
      <c r="ONK46" s="12"/>
      <c r="ONL46" s="12"/>
      <c r="ONM46" s="12"/>
      <c r="ONN46" s="12"/>
      <c r="ONO46" s="12"/>
      <c r="ONP46" s="12"/>
      <c r="ONQ46" s="12"/>
      <c r="ONR46" s="12"/>
      <c r="ONS46" s="12"/>
      <c r="ONT46" s="12"/>
      <c r="ONU46" s="12"/>
      <c r="ONV46" s="12"/>
      <c r="ONW46" s="12"/>
      <c r="ONX46" s="12"/>
      <c r="ONY46" s="12"/>
      <c r="ONZ46" s="12"/>
      <c r="OOA46" s="12"/>
      <c r="OOB46" s="12"/>
      <c r="OOC46" s="12"/>
      <c r="OOD46" s="12"/>
      <c r="OOE46" s="12"/>
      <c r="OOF46" s="12"/>
      <c r="OOG46" s="12"/>
      <c r="OOH46" s="12"/>
      <c r="OOI46" s="12"/>
      <c r="OOJ46" s="12"/>
      <c r="OOK46" s="12"/>
      <c r="OOL46" s="12"/>
      <c r="OOM46" s="12"/>
      <c r="OON46" s="12"/>
      <c r="OOO46" s="12"/>
      <c r="OOP46" s="12"/>
      <c r="OOQ46" s="12"/>
      <c r="OOR46" s="12"/>
      <c r="OOS46" s="12"/>
      <c r="OOT46" s="12"/>
      <c r="OOU46" s="12"/>
      <c r="OOV46" s="12"/>
      <c r="OOW46" s="12"/>
      <c r="OOX46" s="12"/>
      <c r="OOY46" s="12"/>
      <c r="OOZ46" s="12"/>
      <c r="OPA46" s="12"/>
      <c r="OPB46" s="12"/>
      <c r="OPC46" s="12"/>
      <c r="OPD46" s="12"/>
      <c r="OPE46" s="12"/>
      <c r="OPF46" s="12"/>
      <c r="OPG46" s="12"/>
      <c r="OPH46" s="12"/>
      <c r="OPI46" s="12"/>
      <c r="OPJ46" s="12"/>
      <c r="OPK46" s="12"/>
      <c r="OPL46" s="12"/>
      <c r="OPM46" s="12"/>
      <c r="OPN46" s="12"/>
      <c r="OPO46" s="12"/>
      <c r="OPP46" s="12"/>
      <c r="OPQ46" s="12"/>
      <c r="OPR46" s="12"/>
      <c r="OPS46" s="12"/>
      <c r="OPT46" s="12"/>
      <c r="OPU46" s="12"/>
      <c r="OPV46" s="12"/>
      <c r="OPW46" s="12"/>
      <c r="OPX46" s="12"/>
      <c r="OPY46" s="12"/>
      <c r="OPZ46" s="12"/>
      <c r="OQA46" s="12"/>
      <c r="OQB46" s="12"/>
      <c r="OQC46" s="12"/>
      <c r="OQD46" s="12"/>
      <c r="OQE46" s="12"/>
      <c r="OQF46" s="12"/>
      <c r="OQG46" s="12"/>
      <c r="OQH46" s="12"/>
      <c r="OQI46" s="12"/>
      <c r="OQJ46" s="12"/>
      <c r="OQK46" s="12"/>
      <c r="OQL46" s="12"/>
      <c r="OQM46" s="12"/>
      <c r="OQN46" s="12"/>
      <c r="OQO46" s="12"/>
      <c r="OQP46" s="12"/>
      <c r="OQQ46" s="12"/>
      <c r="OQR46" s="12"/>
      <c r="OQS46" s="12"/>
      <c r="OQT46" s="12"/>
      <c r="OQU46" s="12"/>
      <c r="OQV46" s="12"/>
      <c r="OQW46" s="12"/>
      <c r="OQX46" s="12"/>
      <c r="OQY46" s="12"/>
      <c r="OQZ46" s="12"/>
      <c r="ORA46" s="12"/>
      <c r="ORB46" s="12"/>
      <c r="ORC46" s="12"/>
      <c r="ORD46" s="12"/>
      <c r="ORE46" s="12"/>
      <c r="ORF46" s="12"/>
      <c r="ORG46" s="12"/>
      <c r="ORH46" s="12"/>
      <c r="ORI46" s="12"/>
      <c r="ORJ46" s="12"/>
      <c r="ORK46" s="12"/>
      <c r="ORL46" s="12"/>
      <c r="ORM46" s="12"/>
      <c r="ORN46" s="12"/>
      <c r="ORO46" s="12"/>
      <c r="ORP46" s="12"/>
      <c r="ORQ46" s="12"/>
      <c r="ORR46" s="12"/>
      <c r="ORS46" s="12"/>
      <c r="ORT46" s="12"/>
      <c r="ORU46" s="12"/>
      <c r="ORV46" s="12"/>
      <c r="ORW46" s="12"/>
      <c r="ORX46" s="12"/>
      <c r="ORY46" s="12"/>
      <c r="ORZ46" s="12"/>
      <c r="OSA46" s="12"/>
      <c r="OSB46" s="12"/>
      <c r="OSC46" s="12"/>
      <c r="OSD46" s="12"/>
      <c r="OSE46" s="12"/>
      <c r="OSF46" s="12"/>
      <c r="OSG46" s="12"/>
      <c r="OSH46" s="12"/>
      <c r="OSI46" s="12"/>
      <c r="OSJ46" s="12"/>
      <c r="OSK46" s="12"/>
      <c r="OSL46" s="12"/>
      <c r="OSM46" s="12"/>
      <c r="OSN46" s="12"/>
      <c r="OSO46" s="12"/>
      <c r="OSP46" s="12"/>
      <c r="OSQ46" s="12"/>
      <c r="OSR46" s="12"/>
      <c r="OSS46" s="12"/>
      <c r="OST46" s="12"/>
      <c r="OSU46" s="12"/>
      <c r="OSV46" s="12"/>
      <c r="OSW46" s="12"/>
      <c r="OSX46" s="12"/>
      <c r="OSY46" s="12"/>
      <c r="OSZ46" s="12"/>
      <c r="OTA46" s="12"/>
      <c r="OTB46" s="12"/>
      <c r="OTC46" s="12"/>
      <c r="OTD46" s="12"/>
      <c r="OTE46" s="12"/>
      <c r="OTF46" s="12"/>
      <c r="OTG46" s="12"/>
      <c r="OTH46" s="12"/>
      <c r="OTI46" s="12"/>
      <c r="OTJ46" s="12"/>
      <c r="OTK46" s="12"/>
      <c r="OTL46" s="12"/>
      <c r="OTM46" s="12"/>
      <c r="OTN46" s="12"/>
      <c r="OTO46" s="12"/>
      <c r="OTP46" s="12"/>
      <c r="OTQ46" s="12"/>
      <c r="OTR46" s="12"/>
      <c r="OTS46" s="12"/>
      <c r="OTT46" s="12"/>
      <c r="OTU46" s="12"/>
      <c r="OTV46" s="12"/>
      <c r="OTW46" s="12"/>
      <c r="OTX46" s="12"/>
      <c r="OTY46" s="12"/>
      <c r="OTZ46" s="12"/>
      <c r="OUA46" s="12"/>
      <c r="OUB46" s="12"/>
      <c r="OUC46" s="12"/>
      <c r="OUD46" s="12"/>
      <c r="OUE46" s="12"/>
      <c r="OUF46" s="12"/>
      <c r="OUG46" s="12"/>
      <c r="OUH46" s="12"/>
      <c r="OUI46" s="12"/>
      <c r="OUJ46" s="12"/>
      <c r="OUK46" s="12"/>
      <c r="OUL46" s="12"/>
      <c r="OUM46" s="12"/>
      <c r="OUN46" s="12"/>
      <c r="OUO46" s="12"/>
      <c r="OUP46" s="12"/>
      <c r="OUQ46" s="12"/>
      <c r="OUR46" s="12"/>
      <c r="OUS46" s="12"/>
      <c r="OUT46" s="12"/>
      <c r="OUU46" s="12"/>
      <c r="OUV46" s="12"/>
      <c r="OUW46" s="12"/>
      <c r="OUX46" s="12"/>
      <c r="OUY46" s="12"/>
      <c r="OUZ46" s="12"/>
      <c r="OVA46" s="12"/>
      <c r="OVB46" s="12"/>
      <c r="OVC46" s="12"/>
      <c r="OVD46" s="12"/>
      <c r="OVE46" s="12"/>
      <c r="OVF46" s="12"/>
      <c r="OVG46" s="12"/>
      <c r="OVH46" s="12"/>
      <c r="OVI46" s="12"/>
      <c r="OVJ46" s="12"/>
      <c r="OVK46" s="12"/>
      <c r="OVL46" s="12"/>
      <c r="OVM46" s="12"/>
      <c r="OVN46" s="12"/>
      <c r="OVO46" s="12"/>
      <c r="OVP46" s="12"/>
      <c r="OVQ46" s="12"/>
      <c r="OVR46" s="12"/>
      <c r="OVS46" s="12"/>
      <c r="OVT46" s="12"/>
      <c r="OVU46" s="12"/>
      <c r="OVV46" s="12"/>
      <c r="OVW46" s="12"/>
      <c r="OVX46" s="12"/>
      <c r="OVY46" s="12"/>
      <c r="OVZ46" s="12"/>
      <c r="OWA46" s="12"/>
      <c r="OWB46" s="12"/>
      <c r="OWC46" s="12"/>
      <c r="OWD46" s="12"/>
      <c r="OWE46" s="12"/>
      <c r="OWF46" s="12"/>
      <c r="OWG46" s="12"/>
      <c r="OWH46" s="12"/>
      <c r="OWI46" s="12"/>
      <c r="OWJ46" s="12"/>
      <c r="OWK46" s="12"/>
      <c r="OWL46" s="12"/>
      <c r="OWM46" s="12"/>
      <c r="OWN46" s="12"/>
      <c r="OWO46" s="12"/>
      <c r="OWP46" s="12"/>
      <c r="OWQ46" s="12"/>
      <c r="OWR46" s="12"/>
      <c r="OWS46" s="12"/>
      <c r="OWT46" s="12"/>
      <c r="OWU46" s="12"/>
      <c r="OWV46" s="12"/>
      <c r="OWW46" s="12"/>
      <c r="OWX46" s="12"/>
      <c r="OWY46" s="12"/>
      <c r="OWZ46" s="12"/>
      <c r="OXA46" s="12"/>
      <c r="OXB46" s="12"/>
      <c r="OXC46" s="12"/>
      <c r="OXD46" s="12"/>
      <c r="OXE46" s="12"/>
      <c r="OXF46" s="12"/>
      <c r="OXG46" s="12"/>
      <c r="OXH46" s="12"/>
      <c r="OXI46" s="12"/>
      <c r="OXJ46" s="12"/>
      <c r="OXK46" s="12"/>
      <c r="OXL46" s="12"/>
      <c r="OXM46" s="12"/>
      <c r="OXN46" s="12"/>
      <c r="OXO46" s="12"/>
      <c r="OXP46" s="12"/>
      <c r="OXQ46" s="12"/>
      <c r="OXR46" s="12"/>
      <c r="OXS46" s="12"/>
      <c r="OXT46" s="12"/>
      <c r="OXU46" s="12"/>
      <c r="OXV46" s="12"/>
      <c r="OXW46" s="12"/>
      <c r="OXX46" s="12"/>
      <c r="OXY46" s="12"/>
      <c r="OXZ46" s="12"/>
      <c r="OYA46" s="12"/>
      <c r="OYB46" s="12"/>
      <c r="OYC46" s="12"/>
      <c r="OYD46" s="12"/>
      <c r="OYE46" s="12"/>
      <c r="OYF46" s="12"/>
      <c r="OYG46" s="12"/>
      <c r="OYH46" s="12"/>
      <c r="OYI46" s="12"/>
      <c r="OYJ46" s="12"/>
      <c r="OYK46" s="12"/>
      <c r="OYL46" s="12"/>
      <c r="OYM46" s="12"/>
      <c r="OYN46" s="12"/>
      <c r="OYO46" s="12"/>
      <c r="OYP46" s="12"/>
      <c r="OYQ46" s="12"/>
      <c r="OYR46" s="12"/>
      <c r="OYS46" s="12"/>
      <c r="OYT46" s="12"/>
      <c r="OYU46" s="12"/>
      <c r="OYV46" s="12"/>
      <c r="OYW46" s="12"/>
      <c r="OYX46" s="12"/>
      <c r="OYY46" s="12"/>
      <c r="OYZ46" s="12"/>
      <c r="OZA46" s="12"/>
      <c r="OZB46" s="12"/>
      <c r="OZC46" s="12"/>
      <c r="OZD46" s="12"/>
      <c r="OZE46" s="12"/>
      <c r="OZF46" s="12"/>
      <c r="OZG46" s="12"/>
      <c r="OZH46" s="12"/>
      <c r="OZI46" s="12"/>
      <c r="OZJ46" s="12"/>
      <c r="OZK46" s="12"/>
      <c r="OZL46" s="12"/>
      <c r="OZM46" s="12"/>
      <c r="OZN46" s="12"/>
      <c r="OZO46" s="12"/>
      <c r="OZP46" s="12"/>
      <c r="OZQ46" s="12"/>
      <c r="OZR46" s="12"/>
      <c r="OZS46" s="12"/>
      <c r="OZT46" s="12"/>
      <c r="OZU46" s="12"/>
      <c r="OZV46" s="12"/>
      <c r="OZW46" s="12"/>
      <c r="OZX46" s="12"/>
      <c r="OZY46" s="12"/>
      <c r="OZZ46" s="12"/>
      <c r="PAA46" s="12"/>
      <c r="PAB46" s="12"/>
      <c r="PAC46" s="12"/>
      <c r="PAD46" s="12"/>
      <c r="PAE46" s="12"/>
      <c r="PAF46" s="12"/>
      <c r="PAG46" s="12"/>
      <c r="PAH46" s="12"/>
      <c r="PAI46" s="12"/>
      <c r="PAJ46" s="12"/>
      <c r="PAK46" s="12"/>
      <c r="PAL46" s="12"/>
      <c r="PAM46" s="12"/>
      <c r="PAN46" s="12"/>
      <c r="PAO46" s="12"/>
      <c r="PAP46" s="12"/>
      <c r="PAQ46" s="12"/>
      <c r="PAR46" s="12"/>
      <c r="PAS46" s="12"/>
      <c r="PAT46" s="12"/>
      <c r="PAU46" s="12"/>
      <c r="PAV46" s="12"/>
      <c r="PAW46" s="12"/>
      <c r="PAX46" s="12"/>
      <c r="PAY46" s="12"/>
      <c r="PAZ46" s="12"/>
      <c r="PBA46" s="12"/>
      <c r="PBB46" s="12"/>
      <c r="PBC46" s="12"/>
      <c r="PBD46" s="12"/>
      <c r="PBE46" s="12"/>
      <c r="PBF46" s="12"/>
      <c r="PBG46" s="12"/>
      <c r="PBH46" s="12"/>
      <c r="PBI46" s="12"/>
      <c r="PBJ46" s="12"/>
      <c r="PBK46" s="12"/>
      <c r="PBL46" s="12"/>
      <c r="PBM46" s="12"/>
      <c r="PBN46" s="12"/>
      <c r="PBO46" s="12"/>
      <c r="PBP46" s="12"/>
      <c r="PBQ46" s="12"/>
      <c r="PBR46" s="12"/>
      <c r="PBS46" s="12"/>
      <c r="PBT46" s="12"/>
      <c r="PBU46" s="12"/>
      <c r="PBV46" s="12"/>
      <c r="PBW46" s="12"/>
      <c r="PBX46" s="12"/>
      <c r="PBY46" s="12"/>
      <c r="PBZ46" s="12"/>
      <c r="PCA46" s="12"/>
      <c r="PCB46" s="12"/>
      <c r="PCC46" s="12"/>
      <c r="PCD46" s="12"/>
      <c r="PCE46" s="12"/>
      <c r="PCF46" s="12"/>
      <c r="PCG46" s="12"/>
      <c r="PCH46" s="12"/>
      <c r="PCI46" s="12"/>
      <c r="PCJ46" s="12"/>
      <c r="PCK46" s="12"/>
      <c r="PCL46" s="12"/>
      <c r="PCM46" s="12"/>
      <c r="PCN46" s="12"/>
      <c r="PCO46" s="12"/>
      <c r="PCP46" s="12"/>
      <c r="PCQ46" s="12"/>
      <c r="PCR46" s="12"/>
      <c r="PCS46" s="12"/>
      <c r="PCT46" s="12"/>
      <c r="PCU46" s="12"/>
      <c r="PCV46" s="12"/>
      <c r="PCW46" s="12"/>
      <c r="PCX46" s="12"/>
      <c r="PCY46" s="12"/>
      <c r="PCZ46" s="12"/>
      <c r="PDA46" s="12"/>
      <c r="PDB46" s="12"/>
      <c r="PDC46" s="12"/>
      <c r="PDD46" s="12"/>
      <c r="PDE46" s="12"/>
      <c r="PDF46" s="12"/>
      <c r="PDG46" s="12"/>
      <c r="PDH46" s="12"/>
      <c r="PDI46" s="12"/>
      <c r="PDJ46" s="12"/>
      <c r="PDK46" s="12"/>
      <c r="PDL46" s="12"/>
      <c r="PDM46" s="12"/>
      <c r="PDN46" s="12"/>
      <c r="PDO46" s="12"/>
      <c r="PDP46" s="12"/>
      <c r="PDQ46" s="12"/>
      <c r="PDR46" s="12"/>
      <c r="PDS46" s="12"/>
      <c r="PDT46" s="12"/>
      <c r="PDU46" s="12"/>
      <c r="PDV46" s="12"/>
      <c r="PDW46" s="12"/>
      <c r="PDX46" s="12"/>
      <c r="PDY46" s="12"/>
      <c r="PDZ46" s="12"/>
      <c r="PEA46" s="12"/>
      <c r="PEB46" s="12"/>
      <c r="PEC46" s="12"/>
      <c r="PED46" s="12"/>
      <c r="PEE46" s="12"/>
      <c r="PEF46" s="12"/>
      <c r="PEG46" s="12"/>
      <c r="PEH46" s="12"/>
      <c r="PEI46" s="12"/>
      <c r="PEJ46" s="12"/>
      <c r="PEK46" s="12"/>
      <c r="PEL46" s="12"/>
      <c r="PEM46" s="12"/>
      <c r="PEN46" s="12"/>
      <c r="PEO46" s="12"/>
      <c r="PEP46" s="12"/>
      <c r="PEQ46" s="12"/>
      <c r="PER46" s="12"/>
      <c r="PES46" s="12"/>
      <c r="PET46" s="12"/>
      <c r="PEU46" s="12"/>
      <c r="PEV46" s="12"/>
      <c r="PEW46" s="12"/>
      <c r="PEX46" s="12"/>
      <c r="PEY46" s="12"/>
      <c r="PEZ46" s="12"/>
      <c r="PFA46" s="12"/>
      <c r="PFB46" s="12"/>
      <c r="PFC46" s="12"/>
      <c r="PFD46" s="12"/>
      <c r="PFE46" s="12"/>
      <c r="PFF46" s="12"/>
      <c r="PFG46" s="12"/>
      <c r="PFH46" s="12"/>
      <c r="PFI46" s="12"/>
      <c r="PFJ46" s="12"/>
      <c r="PFK46" s="12"/>
      <c r="PFL46" s="12"/>
      <c r="PFM46" s="12"/>
      <c r="PFN46" s="12"/>
      <c r="PFO46" s="12"/>
      <c r="PFP46" s="12"/>
      <c r="PFQ46" s="12"/>
      <c r="PFR46" s="12"/>
      <c r="PFS46" s="12"/>
      <c r="PFT46" s="12"/>
      <c r="PFU46" s="12"/>
      <c r="PFV46" s="12"/>
      <c r="PFW46" s="12"/>
      <c r="PFX46" s="12"/>
      <c r="PFY46" s="12"/>
      <c r="PFZ46" s="12"/>
      <c r="PGA46" s="12"/>
      <c r="PGB46" s="12"/>
      <c r="PGC46" s="12"/>
      <c r="PGD46" s="12"/>
      <c r="PGE46" s="12"/>
      <c r="PGF46" s="12"/>
      <c r="PGG46" s="12"/>
      <c r="PGH46" s="12"/>
      <c r="PGI46" s="12"/>
      <c r="PGJ46" s="12"/>
      <c r="PGK46" s="12"/>
      <c r="PGL46" s="12"/>
      <c r="PGM46" s="12"/>
      <c r="PGN46" s="12"/>
      <c r="PGO46" s="12"/>
      <c r="PGP46" s="12"/>
      <c r="PGQ46" s="12"/>
      <c r="PGR46" s="12"/>
      <c r="PGS46" s="12"/>
      <c r="PGT46" s="12"/>
      <c r="PGU46" s="12"/>
      <c r="PGV46" s="12"/>
      <c r="PGW46" s="12"/>
      <c r="PGX46" s="12"/>
      <c r="PGY46" s="12"/>
      <c r="PGZ46" s="12"/>
      <c r="PHA46" s="12"/>
      <c r="PHB46" s="12"/>
      <c r="PHC46" s="12"/>
      <c r="PHD46" s="12"/>
      <c r="PHE46" s="12"/>
      <c r="PHF46" s="12"/>
      <c r="PHG46" s="12"/>
      <c r="PHH46" s="12"/>
      <c r="PHI46" s="12"/>
      <c r="PHJ46" s="12"/>
      <c r="PHK46" s="12"/>
      <c r="PHL46" s="12"/>
      <c r="PHM46" s="12"/>
      <c r="PHN46" s="12"/>
      <c r="PHO46" s="12"/>
      <c r="PHP46" s="12"/>
      <c r="PHQ46" s="12"/>
      <c r="PHR46" s="12"/>
      <c r="PHS46" s="12"/>
      <c r="PHT46" s="12"/>
      <c r="PHU46" s="12"/>
      <c r="PHV46" s="12"/>
      <c r="PHW46" s="12"/>
      <c r="PHX46" s="12"/>
      <c r="PHY46" s="12"/>
      <c r="PHZ46" s="12"/>
      <c r="PIA46" s="12"/>
      <c r="PIB46" s="12"/>
      <c r="PIC46" s="12"/>
      <c r="PID46" s="12"/>
      <c r="PIE46" s="12"/>
      <c r="PIF46" s="12"/>
      <c r="PIG46" s="12"/>
      <c r="PIH46" s="12"/>
      <c r="PII46" s="12"/>
      <c r="PIJ46" s="12"/>
      <c r="PIK46" s="12"/>
      <c r="PIL46" s="12"/>
      <c r="PIM46" s="12"/>
      <c r="PIN46" s="12"/>
      <c r="PIO46" s="12"/>
      <c r="PIP46" s="12"/>
      <c r="PIQ46" s="12"/>
      <c r="PIR46" s="12"/>
      <c r="PIS46" s="12"/>
      <c r="PIT46" s="12"/>
      <c r="PIU46" s="12"/>
      <c r="PIV46" s="12"/>
      <c r="PIW46" s="12"/>
      <c r="PIX46" s="12"/>
      <c r="PIY46" s="12"/>
      <c r="PIZ46" s="12"/>
      <c r="PJA46" s="12"/>
      <c r="PJB46" s="12"/>
      <c r="PJC46" s="12"/>
      <c r="PJD46" s="12"/>
      <c r="PJE46" s="12"/>
      <c r="PJF46" s="12"/>
      <c r="PJG46" s="12"/>
      <c r="PJH46" s="12"/>
      <c r="PJI46" s="12"/>
      <c r="PJJ46" s="12"/>
      <c r="PJK46" s="12"/>
      <c r="PJL46" s="12"/>
      <c r="PJM46" s="12"/>
      <c r="PJN46" s="12"/>
      <c r="PJO46" s="12"/>
      <c r="PJP46" s="12"/>
      <c r="PJQ46" s="12"/>
      <c r="PJR46" s="12"/>
      <c r="PJS46" s="12"/>
      <c r="PJT46" s="12"/>
      <c r="PJU46" s="12"/>
      <c r="PJV46" s="12"/>
      <c r="PJW46" s="12"/>
      <c r="PJX46" s="12"/>
      <c r="PJY46" s="12"/>
      <c r="PJZ46" s="12"/>
      <c r="PKA46" s="12"/>
      <c r="PKB46" s="12"/>
      <c r="PKC46" s="12"/>
      <c r="PKD46" s="12"/>
      <c r="PKE46" s="12"/>
      <c r="PKF46" s="12"/>
      <c r="PKG46" s="12"/>
      <c r="PKH46" s="12"/>
      <c r="PKI46" s="12"/>
      <c r="PKJ46" s="12"/>
      <c r="PKK46" s="12"/>
      <c r="PKL46" s="12"/>
      <c r="PKM46" s="12"/>
      <c r="PKN46" s="12"/>
      <c r="PKO46" s="12"/>
      <c r="PKP46" s="12"/>
      <c r="PKQ46" s="12"/>
      <c r="PKR46" s="12"/>
      <c r="PKS46" s="12"/>
      <c r="PKT46" s="12"/>
      <c r="PKU46" s="12"/>
      <c r="PKV46" s="12"/>
      <c r="PKW46" s="12"/>
      <c r="PKX46" s="12"/>
      <c r="PKY46" s="12"/>
      <c r="PKZ46" s="12"/>
      <c r="PLA46" s="12"/>
      <c r="PLB46" s="12"/>
      <c r="PLC46" s="12"/>
      <c r="PLD46" s="12"/>
      <c r="PLE46" s="12"/>
      <c r="PLF46" s="12"/>
      <c r="PLG46" s="12"/>
      <c r="PLH46" s="12"/>
      <c r="PLI46" s="12"/>
      <c r="PLJ46" s="12"/>
      <c r="PLK46" s="12"/>
      <c r="PLL46" s="12"/>
      <c r="PLM46" s="12"/>
      <c r="PLN46" s="12"/>
      <c r="PLO46" s="12"/>
      <c r="PLP46" s="12"/>
      <c r="PLQ46" s="12"/>
      <c r="PLR46" s="12"/>
      <c r="PLS46" s="12"/>
      <c r="PLT46" s="12"/>
      <c r="PLU46" s="12"/>
      <c r="PLV46" s="12"/>
      <c r="PLW46" s="12"/>
      <c r="PLX46" s="12"/>
      <c r="PLY46" s="12"/>
      <c r="PLZ46" s="12"/>
      <c r="PMA46" s="12"/>
      <c r="PMB46" s="12"/>
      <c r="PMC46" s="12"/>
      <c r="PMD46" s="12"/>
      <c r="PME46" s="12"/>
      <c r="PMF46" s="12"/>
      <c r="PMG46" s="12"/>
      <c r="PMH46" s="12"/>
      <c r="PMI46" s="12"/>
      <c r="PMJ46" s="12"/>
      <c r="PMK46" s="12"/>
      <c r="PML46" s="12"/>
      <c r="PMM46" s="12"/>
      <c r="PMN46" s="12"/>
      <c r="PMO46" s="12"/>
      <c r="PMP46" s="12"/>
      <c r="PMQ46" s="12"/>
      <c r="PMR46" s="12"/>
      <c r="PMS46" s="12"/>
      <c r="PMT46" s="12"/>
      <c r="PMU46" s="12"/>
      <c r="PMV46" s="12"/>
      <c r="PMW46" s="12"/>
      <c r="PMX46" s="12"/>
      <c r="PMY46" s="12"/>
      <c r="PMZ46" s="12"/>
      <c r="PNA46" s="12"/>
      <c r="PNB46" s="12"/>
      <c r="PNC46" s="12"/>
      <c r="PND46" s="12"/>
      <c r="PNE46" s="12"/>
      <c r="PNF46" s="12"/>
      <c r="PNG46" s="12"/>
      <c r="PNH46" s="12"/>
      <c r="PNI46" s="12"/>
      <c r="PNJ46" s="12"/>
      <c r="PNK46" s="12"/>
      <c r="PNL46" s="12"/>
      <c r="PNM46" s="12"/>
      <c r="PNN46" s="12"/>
      <c r="PNO46" s="12"/>
      <c r="PNP46" s="12"/>
      <c r="PNQ46" s="12"/>
      <c r="PNR46" s="12"/>
      <c r="PNS46" s="12"/>
      <c r="PNT46" s="12"/>
      <c r="PNU46" s="12"/>
      <c r="PNV46" s="12"/>
      <c r="PNW46" s="12"/>
      <c r="PNX46" s="12"/>
      <c r="PNY46" s="12"/>
      <c r="PNZ46" s="12"/>
      <c r="POA46" s="12"/>
      <c r="POB46" s="12"/>
      <c r="POC46" s="12"/>
      <c r="POD46" s="12"/>
      <c r="POE46" s="12"/>
      <c r="POF46" s="12"/>
      <c r="POG46" s="12"/>
      <c r="POH46" s="12"/>
      <c r="POI46" s="12"/>
      <c r="POJ46" s="12"/>
      <c r="POK46" s="12"/>
      <c r="POL46" s="12"/>
      <c r="POM46" s="12"/>
      <c r="PON46" s="12"/>
      <c r="POO46" s="12"/>
      <c r="POP46" s="12"/>
      <c r="POQ46" s="12"/>
      <c r="POR46" s="12"/>
      <c r="POS46" s="12"/>
      <c r="POT46" s="12"/>
      <c r="POU46" s="12"/>
      <c r="POV46" s="12"/>
      <c r="POW46" s="12"/>
      <c r="POX46" s="12"/>
      <c r="POY46" s="12"/>
      <c r="POZ46" s="12"/>
      <c r="PPA46" s="12"/>
      <c r="PPB46" s="12"/>
      <c r="PPC46" s="12"/>
      <c r="PPD46" s="12"/>
      <c r="PPE46" s="12"/>
      <c r="PPF46" s="12"/>
      <c r="PPG46" s="12"/>
      <c r="PPH46" s="12"/>
      <c r="PPI46" s="12"/>
      <c r="PPJ46" s="12"/>
      <c r="PPK46" s="12"/>
      <c r="PPL46" s="12"/>
      <c r="PPM46" s="12"/>
      <c r="PPN46" s="12"/>
      <c r="PPO46" s="12"/>
      <c r="PPP46" s="12"/>
      <c r="PPQ46" s="12"/>
      <c r="PPR46" s="12"/>
      <c r="PPS46" s="12"/>
      <c r="PPT46" s="12"/>
      <c r="PPU46" s="12"/>
      <c r="PPV46" s="12"/>
      <c r="PPW46" s="12"/>
      <c r="PPX46" s="12"/>
      <c r="PPY46" s="12"/>
      <c r="PPZ46" s="12"/>
      <c r="PQA46" s="12"/>
      <c r="PQB46" s="12"/>
      <c r="PQC46" s="12"/>
      <c r="PQD46" s="12"/>
      <c r="PQE46" s="12"/>
      <c r="PQF46" s="12"/>
      <c r="PQG46" s="12"/>
      <c r="PQH46" s="12"/>
      <c r="PQI46" s="12"/>
      <c r="PQJ46" s="12"/>
      <c r="PQK46" s="12"/>
      <c r="PQL46" s="12"/>
      <c r="PQM46" s="12"/>
      <c r="PQN46" s="12"/>
      <c r="PQO46" s="12"/>
      <c r="PQP46" s="12"/>
      <c r="PQQ46" s="12"/>
      <c r="PQR46" s="12"/>
      <c r="PQS46" s="12"/>
      <c r="PQT46" s="12"/>
      <c r="PQU46" s="12"/>
      <c r="PQV46" s="12"/>
      <c r="PQW46" s="12"/>
      <c r="PQX46" s="12"/>
      <c r="PQY46" s="12"/>
      <c r="PQZ46" s="12"/>
      <c r="PRA46" s="12"/>
      <c r="PRB46" s="12"/>
      <c r="PRC46" s="12"/>
      <c r="PRD46" s="12"/>
      <c r="PRE46" s="12"/>
      <c r="PRF46" s="12"/>
      <c r="PRG46" s="12"/>
      <c r="PRH46" s="12"/>
      <c r="PRI46" s="12"/>
      <c r="PRJ46" s="12"/>
      <c r="PRK46" s="12"/>
      <c r="PRL46" s="12"/>
      <c r="PRM46" s="12"/>
      <c r="PRN46" s="12"/>
      <c r="PRO46" s="12"/>
      <c r="PRP46" s="12"/>
      <c r="PRQ46" s="12"/>
      <c r="PRR46" s="12"/>
      <c r="PRS46" s="12"/>
      <c r="PRT46" s="12"/>
      <c r="PRU46" s="12"/>
      <c r="PRV46" s="12"/>
      <c r="PRW46" s="12"/>
      <c r="PRX46" s="12"/>
      <c r="PRY46" s="12"/>
      <c r="PRZ46" s="12"/>
      <c r="PSA46" s="12"/>
      <c r="PSB46" s="12"/>
      <c r="PSC46" s="12"/>
      <c r="PSD46" s="12"/>
      <c r="PSE46" s="12"/>
      <c r="PSF46" s="12"/>
      <c r="PSG46" s="12"/>
      <c r="PSH46" s="12"/>
      <c r="PSI46" s="12"/>
      <c r="PSJ46" s="12"/>
      <c r="PSK46" s="12"/>
      <c r="PSL46" s="12"/>
      <c r="PSM46" s="12"/>
      <c r="PSN46" s="12"/>
      <c r="PSO46" s="12"/>
      <c r="PSP46" s="12"/>
      <c r="PSQ46" s="12"/>
      <c r="PSR46" s="12"/>
      <c r="PSS46" s="12"/>
      <c r="PST46" s="12"/>
      <c r="PSU46" s="12"/>
      <c r="PSV46" s="12"/>
      <c r="PSW46" s="12"/>
      <c r="PSX46" s="12"/>
      <c r="PSY46" s="12"/>
      <c r="PSZ46" s="12"/>
      <c r="PTA46" s="12"/>
      <c r="PTB46" s="12"/>
      <c r="PTC46" s="12"/>
      <c r="PTD46" s="12"/>
      <c r="PTE46" s="12"/>
      <c r="PTF46" s="12"/>
      <c r="PTG46" s="12"/>
      <c r="PTH46" s="12"/>
      <c r="PTI46" s="12"/>
      <c r="PTJ46" s="12"/>
      <c r="PTK46" s="12"/>
      <c r="PTL46" s="12"/>
      <c r="PTM46" s="12"/>
      <c r="PTN46" s="12"/>
      <c r="PTO46" s="12"/>
      <c r="PTP46" s="12"/>
      <c r="PTQ46" s="12"/>
      <c r="PTR46" s="12"/>
      <c r="PTS46" s="12"/>
      <c r="PTT46" s="12"/>
      <c r="PTU46" s="12"/>
      <c r="PTV46" s="12"/>
      <c r="PTW46" s="12"/>
      <c r="PTX46" s="12"/>
      <c r="PTY46" s="12"/>
      <c r="PTZ46" s="12"/>
      <c r="PUA46" s="12"/>
      <c r="PUB46" s="12"/>
      <c r="PUC46" s="12"/>
      <c r="PUD46" s="12"/>
      <c r="PUE46" s="12"/>
      <c r="PUF46" s="12"/>
      <c r="PUG46" s="12"/>
      <c r="PUH46" s="12"/>
      <c r="PUI46" s="12"/>
      <c r="PUJ46" s="12"/>
      <c r="PUK46" s="12"/>
      <c r="PUL46" s="12"/>
      <c r="PUM46" s="12"/>
      <c r="PUN46" s="12"/>
      <c r="PUO46" s="12"/>
      <c r="PUP46" s="12"/>
      <c r="PUQ46" s="12"/>
      <c r="PUR46" s="12"/>
      <c r="PUS46" s="12"/>
      <c r="PUT46" s="12"/>
      <c r="PUU46" s="12"/>
      <c r="PUV46" s="12"/>
      <c r="PUW46" s="12"/>
      <c r="PUX46" s="12"/>
      <c r="PUY46" s="12"/>
      <c r="PUZ46" s="12"/>
      <c r="PVA46" s="12"/>
      <c r="PVB46" s="12"/>
      <c r="PVC46" s="12"/>
      <c r="PVD46" s="12"/>
      <c r="PVE46" s="12"/>
      <c r="PVF46" s="12"/>
      <c r="PVG46" s="12"/>
      <c r="PVH46" s="12"/>
      <c r="PVI46" s="12"/>
      <c r="PVJ46" s="12"/>
      <c r="PVK46" s="12"/>
      <c r="PVL46" s="12"/>
      <c r="PVM46" s="12"/>
      <c r="PVN46" s="12"/>
      <c r="PVO46" s="12"/>
      <c r="PVP46" s="12"/>
      <c r="PVQ46" s="12"/>
      <c r="PVR46" s="12"/>
      <c r="PVS46" s="12"/>
      <c r="PVT46" s="12"/>
      <c r="PVU46" s="12"/>
      <c r="PVV46" s="12"/>
      <c r="PVW46" s="12"/>
      <c r="PVX46" s="12"/>
      <c r="PVY46" s="12"/>
      <c r="PVZ46" s="12"/>
      <c r="PWA46" s="12"/>
      <c r="PWB46" s="12"/>
      <c r="PWC46" s="12"/>
      <c r="PWD46" s="12"/>
      <c r="PWE46" s="12"/>
      <c r="PWF46" s="12"/>
      <c r="PWG46" s="12"/>
      <c r="PWH46" s="12"/>
      <c r="PWI46" s="12"/>
      <c r="PWJ46" s="12"/>
      <c r="PWK46" s="12"/>
      <c r="PWL46" s="12"/>
      <c r="PWM46" s="12"/>
      <c r="PWN46" s="12"/>
      <c r="PWO46" s="12"/>
      <c r="PWP46" s="12"/>
      <c r="PWQ46" s="12"/>
      <c r="PWR46" s="12"/>
      <c r="PWS46" s="12"/>
      <c r="PWT46" s="12"/>
      <c r="PWU46" s="12"/>
      <c r="PWV46" s="12"/>
      <c r="PWW46" s="12"/>
      <c r="PWX46" s="12"/>
      <c r="PWY46" s="12"/>
      <c r="PWZ46" s="12"/>
      <c r="PXA46" s="12"/>
      <c r="PXB46" s="12"/>
      <c r="PXC46" s="12"/>
      <c r="PXD46" s="12"/>
      <c r="PXE46" s="12"/>
      <c r="PXF46" s="12"/>
      <c r="PXG46" s="12"/>
      <c r="PXH46" s="12"/>
      <c r="PXI46" s="12"/>
      <c r="PXJ46" s="12"/>
      <c r="PXK46" s="12"/>
      <c r="PXL46" s="12"/>
      <c r="PXM46" s="12"/>
      <c r="PXN46" s="12"/>
      <c r="PXO46" s="12"/>
      <c r="PXP46" s="12"/>
      <c r="PXQ46" s="12"/>
      <c r="PXR46" s="12"/>
      <c r="PXS46" s="12"/>
      <c r="PXT46" s="12"/>
      <c r="PXU46" s="12"/>
      <c r="PXV46" s="12"/>
      <c r="PXW46" s="12"/>
      <c r="PXX46" s="12"/>
      <c r="PXY46" s="12"/>
      <c r="PXZ46" s="12"/>
      <c r="PYA46" s="12"/>
      <c r="PYB46" s="12"/>
      <c r="PYC46" s="12"/>
      <c r="PYD46" s="12"/>
      <c r="PYE46" s="12"/>
      <c r="PYF46" s="12"/>
      <c r="PYG46" s="12"/>
      <c r="PYH46" s="12"/>
      <c r="PYI46" s="12"/>
      <c r="PYJ46" s="12"/>
      <c r="PYK46" s="12"/>
      <c r="PYL46" s="12"/>
      <c r="PYM46" s="12"/>
      <c r="PYN46" s="12"/>
      <c r="PYO46" s="12"/>
      <c r="PYP46" s="12"/>
      <c r="PYQ46" s="12"/>
      <c r="PYR46" s="12"/>
      <c r="PYS46" s="12"/>
      <c r="PYT46" s="12"/>
      <c r="PYU46" s="12"/>
      <c r="PYV46" s="12"/>
      <c r="PYW46" s="12"/>
      <c r="PYX46" s="12"/>
      <c r="PYY46" s="12"/>
      <c r="PYZ46" s="12"/>
      <c r="PZA46" s="12"/>
      <c r="PZB46" s="12"/>
      <c r="PZC46" s="12"/>
      <c r="PZD46" s="12"/>
      <c r="PZE46" s="12"/>
      <c r="PZF46" s="12"/>
      <c r="PZG46" s="12"/>
      <c r="PZH46" s="12"/>
      <c r="PZI46" s="12"/>
      <c r="PZJ46" s="12"/>
      <c r="PZK46" s="12"/>
      <c r="PZL46" s="12"/>
      <c r="PZM46" s="12"/>
      <c r="PZN46" s="12"/>
      <c r="PZO46" s="12"/>
      <c r="PZP46" s="12"/>
      <c r="PZQ46" s="12"/>
      <c r="PZR46" s="12"/>
      <c r="PZS46" s="12"/>
      <c r="PZT46" s="12"/>
      <c r="PZU46" s="12"/>
      <c r="PZV46" s="12"/>
      <c r="PZW46" s="12"/>
      <c r="PZX46" s="12"/>
      <c r="PZY46" s="12"/>
      <c r="PZZ46" s="12"/>
      <c r="QAA46" s="12"/>
      <c r="QAB46" s="12"/>
      <c r="QAC46" s="12"/>
      <c r="QAD46" s="12"/>
      <c r="QAE46" s="12"/>
      <c r="QAF46" s="12"/>
      <c r="QAG46" s="12"/>
      <c r="QAH46" s="12"/>
      <c r="QAI46" s="12"/>
      <c r="QAJ46" s="12"/>
      <c r="QAK46" s="12"/>
      <c r="QAL46" s="12"/>
      <c r="QAM46" s="12"/>
      <c r="QAN46" s="12"/>
      <c r="QAO46" s="12"/>
      <c r="QAP46" s="12"/>
      <c r="QAQ46" s="12"/>
      <c r="QAR46" s="12"/>
      <c r="QAS46" s="12"/>
      <c r="QAT46" s="12"/>
      <c r="QAU46" s="12"/>
      <c r="QAV46" s="12"/>
      <c r="QAW46" s="12"/>
      <c r="QAX46" s="12"/>
      <c r="QAY46" s="12"/>
      <c r="QAZ46" s="12"/>
      <c r="QBA46" s="12"/>
      <c r="QBB46" s="12"/>
      <c r="QBC46" s="12"/>
      <c r="QBD46" s="12"/>
      <c r="QBE46" s="12"/>
      <c r="QBF46" s="12"/>
      <c r="QBG46" s="12"/>
      <c r="QBH46" s="12"/>
      <c r="QBI46" s="12"/>
      <c r="QBJ46" s="12"/>
      <c r="QBK46" s="12"/>
      <c r="QBL46" s="12"/>
      <c r="QBM46" s="12"/>
      <c r="QBN46" s="12"/>
      <c r="QBO46" s="12"/>
      <c r="QBP46" s="12"/>
      <c r="QBQ46" s="12"/>
      <c r="QBR46" s="12"/>
      <c r="QBS46" s="12"/>
      <c r="QBT46" s="12"/>
      <c r="QBU46" s="12"/>
      <c r="QBV46" s="12"/>
      <c r="QBW46" s="12"/>
      <c r="QBX46" s="12"/>
      <c r="QBY46" s="12"/>
      <c r="QBZ46" s="12"/>
      <c r="QCA46" s="12"/>
      <c r="QCB46" s="12"/>
      <c r="QCC46" s="12"/>
      <c r="QCD46" s="12"/>
      <c r="QCE46" s="12"/>
      <c r="QCF46" s="12"/>
      <c r="QCG46" s="12"/>
      <c r="QCH46" s="12"/>
      <c r="QCI46" s="12"/>
      <c r="QCJ46" s="12"/>
      <c r="QCK46" s="12"/>
      <c r="QCL46" s="12"/>
      <c r="QCM46" s="12"/>
      <c r="QCN46" s="12"/>
      <c r="QCO46" s="12"/>
      <c r="QCP46" s="12"/>
      <c r="QCQ46" s="12"/>
      <c r="QCR46" s="12"/>
      <c r="QCS46" s="12"/>
      <c r="QCT46" s="12"/>
      <c r="QCU46" s="12"/>
      <c r="QCV46" s="12"/>
      <c r="QCW46" s="12"/>
      <c r="QCX46" s="12"/>
      <c r="QCY46" s="12"/>
      <c r="QCZ46" s="12"/>
      <c r="QDA46" s="12"/>
      <c r="QDB46" s="12"/>
      <c r="QDC46" s="12"/>
      <c r="QDD46" s="12"/>
      <c r="QDE46" s="12"/>
      <c r="QDF46" s="12"/>
      <c r="QDG46" s="12"/>
      <c r="QDH46" s="12"/>
      <c r="QDI46" s="12"/>
      <c r="QDJ46" s="12"/>
      <c r="QDK46" s="12"/>
      <c r="QDL46" s="12"/>
      <c r="QDM46" s="12"/>
      <c r="QDN46" s="12"/>
      <c r="QDO46" s="12"/>
      <c r="QDP46" s="12"/>
      <c r="QDQ46" s="12"/>
      <c r="QDR46" s="12"/>
      <c r="QDS46" s="12"/>
      <c r="QDT46" s="12"/>
      <c r="QDU46" s="12"/>
      <c r="QDV46" s="12"/>
      <c r="QDW46" s="12"/>
      <c r="QDX46" s="12"/>
      <c r="QDY46" s="12"/>
      <c r="QDZ46" s="12"/>
      <c r="QEA46" s="12"/>
      <c r="QEB46" s="12"/>
      <c r="QEC46" s="12"/>
      <c r="QED46" s="12"/>
      <c r="QEE46" s="12"/>
      <c r="QEF46" s="12"/>
      <c r="QEG46" s="12"/>
      <c r="QEH46" s="12"/>
      <c r="QEI46" s="12"/>
      <c r="QEJ46" s="12"/>
      <c r="QEK46" s="12"/>
      <c r="QEL46" s="12"/>
      <c r="QEM46" s="12"/>
      <c r="QEN46" s="12"/>
      <c r="QEO46" s="12"/>
      <c r="QEP46" s="12"/>
      <c r="QEQ46" s="12"/>
      <c r="QER46" s="12"/>
      <c r="QES46" s="12"/>
      <c r="QET46" s="12"/>
      <c r="QEU46" s="12"/>
      <c r="QEV46" s="12"/>
      <c r="QEW46" s="12"/>
      <c r="QEX46" s="12"/>
      <c r="QEY46" s="12"/>
      <c r="QEZ46" s="12"/>
      <c r="QFA46" s="12"/>
      <c r="QFB46" s="12"/>
      <c r="QFC46" s="12"/>
      <c r="QFD46" s="12"/>
      <c r="QFE46" s="12"/>
      <c r="QFF46" s="12"/>
      <c r="QFG46" s="12"/>
      <c r="QFH46" s="12"/>
      <c r="QFI46" s="12"/>
      <c r="QFJ46" s="12"/>
      <c r="QFK46" s="12"/>
      <c r="QFL46" s="12"/>
      <c r="QFM46" s="12"/>
      <c r="QFN46" s="12"/>
      <c r="QFO46" s="12"/>
      <c r="QFP46" s="12"/>
      <c r="QFQ46" s="12"/>
      <c r="QFR46" s="12"/>
      <c r="QFS46" s="12"/>
      <c r="QFT46" s="12"/>
      <c r="QFU46" s="12"/>
      <c r="QFV46" s="12"/>
      <c r="QFW46" s="12"/>
      <c r="QFX46" s="12"/>
      <c r="QFY46" s="12"/>
      <c r="QFZ46" s="12"/>
      <c r="QGA46" s="12"/>
      <c r="QGB46" s="12"/>
      <c r="QGC46" s="12"/>
      <c r="QGD46" s="12"/>
      <c r="QGE46" s="12"/>
      <c r="QGF46" s="12"/>
      <c r="QGG46" s="12"/>
      <c r="QGH46" s="12"/>
      <c r="QGI46" s="12"/>
      <c r="QGJ46" s="12"/>
      <c r="QGK46" s="12"/>
      <c r="QGL46" s="12"/>
      <c r="QGM46" s="12"/>
      <c r="QGN46" s="12"/>
      <c r="QGO46" s="12"/>
      <c r="QGP46" s="12"/>
      <c r="QGQ46" s="12"/>
      <c r="QGR46" s="12"/>
      <c r="QGS46" s="12"/>
      <c r="QGT46" s="12"/>
      <c r="QGU46" s="12"/>
      <c r="QGV46" s="12"/>
      <c r="QGW46" s="12"/>
      <c r="QGX46" s="12"/>
      <c r="QGY46" s="12"/>
      <c r="QGZ46" s="12"/>
      <c r="QHA46" s="12"/>
      <c r="QHB46" s="12"/>
      <c r="QHC46" s="12"/>
      <c r="QHD46" s="12"/>
      <c r="QHE46" s="12"/>
      <c r="QHF46" s="12"/>
      <c r="QHG46" s="12"/>
      <c r="QHH46" s="12"/>
      <c r="QHI46" s="12"/>
      <c r="QHJ46" s="12"/>
      <c r="QHK46" s="12"/>
      <c r="QHL46" s="12"/>
      <c r="QHM46" s="12"/>
      <c r="QHN46" s="12"/>
      <c r="QHO46" s="12"/>
      <c r="QHP46" s="12"/>
      <c r="QHQ46" s="12"/>
      <c r="QHR46" s="12"/>
      <c r="QHS46" s="12"/>
      <c r="QHT46" s="12"/>
      <c r="QHU46" s="12"/>
      <c r="QHV46" s="12"/>
      <c r="QHW46" s="12"/>
      <c r="QHX46" s="12"/>
      <c r="QHY46" s="12"/>
      <c r="QHZ46" s="12"/>
      <c r="QIA46" s="12"/>
      <c r="QIB46" s="12"/>
      <c r="QIC46" s="12"/>
      <c r="QID46" s="12"/>
      <c r="QIE46" s="12"/>
      <c r="QIF46" s="12"/>
      <c r="QIG46" s="12"/>
      <c r="QIH46" s="12"/>
      <c r="QII46" s="12"/>
      <c r="QIJ46" s="12"/>
      <c r="QIK46" s="12"/>
      <c r="QIL46" s="12"/>
      <c r="QIM46" s="12"/>
      <c r="QIN46" s="12"/>
      <c r="QIO46" s="12"/>
      <c r="QIP46" s="12"/>
      <c r="QIQ46" s="12"/>
      <c r="QIR46" s="12"/>
      <c r="QIS46" s="12"/>
      <c r="QIT46" s="12"/>
      <c r="QIU46" s="12"/>
      <c r="QIV46" s="12"/>
      <c r="QIW46" s="12"/>
      <c r="QIX46" s="12"/>
      <c r="QIY46" s="12"/>
      <c r="QIZ46" s="12"/>
      <c r="QJA46" s="12"/>
      <c r="QJB46" s="12"/>
      <c r="QJC46" s="12"/>
      <c r="QJD46" s="12"/>
      <c r="QJE46" s="12"/>
      <c r="QJF46" s="12"/>
      <c r="QJG46" s="12"/>
      <c r="QJH46" s="12"/>
      <c r="QJI46" s="12"/>
      <c r="QJJ46" s="12"/>
      <c r="QJK46" s="12"/>
      <c r="QJL46" s="12"/>
      <c r="QJM46" s="12"/>
      <c r="QJN46" s="12"/>
      <c r="QJO46" s="12"/>
      <c r="QJP46" s="12"/>
      <c r="QJQ46" s="12"/>
      <c r="QJR46" s="12"/>
      <c r="QJS46" s="12"/>
      <c r="QJT46" s="12"/>
      <c r="QJU46" s="12"/>
      <c r="QJV46" s="12"/>
      <c r="QJW46" s="12"/>
      <c r="QJX46" s="12"/>
      <c r="QJY46" s="12"/>
      <c r="QJZ46" s="12"/>
      <c r="QKA46" s="12"/>
      <c r="QKB46" s="12"/>
      <c r="QKC46" s="12"/>
      <c r="QKD46" s="12"/>
      <c r="QKE46" s="12"/>
      <c r="QKF46" s="12"/>
      <c r="QKG46" s="12"/>
      <c r="QKH46" s="12"/>
      <c r="QKI46" s="12"/>
      <c r="QKJ46" s="12"/>
      <c r="QKK46" s="12"/>
      <c r="QKL46" s="12"/>
      <c r="QKM46" s="12"/>
      <c r="QKN46" s="12"/>
      <c r="QKO46" s="12"/>
      <c r="QKP46" s="12"/>
      <c r="QKQ46" s="12"/>
      <c r="QKR46" s="12"/>
      <c r="QKS46" s="12"/>
      <c r="QKT46" s="12"/>
      <c r="QKU46" s="12"/>
      <c r="QKV46" s="12"/>
      <c r="QKW46" s="12"/>
      <c r="QKX46" s="12"/>
      <c r="QKY46" s="12"/>
      <c r="QKZ46" s="12"/>
      <c r="QLA46" s="12"/>
      <c r="QLB46" s="12"/>
      <c r="QLC46" s="12"/>
      <c r="QLD46" s="12"/>
      <c r="QLE46" s="12"/>
      <c r="QLF46" s="12"/>
      <c r="QLG46" s="12"/>
      <c r="QLH46" s="12"/>
      <c r="QLI46" s="12"/>
      <c r="QLJ46" s="12"/>
      <c r="QLK46" s="12"/>
      <c r="QLL46" s="12"/>
      <c r="QLM46" s="12"/>
      <c r="QLN46" s="12"/>
      <c r="QLO46" s="12"/>
      <c r="QLP46" s="12"/>
      <c r="QLQ46" s="12"/>
      <c r="QLR46" s="12"/>
      <c r="QLS46" s="12"/>
      <c r="QLT46" s="12"/>
      <c r="QLU46" s="12"/>
      <c r="QLV46" s="12"/>
      <c r="QLW46" s="12"/>
      <c r="QLX46" s="12"/>
      <c r="QLY46" s="12"/>
      <c r="QLZ46" s="12"/>
      <c r="QMA46" s="12"/>
      <c r="QMB46" s="12"/>
      <c r="QMC46" s="12"/>
      <c r="QMD46" s="12"/>
      <c r="QME46" s="12"/>
      <c r="QMF46" s="12"/>
      <c r="QMG46" s="12"/>
      <c r="QMH46" s="12"/>
      <c r="QMI46" s="12"/>
      <c r="QMJ46" s="12"/>
      <c r="QMK46" s="12"/>
      <c r="QML46" s="12"/>
      <c r="QMM46" s="12"/>
      <c r="QMN46" s="12"/>
      <c r="QMO46" s="12"/>
      <c r="QMP46" s="12"/>
      <c r="QMQ46" s="12"/>
      <c r="QMR46" s="12"/>
      <c r="QMS46" s="12"/>
      <c r="QMT46" s="12"/>
      <c r="QMU46" s="12"/>
      <c r="QMV46" s="12"/>
      <c r="QMW46" s="12"/>
      <c r="QMX46" s="12"/>
      <c r="QMY46" s="12"/>
      <c r="QMZ46" s="12"/>
      <c r="QNA46" s="12"/>
      <c r="QNB46" s="12"/>
      <c r="QNC46" s="12"/>
      <c r="QND46" s="12"/>
      <c r="QNE46" s="12"/>
      <c r="QNF46" s="12"/>
      <c r="QNG46" s="12"/>
      <c r="QNH46" s="12"/>
      <c r="QNI46" s="12"/>
      <c r="QNJ46" s="12"/>
      <c r="QNK46" s="12"/>
      <c r="QNL46" s="12"/>
      <c r="QNM46" s="12"/>
      <c r="QNN46" s="12"/>
      <c r="QNO46" s="12"/>
      <c r="QNP46" s="12"/>
      <c r="QNQ46" s="12"/>
      <c r="QNR46" s="12"/>
      <c r="QNS46" s="12"/>
      <c r="QNT46" s="12"/>
      <c r="QNU46" s="12"/>
      <c r="QNV46" s="12"/>
      <c r="QNW46" s="12"/>
      <c r="QNX46" s="12"/>
      <c r="QNY46" s="12"/>
      <c r="QNZ46" s="12"/>
      <c r="QOA46" s="12"/>
      <c r="QOB46" s="12"/>
      <c r="QOC46" s="12"/>
      <c r="QOD46" s="12"/>
      <c r="QOE46" s="12"/>
      <c r="QOF46" s="12"/>
      <c r="QOG46" s="12"/>
      <c r="QOH46" s="12"/>
      <c r="QOI46" s="12"/>
      <c r="QOJ46" s="12"/>
      <c r="QOK46" s="12"/>
      <c r="QOL46" s="12"/>
      <c r="QOM46" s="12"/>
      <c r="QON46" s="12"/>
      <c r="QOO46" s="12"/>
      <c r="QOP46" s="12"/>
      <c r="QOQ46" s="12"/>
      <c r="QOR46" s="12"/>
      <c r="QOS46" s="12"/>
      <c r="QOT46" s="12"/>
      <c r="QOU46" s="12"/>
      <c r="QOV46" s="12"/>
      <c r="QOW46" s="12"/>
      <c r="QOX46" s="12"/>
      <c r="QOY46" s="12"/>
      <c r="QOZ46" s="12"/>
      <c r="QPA46" s="12"/>
      <c r="QPB46" s="12"/>
      <c r="QPC46" s="12"/>
      <c r="QPD46" s="12"/>
      <c r="QPE46" s="12"/>
      <c r="QPF46" s="12"/>
      <c r="QPG46" s="12"/>
      <c r="QPH46" s="12"/>
      <c r="QPI46" s="12"/>
      <c r="QPJ46" s="12"/>
      <c r="QPK46" s="12"/>
      <c r="QPL46" s="12"/>
      <c r="QPM46" s="12"/>
      <c r="QPN46" s="12"/>
      <c r="QPO46" s="12"/>
      <c r="QPP46" s="12"/>
      <c r="QPQ46" s="12"/>
      <c r="QPR46" s="12"/>
      <c r="QPS46" s="12"/>
      <c r="QPT46" s="12"/>
      <c r="QPU46" s="12"/>
      <c r="QPV46" s="12"/>
      <c r="QPW46" s="12"/>
      <c r="QPX46" s="12"/>
      <c r="QPY46" s="12"/>
      <c r="QPZ46" s="12"/>
      <c r="QQA46" s="12"/>
      <c r="QQB46" s="12"/>
      <c r="QQC46" s="12"/>
      <c r="QQD46" s="12"/>
      <c r="QQE46" s="12"/>
      <c r="QQF46" s="12"/>
      <c r="QQG46" s="12"/>
      <c r="QQH46" s="12"/>
      <c r="QQI46" s="12"/>
      <c r="QQJ46" s="12"/>
      <c r="QQK46" s="12"/>
      <c r="QQL46" s="12"/>
      <c r="QQM46" s="12"/>
      <c r="QQN46" s="12"/>
      <c r="QQO46" s="12"/>
      <c r="QQP46" s="12"/>
      <c r="QQQ46" s="12"/>
      <c r="QQR46" s="12"/>
      <c r="QQS46" s="12"/>
      <c r="QQT46" s="12"/>
      <c r="QQU46" s="12"/>
      <c r="QQV46" s="12"/>
      <c r="QQW46" s="12"/>
      <c r="QQX46" s="12"/>
      <c r="QQY46" s="12"/>
      <c r="QQZ46" s="12"/>
      <c r="QRA46" s="12"/>
      <c r="QRB46" s="12"/>
      <c r="QRC46" s="12"/>
      <c r="QRD46" s="12"/>
      <c r="QRE46" s="12"/>
      <c r="QRF46" s="12"/>
      <c r="QRG46" s="12"/>
      <c r="QRH46" s="12"/>
      <c r="QRI46" s="12"/>
      <c r="QRJ46" s="12"/>
      <c r="QRK46" s="12"/>
      <c r="QRL46" s="12"/>
      <c r="QRM46" s="12"/>
      <c r="QRN46" s="12"/>
      <c r="QRO46" s="12"/>
      <c r="QRP46" s="12"/>
      <c r="QRQ46" s="12"/>
      <c r="QRR46" s="12"/>
      <c r="QRS46" s="12"/>
      <c r="QRT46" s="12"/>
      <c r="QRU46" s="12"/>
      <c r="QRV46" s="12"/>
      <c r="QRW46" s="12"/>
      <c r="QRX46" s="12"/>
      <c r="QRY46" s="12"/>
      <c r="QRZ46" s="12"/>
      <c r="QSA46" s="12"/>
      <c r="QSB46" s="12"/>
      <c r="QSC46" s="12"/>
      <c r="QSD46" s="12"/>
      <c r="QSE46" s="12"/>
      <c r="QSF46" s="12"/>
      <c r="QSG46" s="12"/>
      <c r="QSH46" s="12"/>
      <c r="QSI46" s="12"/>
      <c r="QSJ46" s="12"/>
      <c r="QSK46" s="12"/>
      <c r="QSL46" s="12"/>
      <c r="QSM46" s="12"/>
      <c r="QSN46" s="12"/>
      <c r="QSO46" s="12"/>
      <c r="QSP46" s="12"/>
      <c r="QSQ46" s="12"/>
      <c r="QSR46" s="12"/>
      <c r="QSS46" s="12"/>
      <c r="QST46" s="12"/>
      <c r="QSU46" s="12"/>
      <c r="QSV46" s="12"/>
      <c r="QSW46" s="12"/>
      <c r="QSX46" s="12"/>
      <c r="QSY46" s="12"/>
      <c r="QSZ46" s="12"/>
      <c r="QTA46" s="12"/>
      <c r="QTB46" s="12"/>
      <c r="QTC46" s="12"/>
      <c r="QTD46" s="12"/>
      <c r="QTE46" s="12"/>
      <c r="QTF46" s="12"/>
      <c r="QTG46" s="12"/>
      <c r="QTH46" s="12"/>
      <c r="QTI46" s="12"/>
      <c r="QTJ46" s="12"/>
      <c r="QTK46" s="12"/>
      <c r="QTL46" s="12"/>
      <c r="QTM46" s="12"/>
      <c r="QTN46" s="12"/>
      <c r="QTO46" s="12"/>
      <c r="QTP46" s="12"/>
      <c r="QTQ46" s="12"/>
      <c r="QTR46" s="12"/>
      <c r="QTS46" s="12"/>
      <c r="QTT46" s="12"/>
      <c r="QTU46" s="12"/>
      <c r="QTV46" s="12"/>
      <c r="QTW46" s="12"/>
      <c r="QTX46" s="12"/>
      <c r="QTY46" s="12"/>
      <c r="QTZ46" s="12"/>
      <c r="QUA46" s="12"/>
      <c r="QUB46" s="12"/>
      <c r="QUC46" s="12"/>
      <c r="QUD46" s="12"/>
      <c r="QUE46" s="12"/>
      <c r="QUF46" s="12"/>
      <c r="QUG46" s="12"/>
      <c r="QUH46" s="12"/>
      <c r="QUI46" s="12"/>
      <c r="QUJ46" s="12"/>
      <c r="QUK46" s="12"/>
      <c r="QUL46" s="12"/>
      <c r="QUM46" s="12"/>
      <c r="QUN46" s="12"/>
      <c r="QUO46" s="12"/>
      <c r="QUP46" s="12"/>
      <c r="QUQ46" s="12"/>
      <c r="QUR46" s="12"/>
      <c r="QUS46" s="12"/>
      <c r="QUT46" s="12"/>
      <c r="QUU46" s="12"/>
      <c r="QUV46" s="12"/>
      <c r="QUW46" s="12"/>
      <c r="QUX46" s="12"/>
      <c r="QUY46" s="12"/>
      <c r="QUZ46" s="12"/>
      <c r="QVA46" s="12"/>
      <c r="QVB46" s="12"/>
      <c r="QVC46" s="12"/>
      <c r="QVD46" s="12"/>
      <c r="QVE46" s="12"/>
      <c r="QVF46" s="12"/>
      <c r="QVG46" s="12"/>
      <c r="QVH46" s="12"/>
      <c r="QVI46" s="12"/>
      <c r="QVJ46" s="12"/>
      <c r="QVK46" s="12"/>
      <c r="QVL46" s="12"/>
      <c r="QVM46" s="12"/>
      <c r="QVN46" s="12"/>
      <c r="QVO46" s="12"/>
      <c r="QVP46" s="12"/>
      <c r="QVQ46" s="12"/>
      <c r="QVR46" s="12"/>
      <c r="QVS46" s="12"/>
      <c r="QVT46" s="12"/>
      <c r="QVU46" s="12"/>
      <c r="QVV46" s="12"/>
      <c r="QVW46" s="12"/>
      <c r="QVX46" s="12"/>
      <c r="QVY46" s="12"/>
      <c r="QVZ46" s="12"/>
      <c r="QWA46" s="12"/>
      <c r="QWB46" s="12"/>
      <c r="QWC46" s="12"/>
      <c r="QWD46" s="12"/>
      <c r="QWE46" s="12"/>
      <c r="QWF46" s="12"/>
      <c r="QWG46" s="12"/>
      <c r="QWH46" s="12"/>
      <c r="QWI46" s="12"/>
      <c r="QWJ46" s="12"/>
      <c r="QWK46" s="12"/>
      <c r="QWL46" s="12"/>
      <c r="QWM46" s="12"/>
      <c r="QWN46" s="12"/>
      <c r="QWO46" s="12"/>
      <c r="QWP46" s="12"/>
      <c r="QWQ46" s="12"/>
      <c r="QWR46" s="12"/>
      <c r="QWS46" s="12"/>
      <c r="QWT46" s="12"/>
      <c r="QWU46" s="12"/>
      <c r="QWV46" s="12"/>
      <c r="QWW46" s="12"/>
      <c r="QWX46" s="12"/>
      <c r="QWY46" s="12"/>
      <c r="QWZ46" s="12"/>
      <c r="QXA46" s="12"/>
      <c r="QXB46" s="12"/>
      <c r="QXC46" s="12"/>
      <c r="QXD46" s="12"/>
      <c r="QXE46" s="12"/>
      <c r="QXF46" s="12"/>
      <c r="QXG46" s="12"/>
      <c r="QXH46" s="12"/>
      <c r="QXI46" s="12"/>
      <c r="QXJ46" s="12"/>
      <c r="QXK46" s="12"/>
      <c r="QXL46" s="12"/>
      <c r="QXM46" s="12"/>
      <c r="QXN46" s="12"/>
      <c r="QXO46" s="12"/>
      <c r="QXP46" s="12"/>
      <c r="QXQ46" s="12"/>
      <c r="QXR46" s="12"/>
      <c r="QXS46" s="12"/>
      <c r="QXT46" s="12"/>
      <c r="QXU46" s="12"/>
      <c r="QXV46" s="12"/>
      <c r="QXW46" s="12"/>
      <c r="QXX46" s="12"/>
      <c r="QXY46" s="12"/>
      <c r="QXZ46" s="12"/>
      <c r="QYA46" s="12"/>
      <c r="QYB46" s="12"/>
      <c r="QYC46" s="12"/>
      <c r="QYD46" s="12"/>
      <c r="QYE46" s="12"/>
      <c r="QYF46" s="12"/>
      <c r="QYG46" s="12"/>
      <c r="QYH46" s="12"/>
      <c r="QYI46" s="12"/>
      <c r="QYJ46" s="12"/>
      <c r="QYK46" s="12"/>
      <c r="QYL46" s="12"/>
      <c r="QYM46" s="12"/>
      <c r="QYN46" s="12"/>
      <c r="QYO46" s="12"/>
      <c r="QYP46" s="12"/>
      <c r="QYQ46" s="12"/>
      <c r="QYR46" s="12"/>
      <c r="QYS46" s="12"/>
      <c r="QYT46" s="12"/>
      <c r="QYU46" s="12"/>
      <c r="QYV46" s="12"/>
      <c r="QYW46" s="12"/>
      <c r="QYX46" s="12"/>
      <c r="QYY46" s="12"/>
      <c r="QYZ46" s="12"/>
      <c r="QZA46" s="12"/>
      <c r="QZB46" s="12"/>
      <c r="QZC46" s="12"/>
      <c r="QZD46" s="12"/>
      <c r="QZE46" s="12"/>
      <c r="QZF46" s="12"/>
      <c r="QZG46" s="12"/>
      <c r="QZH46" s="12"/>
      <c r="QZI46" s="12"/>
      <c r="QZJ46" s="12"/>
      <c r="QZK46" s="12"/>
      <c r="QZL46" s="12"/>
      <c r="QZM46" s="12"/>
      <c r="QZN46" s="12"/>
      <c r="QZO46" s="12"/>
      <c r="QZP46" s="12"/>
      <c r="QZQ46" s="12"/>
      <c r="QZR46" s="12"/>
      <c r="QZS46" s="12"/>
      <c r="QZT46" s="12"/>
      <c r="QZU46" s="12"/>
      <c r="QZV46" s="12"/>
      <c r="QZW46" s="12"/>
      <c r="QZX46" s="12"/>
      <c r="QZY46" s="12"/>
      <c r="QZZ46" s="12"/>
      <c r="RAA46" s="12"/>
      <c r="RAB46" s="12"/>
      <c r="RAC46" s="12"/>
      <c r="RAD46" s="12"/>
      <c r="RAE46" s="12"/>
      <c r="RAF46" s="12"/>
      <c r="RAG46" s="12"/>
      <c r="RAH46" s="12"/>
      <c r="RAI46" s="12"/>
      <c r="RAJ46" s="12"/>
      <c r="RAK46" s="12"/>
      <c r="RAL46" s="12"/>
      <c r="RAM46" s="12"/>
      <c r="RAN46" s="12"/>
      <c r="RAO46" s="12"/>
      <c r="RAP46" s="12"/>
      <c r="RAQ46" s="12"/>
      <c r="RAR46" s="12"/>
      <c r="RAS46" s="12"/>
      <c r="RAT46" s="12"/>
      <c r="RAU46" s="12"/>
      <c r="RAV46" s="12"/>
      <c r="RAW46" s="12"/>
      <c r="RAX46" s="12"/>
      <c r="RAY46" s="12"/>
      <c r="RAZ46" s="12"/>
      <c r="RBA46" s="12"/>
      <c r="RBB46" s="12"/>
      <c r="RBC46" s="12"/>
      <c r="RBD46" s="12"/>
      <c r="RBE46" s="12"/>
      <c r="RBF46" s="12"/>
      <c r="RBG46" s="12"/>
      <c r="RBH46" s="12"/>
      <c r="RBI46" s="12"/>
      <c r="RBJ46" s="12"/>
      <c r="RBK46" s="12"/>
      <c r="RBL46" s="12"/>
      <c r="RBM46" s="12"/>
      <c r="RBN46" s="12"/>
      <c r="RBO46" s="12"/>
      <c r="RBP46" s="12"/>
      <c r="RBQ46" s="12"/>
      <c r="RBR46" s="12"/>
      <c r="RBS46" s="12"/>
      <c r="RBT46" s="12"/>
      <c r="RBU46" s="12"/>
      <c r="RBV46" s="12"/>
      <c r="RBW46" s="12"/>
      <c r="RBX46" s="12"/>
      <c r="RBY46" s="12"/>
      <c r="RBZ46" s="12"/>
      <c r="RCA46" s="12"/>
      <c r="RCB46" s="12"/>
      <c r="RCC46" s="12"/>
      <c r="RCD46" s="12"/>
      <c r="RCE46" s="12"/>
      <c r="RCF46" s="12"/>
      <c r="RCG46" s="12"/>
      <c r="RCH46" s="12"/>
      <c r="RCI46" s="12"/>
      <c r="RCJ46" s="12"/>
      <c r="RCK46" s="12"/>
      <c r="RCL46" s="12"/>
      <c r="RCM46" s="12"/>
      <c r="RCN46" s="12"/>
      <c r="RCO46" s="12"/>
      <c r="RCP46" s="12"/>
      <c r="RCQ46" s="12"/>
      <c r="RCR46" s="12"/>
      <c r="RCS46" s="12"/>
      <c r="RCT46" s="12"/>
      <c r="RCU46" s="12"/>
      <c r="RCV46" s="12"/>
      <c r="RCW46" s="12"/>
      <c r="RCX46" s="12"/>
      <c r="RCY46" s="12"/>
      <c r="RCZ46" s="12"/>
      <c r="RDA46" s="12"/>
      <c r="RDB46" s="12"/>
      <c r="RDC46" s="12"/>
      <c r="RDD46" s="12"/>
      <c r="RDE46" s="12"/>
      <c r="RDF46" s="12"/>
      <c r="RDG46" s="12"/>
      <c r="RDH46" s="12"/>
      <c r="RDI46" s="12"/>
      <c r="RDJ46" s="12"/>
      <c r="RDK46" s="12"/>
      <c r="RDL46" s="12"/>
      <c r="RDM46" s="12"/>
      <c r="RDN46" s="12"/>
      <c r="RDO46" s="12"/>
      <c r="RDP46" s="12"/>
      <c r="RDQ46" s="12"/>
      <c r="RDR46" s="12"/>
      <c r="RDS46" s="12"/>
      <c r="RDT46" s="12"/>
      <c r="RDU46" s="12"/>
      <c r="RDV46" s="12"/>
      <c r="RDW46" s="12"/>
      <c r="RDX46" s="12"/>
      <c r="RDY46" s="12"/>
      <c r="RDZ46" s="12"/>
      <c r="REA46" s="12"/>
      <c r="REB46" s="12"/>
      <c r="REC46" s="12"/>
      <c r="RED46" s="12"/>
      <c r="REE46" s="12"/>
      <c r="REF46" s="12"/>
      <c r="REG46" s="12"/>
      <c r="REH46" s="12"/>
      <c r="REI46" s="12"/>
      <c r="REJ46" s="12"/>
      <c r="REK46" s="12"/>
      <c r="REL46" s="12"/>
      <c r="REM46" s="12"/>
      <c r="REN46" s="12"/>
      <c r="REO46" s="12"/>
      <c r="REP46" s="12"/>
      <c r="REQ46" s="12"/>
      <c r="RER46" s="12"/>
      <c r="RES46" s="12"/>
      <c r="RET46" s="12"/>
      <c r="REU46" s="12"/>
      <c r="REV46" s="12"/>
      <c r="REW46" s="12"/>
      <c r="REX46" s="12"/>
      <c r="REY46" s="12"/>
      <c r="REZ46" s="12"/>
      <c r="RFA46" s="12"/>
      <c r="RFB46" s="12"/>
      <c r="RFC46" s="12"/>
      <c r="RFD46" s="12"/>
      <c r="RFE46" s="12"/>
      <c r="RFF46" s="12"/>
      <c r="RFG46" s="12"/>
      <c r="RFH46" s="12"/>
      <c r="RFI46" s="12"/>
      <c r="RFJ46" s="12"/>
      <c r="RFK46" s="12"/>
      <c r="RFL46" s="12"/>
      <c r="RFM46" s="12"/>
      <c r="RFN46" s="12"/>
      <c r="RFO46" s="12"/>
      <c r="RFP46" s="12"/>
      <c r="RFQ46" s="12"/>
      <c r="RFR46" s="12"/>
      <c r="RFS46" s="12"/>
      <c r="RFT46" s="12"/>
      <c r="RFU46" s="12"/>
      <c r="RFV46" s="12"/>
      <c r="RFW46" s="12"/>
      <c r="RFX46" s="12"/>
      <c r="RFY46" s="12"/>
      <c r="RFZ46" s="12"/>
      <c r="RGA46" s="12"/>
      <c r="RGB46" s="12"/>
      <c r="RGC46" s="12"/>
      <c r="RGD46" s="12"/>
      <c r="RGE46" s="12"/>
      <c r="RGF46" s="12"/>
      <c r="RGG46" s="12"/>
      <c r="RGH46" s="12"/>
      <c r="RGI46" s="12"/>
      <c r="RGJ46" s="12"/>
      <c r="RGK46" s="12"/>
      <c r="RGL46" s="12"/>
      <c r="RGM46" s="12"/>
      <c r="RGN46" s="12"/>
      <c r="RGO46" s="12"/>
      <c r="RGP46" s="12"/>
      <c r="RGQ46" s="12"/>
      <c r="RGR46" s="12"/>
      <c r="RGS46" s="12"/>
      <c r="RGT46" s="12"/>
      <c r="RGU46" s="12"/>
      <c r="RGV46" s="12"/>
      <c r="RGW46" s="12"/>
      <c r="RGX46" s="12"/>
      <c r="RGY46" s="12"/>
      <c r="RGZ46" s="12"/>
      <c r="RHA46" s="12"/>
      <c r="RHB46" s="12"/>
      <c r="RHC46" s="12"/>
      <c r="RHD46" s="12"/>
      <c r="RHE46" s="12"/>
      <c r="RHF46" s="12"/>
      <c r="RHG46" s="12"/>
      <c r="RHH46" s="12"/>
      <c r="RHI46" s="12"/>
      <c r="RHJ46" s="12"/>
      <c r="RHK46" s="12"/>
      <c r="RHL46" s="12"/>
      <c r="RHM46" s="12"/>
      <c r="RHN46" s="12"/>
      <c r="RHO46" s="12"/>
      <c r="RHP46" s="12"/>
      <c r="RHQ46" s="12"/>
      <c r="RHR46" s="12"/>
      <c r="RHS46" s="12"/>
      <c r="RHT46" s="12"/>
      <c r="RHU46" s="12"/>
      <c r="RHV46" s="12"/>
      <c r="RHW46" s="12"/>
      <c r="RHX46" s="12"/>
      <c r="RHY46" s="12"/>
      <c r="RHZ46" s="12"/>
      <c r="RIA46" s="12"/>
      <c r="RIB46" s="12"/>
      <c r="RIC46" s="12"/>
      <c r="RID46" s="12"/>
      <c r="RIE46" s="12"/>
      <c r="RIF46" s="12"/>
      <c r="RIG46" s="12"/>
      <c r="RIH46" s="12"/>
      <c r="RII46" s="12"/>
      <c r="RIJ46" s="12"/>
      <c r="RIK46" s="12"/>
      <c r="RIL46" s="12"/>
      <c r="RIM46" s="12"/>
      <c r="RIN46" s="12"/>
      <c r="RIO46" s="12"/>
      <c r="RIP46" s="12"/>
      <c r="RIQ46" s="12"/>
      <c r="RIR46" s="12"/>
      <c r="RIS46" s="12"/>
      <c r="RIT46" s="12"/>
      <c r="RIU46" s="12"/>
      <c r="RIV46" s="12"/>
      <c r="RIW46" s="12"/>
      <c r="RIX46" s="12"/>
      <c r="RIY46" s="12"/>
      <c r="RIZ46" s="12"/>
      <c r="RJA46" s="12"/>
      <c r="RJB46" s="12"/>
      <c r="RJC46" s="12"/>
      <c r="RJD46" s="12"/>
      <c r="RJE46" s="12"/>
      <c r="RJF46" s="12"/>
      <c r="RJG46" s="12"/>
      <c r="RJH46" s="12"/>
      <c r="RJI46" s="12"/>
      <c r="RJJ46" s="12"/>
      <c r="RJK46" s="12"/>
      <c r="RJL46" s="12"/>
      <c r="RJM46" s="12"/>
      <c r="RJN46" s="12"/>
      <c r="RJO46" s="12"/>
      <c r="RJP46" s="12"/>
      <c r="RJQ46" s="12"/>
      <c r="RJR46" s="12"/>
      <c r="RJS46" s="12"/>
      <c r="RJT46" s="12"/>
      <c r="RJU46" s="12"/>
      <c r="RJV46" s="12"/>
      <c r="RJW46" s="12"/>
      <c r="RJX46" s="12"/>
      <c r="RJY46" s="12"/>
      <c r="RJZ46" s="12"/>
      <c r="RKA46" s="12"/>
      <c r="RKB46" s="12"/>
      <c r="RKC46" s="12"/>
      <c r="RKD46" s="12"/>
      <c r="RKE46" s="12"/>
      <c r="RKF46" s="12"/>
      <c r="RKG46" s="12"/>
      <c r="RKH46" s="12"/>
      <c r="RKI46" s="12"/>
      <c r="RKJ46" s="12"/>
      <c r="RKK46" s="12"/>
      <c r="RKL46" s="12"/>
      <c r="RKM46" s="12"/>
      <c r="RKN46" s="12"/>
      <c r="RKO46" s="12"/>
      <c r="RKP46" s="12"/>
      <c r="RKQ46" s="12"/>
      <c r="RKR46" s="12"/>
      <c r="RKS46" s="12"/>
      <c r="RKT46" s="12"/>
      <c r="RKU46" s="12"/>
      <c r="RKV46" s="12"/>
      <c r="RKW46" s="12"/>
      <c r="RKX46" s="12"/>
      <c r="RKY46" s="12"/>
      <c r="RKZ46" s="12"/>
      <c r="RLA46" s="12"/>
      <c r="RLB46" s="12"/>
      <c r="RLC46" s="12"/>
      <c r="RLD46" s="12"/>
      <c r="RLE46" s="12"/>
      <c r="RLF46" s="12"/>
      <c r="RLG46" s="12"/>
      <c r="RLH46" s="12"/>
      <c r="RLI46" s="12"/>
      <c r="RLJ46" s="12"/>
      <c r="RLK46" s="12"/>
      <c r="RLL46" s="12"/>
      <c r="RLM46" s="12"/>
      <c r="RLN46" s="12"/>
      <c r="RLO46" s="12"/>
      <c r="RLP46" s="12"/>
      <c r="RLQ46" s="12"/>
      <c r="RLR46" s="12"/>
      <c r="RLS46" s="12"/>
      <c r="RLT46" s="12"/>
      <c r="RLU46" s="12"/>
      <c r="RLV46" s="12"/>
      <c r="RLW46" s="12"/>
      <c r="RLX46" s="12"/>
      <c r="RLY46" s="12"/>
      <c r="RLZ46" s="12"/>
      <c r="RMA46" s="12"/>
      <c r="RMB46" s="12"/>
      <c r="RMC46" s="12"/>
      <c r="RMD46" s="12"/>
      <c r="RME46" s="12"/>
      <c r="RMF46" s="12"/>
      <c r="RMG46" s="12"/>
      <c r="RMH46" s="12"/>
      <c r="RMI46" s="12"/>
      <c r="RMJ46" s="12"/>
      <c r="RMK46" s="12"/>
      <c r="RML46" s="12"/>
      <c r="RMM46" s="12"/>
      <c r="RMN46" s="12"/>
      <c r="RMO46" s="12"/>
      <c r="RMP46" s="12"/>
      <c r="RMQ46" s="12"/>
      <c r="RMR46" s="12"/>
      <c r="RMS46" s="12"/>
      <c r="RMT46" s="12"/>
      <c r="RMU46" s="12"/>
      <c r="RMV46" s="12"/>
      <c r="RMW46" s="12"/>
      <c r="RMX46" s="12"/>
      <c r="RMY46" s="12"/>
      <c r="RMZ46" s="12"/>
      <c r="RNA46" s="12"/>
      <c r="RNB46" s="12"/>
      <c r="RNC46" s="12"/>
      <c r="RND46" s="12"/>
      <c r="RNE46" s="12"/>
      <c r="RNF46" s="12"/>
      <c r="RNG46" s="12"/>
      <c r="RNH46" s="12"/>
      <c r="RNI46" s="12"/>
      <c r="RNJ46" s="12"/>
      <c r="RNK46" s="12"/>
      <c r="RNL46" s="12"/>
      <c r="RNM46" s="12"/>
      <c r="RNN46" s="12"/>
      <c r="RNO46" s="12"/>
      <c r="RNP46" s="12"/>
      <c r="RNQ46" s="12"/>
      <c r="RNR46" s="12"/>
      <c r="RNS46" s="12"/>
      <c r="RNT46" s="12"/>
      <c r="RNU46" s="12"/>
      <c r="RNV46" s="12"/>
      <c r="RNW46" s="12"/>
      <c r="RNX46" s="12"/>
      <c r="RNY46" s="12"/>
      <c r="RNZ46" s="12"/>
      <c r="ROA46" s="12"/>
      <c r="ROB46" s="12"/>
      <c r="ROC46" s="12"/>
      <c r="ROD46" s="12"/>
      <c r="ROE46" s="12"/>
      <c r="ROF46" s="12"/>
      <c r="ROG46" s="12"/>
      <c r="ROH46" s="12"/>
      <c r="ROI46" s="12"/>
      <c r="ROJ46" s="12"/>
      <c r="ROK46" s="12"/>
      <c r="ROL46" s="12"/>
      <c r="ROM46" s="12"/>
      <c r="RON46" s="12"/>
      <c r="ROO46" s="12"/>
      <c r="ROP46" s="12"/>
      <c r="ROQ46" s="12"/>
      <c r="ROR46" s="12"/>
      <c r="ROS46" s="12"/>
      <c r="ROT46" s="12"/>
      <c r="ROU46" s="12"/>
      <c r="ROV46" s="12"/>
      <c r="ROW46" s="12"/>
      <c r="ROX46" s="12"/>
      <c r="ROY46" s="12"/>
      <c r="ROZ46" s="12"/>
      <c r="RPA46" s="12"/>
      <c r="RPB46" s="12"/>
      <c r="RPC46" s="12"/>
      <c r="RPD46" s="12"/>
      <c r="RPE46" s="12"/>
      <c r="RPF46" s="12"/>
      <c r="RPG46" s="12"/>
      <c r="RPH46" s="12"/>
      <c r="RPI46" s="12"/>
      <c r="RPJ46" s="12"/>
      <c r="RPK46" s="12"/>
      <c r="RPL46" s="12"/>
      <c r="RPM46" s="12"/>
      <c r="RPN46" s="12"/>
      <c r="RPO46" s="12"/>
      <c r="RPP46" s="12"/>
      <c r="RPQ46" s="12"/>
      <c r="RPR46" s="12"/>
      <c r="RPS46" s="12"/>
      <c r="RPT46" s="12"/>
      <c r="RPU46" s="12"/>
      <c r="RPV46" s="12"/>
      <c r="RPW46" s="12"/>
      <c r="RPX46" s="12"/>
      <c r="RPY46" s="12"/>
      <c r="RPZ46" s="12"/>
      <c r="RQA46" s="12"/>
      <c r="RQB46" s="12"/>
      <c r="RQC46" s="12"/>
      <c r="RQD46" s="12"/>
      <c r="RQE46" s="12"/>
      <c r="RQF46" s="12"/>
      <c r="RQG46" s="12"/>
      <c r="RQH46" s="12"/>
      <c r="RQI46" s="12"/>
      <c r="RQJ46" s="12"/>
      <c r="RQK46" s="12"/>
      <c r="RQL46" s="12"/>
      <c r="RQM46" s="12"/>
      <c r="RQN46" s="12"/>
      <c r="RQO46" s="12"/>
      <c r="RQP46" s="12"/>
      <c r="RQQ46" s="12"/>
      <c r="RQR46" s="12"/>
      <c r="RQS46" s="12"/>
      <c r="RQT46" s="12"/>
      <c r="RQU46" s="12"/>
      <c r="RQV46" s="12"/>
      <c r="RQW46" s="12"/>
      <c r="RQX46" s="12"/>
      <c r="RQY46" s="12"/>
      <c r="RQZ46" s="12"/>
      <c r="RRA46" s="12"/>
      <c r="RRB46" s="12"/>
      <c r="RRC46" s="12"/>
      <c r="RRD46" s="12"/>
      <c r="RRE46" s="12"/>
      <c r="RRF46" s="12"/>
      <c r="RRG46" s="12"/>
      <c r="RRH46" s="12"/>
      <c r="RRI46" s="12"/>
      <c r="RRJ46" s="12"/>
      <c r="RRK46" s="12"/>
      <c r="RRL46" s="12"/>
      <c r="RRM46" s="12"/>
      <c r="RRN46" s="12"/>
      <c r="RRO46" s="12"/>
      <c r="RRP46" s="12"/>
      <c r="RRQ46" s="12"/>
      <c r="RRR46" s="12"/>
      <c r="RRS46" s="12"/>
      <c r="RRT46" s="12"/>
      <c r="RRU46" s="12"/>
      <c r="RRV46" s="12"/>
      <c r="RRW46" s="12"/>
      <c r="RRX46" s="12"/>
      <c r="RRY46" s="12"/>
      <c r="RRZ46" s="12"/>
      <c r="RSA46" s="12"/>
      <c r="RSB46" s="12"/>
      <c r="RSC46" s="12"/>
      <c r="RSD46" s="12"/>
      <c r="RSE46" s="12"/>
      <c r="RSF46" s="12"/>
      <c r="RSG46" s="12"/>
      <c r="RSH46" s="12"/>
      <c r="RSI46" s="12"/>
      <c r="RSJ46" s="12"/>
      <c r="RSK46" s="12"/>
      <c r="RSL46" s="12"/>
      <c r="RSM46" s="12"/>
      <c r="RSN46" s="12"/>
      <c r="RSO46" s="12"/>
      <c r="RSP46" s="12"/>
      <c r="RSQ46" s="12"/>
      <c r="RSR46" s="12"/>
      <c r="RSS46" s="12"/>
      <c r="RST46" s="12"/>
      <c r="RSU46" s="12"/>
      <c r="RSV46" s="12"/>
      <c r="RSW46" s="12"/>
      <c r="RSX46" s="12"/>
      <c r="RSY46" s="12"/>
      <c r="RSZ46" s="12"/>
      <c r="RTA46" s="12"/>
      <c r="RTB46" s="12"/>
      <c r="RTC46" s="12"/>
      <c r="RTD46" s="12"/>
      <c r="RTE46" s="12"/>
      <c r="RTF46" s="12"/>
      <c r="RTG46" s="12"/>
      <c r="RTH46" s="12"/>
      <c r="RTI46" s="12"/>
      <c r="RTJ46" s="12"/>
      <c r="RTK46" s="12"/>
      <c r="RTL46" s="12"/>
      <c r="RTM46" s="12"/>
      <c r="RTN46" s="12"/>
      <c r="RTO46" s="12"/>
      <c r="RTP46" s="12"/>
      <c r="RTQ46" s="12"/>
      <c r="RTR46" s="12"/>
      <c r="RTS46" s="12"/>
      <c r="RTT46" s="12"/>
      <c r="RTU46" s="12"/>
      <c r="RTV46" s="12"/>
      <c r="RTW46" s="12"/>
      <c r="RTX46" s="12"/>
      <c r="RTY46" s="12"/>
      <c r="RTZ46" s="12"/>
      <c r="RUA46" s="12"/>
      <c r="RUB46" s="12"/>
      <c r="RUC46" s="12"/>
      <c r="RUD46" s="12"/>
      <c r="RUE46" s="12"/>
      <c r="RUF46" s="12"/>
      <c r="RUG46" s="12"/>
      <c r="RUH46" s="12"/>
      <c r="RUI46" s="12"/>
      <c r="RUJ46" s="12"/>
      <c r="RUK46" s="12"/>
      <c r="RUL46" s="12"/>
      <c r="RUM46" s="12"/>
      <c r="RUN46" s="12"/>
      <c r="RUO46" s="12"/>
      <c r="RUP46" s="12"/>
      <c r="RUQ46" s="12"/>
      <c r="RUR46" s="12"/>
      <c r="RUS46" s="12"/>
      <c r="RUT46" s="12"/>
      <c r="RUU46" s="12"/>
      <c r="RUV46" s="12"/>
      <c r="RUW46" s="12"/>
      <c r="RUX46" s="12"/>
      <c r="RUY46" s="12"/>
      <c r="RUZ46" s="12"/>
      <c r="RVA46" s="12"/>
      <c r="RVB46" s="12"/>
      <c r="RVC46" s="12"/>
      <c r="RVD46" s="12"/>
      <c r="RVE46" s="12"/>
      <c r="RVF46" s="12"/>
      <c r="RVG46" s="12"/>
      <c r="RVH46" s="12"/>
      <c r="RVI46" s="12"/>
      <c r="RVJ46" s="12"/>
      <c r="RVK46" s="12"/>
      <c r="RVL46" s="12"/>
      <c r="RVM46" s="12"/>
      <c r="RVN46" s="12"/>
      <c r="RVO46" s="12"/>
      <c r="RVP46" s="12"/>
      <c r="RVQ46" s="12"/>
      <c r="RVR46" s="12"/>
      <c r="RVS46" s="12"/>
      <c r="RVT46" s="12"/>
      <c r="RVU46" s="12"/>
      <c r="RVV46" s="12"/>
      <c r="RVW46" s="12"/>
      <c r="RVX46" s="12"/>
      <c r="RVY46" s="12"/>
      <c r="RVZ46" s="12"/>
      <c r="RWA46" s="12"/>
      <c r="RWB46" s="12"/>
      <c r="RWC46" s="12"/>
      <c r="RWD46" s="12"/>
      <c r="RWE46" s="12"/>
      <c r="RWF46" s="12"/>
      <c r="RWG46" s="12"/>
      <c r="RWH46" s="12"/>
      <c r="RWI46" s="12"/>
      <c r="RWJ46" s="12"/>
      <c r="RWK46" s="12"/>
      <c r="RWL46" s="12"/>
      <c r="RWM46" s="12"/>
      <c r="RWN46" s="12"/>
      <c r="RWO46" s="12"/>
      <c r="RWP46" s="12"/>
      <c r="RWQ46" s="12"/>
      <c r="RWR46" s="12"/>
      <c r="RWS46" s="12"/>
      <c r="RWT46" s="12"/>
      <c r="RWU46" s="12"/>
      <c r="RWV46" s="12"/>
      <c r="RWW46" s="12"/>
      <c r="RWX46" s="12"/>
      <c r="RWY46" s="12"/>
      <c r="RWZ46" s="12"/>
      <c r="RXA46" s="12"/>
      <c r="RXB46" s="12"/>
      <c r="RXC46" s="12"/>
      <c r="RXD46" s="12"/>
      <c r="RXE46" s="12"/>
      <c r="RXF46" s="12"/>
      <c r="RXG46" s="12"/>
      <c r="RXH46" s="12"/>
      <c r="RXI46" s="12"/>
      <c r="RXJ46" s="12"/>
      <c r="RXK46" s="12"/>
      <c r="RXL46" s="12"/>
      <c r="RXM46" s="12"/>
      <c r="RXN46" s="12"/>
      <c r="RXO46" s="12"/>
      <c r="RXP46" s="12"/>
      <c r="RXQ46" s="12"/>
      <c r="RXR46" s="12"/>
      <c r="RXS46" s="12"/>
      <c r="RXT46" s="12"/>
      <c r="RXU46" s="12"/>
      <c r="RXV46" s="12"/>
      <c r="RXW46" s="12"/>
      <c r="RXX46" s="12"/>
      <c r="RXY46" s="12"/>
      <c r="RXZ46" s="12"/>
      <c r="RYA46" s="12"/>
      <c r="RYB46" s="12"/>
      <c r="RYC46" s="12"/>
      <c r="RYD46" s="12"/>
      <c r="RYE46" s="12"/>
      <c r="RYF46" s="12"/>
      <c r="RYG46" s="12"/>
      <c r="RYH46" s="12"/>
      <c r="RYI46" s="12"/>
      <c r="RYJ46" s="12"/>
      <c r="RYK46" s="12"/>
      <c r="RYL46" s="12"/>
      <c r="RYM46" s="12"/>
      <c r="RYN46" s="12"/>
      <c r="RYO46" s="12"/>
      <c r="RYP46" s="12"/>
      <c r="RYQ46" s="12"/>
      <c r="RYR46" s="12"/>
      <c r="RYS46" s="12"/>
      <c r="RYT46" s="12"/>
      <c r="RYU46" s="12"/>
      <c r="RYV46" s="12"/>
      <c r="RYW46" s="12"/>
      <c r="RYX46" s="12"/>
      <c r="RYY46" s="12"/>
      <c r="RYZ46" s="12"/>
      <c r="RZA46" s="12"/>
      <c r="RZB46" s="12"/>
      <c r="RZC46" s="12"/>
      <c r="RZD46" s="12"/>
      <c r="RZE46" s="12"/>
      <c r="RZF46" s="12"/>
      <c r="RZG46" s="12"/>
      <c r="RZH46" s="12"/>
      <c r="RZI46" s="12"/>
      <c r="RZJ46" s="12"/>
      <c r="RZK46" s="12"/>
      <c r="RZL46" s="12"/>
      <c r="RZM46" s="12"/>
      <c r="RZN46" s="12"/>
      <c r="RZO46" s="12"/>
      <c r="RZP46" s="12"/>
      <c r="RZQ46" s="12"/>
      <c r="RZR46" s="12"/>
      <c r="RZS46" s="12"/>
      <c r="RZT46" s="12"/>
      <c r="RZU46" s="12"/>
      <c r="RZV46" s="12"/>
      <c r="RZW46" s="12"/>
      <c r="RZX46" s="12"/>
      <c r="RZY46" s="12"/>
      <c r="RZZ46" s="12"/>
      <c r="SAA46" s="12"/>
      <c r="SAB46" s="12"/>
      <c r="SAC46" s="12"/>
      <c r="SAD46" s="12"/>
      <c r="SAE46" s="12"/>
      <c r="SAF46" s="12"/>
      <c r="SAG46" s="12"/>
      <c r="SAH46" s="12"/>
      <c r="SAI46" s="12"/>
      <c r="SAJ46" s="12"/>
      <c r="SAK46" s="12"/>
      <c r="SAL46" s="12"/>
      <c r="SAM46" s="12"/>
      <c r="SAN46" s="12"/>
      <c r="SAO46" s="12"/>
      <c r="SAP46" s="12"/>
      <c r="SAQ46" s="12"/>
      <c r="SAR46" s="12"/>
      <c r="SAS46" s="12"/>
      <c r="SAT46" s="12"/>
      <c r="SAU46" s="12"/>
      <c r="SAV46" s="12"/>
      <c r="SAW46" s="12"/>
      <c r="SAX46" s="12"/>
      <c r="SAY46" s="12"/>
      <c r="SAZ46" s="12"/>
      <c r="SBA46" s="12"/>
      <c r="SBB46" s="12"/>
      <c r="SBC46" s="12"/>
      <c r="SBD46" s="12"/>
      <c r="SBE46" s="12"/>
      <c r="SBF46" s="12"/>
      <c r="SBG46" s="12"/>
      <c r="SBH46" s="12"/>
      <c r="SBI46" s="12"/>
      <c r="SBJ46" s="12"/>
      <c r="SBK46" s="12"/>
      <c r="SBL46" s="12"/>
      <c r="SBM46" s="12"/>
      <c r="SBN46" s="12"/>
      <c r="SBO46" s="12"/>
      <c r="SBP46" s="12"/>
      <c r="SBQ46" s="12"/>
      <c r="SBR46" s="12"/>
      <c r="SBS46" s="12"/>
      <c r="SBT46" s="12"/>
      <c r="SBU46" s="12"/>
      <c r="SBV46" s="12"/>
      <c r="SBW46" s="12"/>
      <c r="SBX46" s="12"/>
      <c r="SBY46" s="12"/>
      <c r="SBZ46" s="12"/>
      <c r="SCA46" s="12"/>
      <c r="SCB46" s="12"/>
      <c r="SCC46" s="12"/>
      <c r="SCD46" s="12"/>
      <c r="SCE46" s="12"/>
      <c r="SCF46" s="12"/>
      <c r="SCG46" s="12"/>
      <c r="SCH46" s="12"/>
      <c r="SCI46" s="12"/>
      <c r="SCJ46" s="12"/>
      <c r="SCK46" s="12"/>
      <c r="SCL46" s="12"/>
      <c r="SCM46" s="12"/>
      <c r="SCN46" s="12"/>
      <c r="SCO46" s="12"/>
      <c r="SCP46" s="12"/>
      <c r="SCQ46" s="12"/>
      <c r="SCR46" s="12"/>
      <c r="SCS46" s="12"/>
      <c r="SCT46" s="12"/>
      <c r="SCU46" s="12"/>
      <c r="SCV46" s="12"/>
      <c r="SCW46" s="12"/>
      <c r="SCX46" s="12"/>
      <c r="SCY46" s="12"/>
      <c r="SCZ46" s="12"/>
      <c r="SDA46" s="12"/>
      <c r="SDB46" s="12"/>
      <c r="SDC46" s="12"/>
      <c r="SDD46" s="12"/>
      <c r="SDE46" s="12"/>
      <c r="SDF46" s="12"/>
      <c r="SDG46" s="12"/>
      <c r="SDH46" s="12"/>
      <c r="SDI46" s="12"/>
      <c r="SDJ46" s="12"/>
      <c r="SDK46" s="12"/>
      <c r="SDL46" s="12"/>
      <c r="SDM46" s="12"/>
      <c r="SDN46" s="12"/>
      <c r="SDO46" s="12"/>
      <c r="SDP46" s="12"/>
      <c r="SDQ46" s="12"/>
      <c r="SDR46" s="12"/>
      <c r="SDS46" s="12"/>
      <c r="SDT46" s="12"/>
      <c r="SDU46" s="12"/>
      <c r="SDV46" s="12"/>
      <c r="SDW46" s="12"/>
      <c r="SDX46" s="12"/>
      <c r="SDY46" s="12"/>
      <c r="SDZ46" s="12"/>
      <c r="SEA46" s="12"/>
      <c r="SEB46" s="12"/>
      <c r="SEC46" s="12"/>
      <c r="SED46" s="12"/>
      <c r="SEE46" s="12"/>
      <c r="SEF46" s="12"/>
      <c r="SEG46" s="12"/>
      <c r="SEH46" s="12"/>
      <c r="SEI46" s="12"/>
      <c r="SEJ46" s="12"/>
      <c r="SEK46" s="12"/>
      <c r="SEL46" s="12"/>
      <c r="SEM46" s="12"/>
      <c r="SEN46" s="12"/>
      <c r="SEO46" s="12"/>
      <c r="SEP46" s="12"/>
      <c r="SEQ46" s="12"/>
      <c r="SER46" s="12"/>
      <c r="SES46" s="12"/>
      <c r="SET46" s="12"/>
      <c r="SEU46" s="12"/>
      <c r="SEV46" s="12"/>
      <c r="SEW46" s="12"/>
      <c r="SEX46" s="12"/>
      <c r="SEY46" s="12"/>
      <c r="SEZ46" s="12"/>
      <c r="SFA46" s="12"/>
      <c r="SFB46" s="12"/>
      <c r="SFC46" s="12"/>
      <c r="SFD46" s="12"/>
      <c r="SFE46" s="12"/>
      <c r="SFF46" s="12"/>
      <c r="SFG46" s="12"/>
      <c r="SFH46" s="12"/>
      <c r="SFI46" s="12"/>
      <c r="SFJ46" s="12"/>
      <c r="SFK46" s="12"/>
      <c r="SFL46" s="12"/>
      <c r="SFM46" s="12"/>
      <c r="SFN46" s="12"/>
      <c r="SFO46" s="12"/>
      <c r="SFP46" s="12"/>
      <c r="SFQ46" s="12"/>
      <c r="SFR46" s="12"/>
      <c r="SFS46" s="12"/>
      <c r="SFT46" s="12"/>
      <c r="SFU46" s="12"/>
      <c r="SFV46" s="12"/>
      <c r="SFW46" s="12"/>
      <c r="SFX46" s="12"/>
      <c r="SFY46" s="12"/>
      <c r="SFZ46" s="12"/>
      <c r="SGA46" s="12"/>
      <c r="SGB46" s="12"/>
      <c r="SGC46" s="12"/>
      <c r="SGD46" s="12"/>
      <c r="SGE46" s="12"/>
      <c r="SGF46" s="12"/>
      <c r="SGG46" s="12"/>
      <c r="SGH46" s="12"/>
      <c r="SGI46" s="12"/>
      <c r="SGJ46" s="12"/>
      <c r="SGK46" s="12"/>
      <c r="SGL46" s="12"/>
      <c r="SGM46" s="12"/>
      <c r="SGN46" s="12"/>
      <c r="SGO46" s="12"/>
      <c r="SGP46" s="12"/>
      <c r="SGQ46" s="12"/>
      <c r="SGR46" s="12"/>
      <c r="SGS46" s="12"/>
      <c r="SGT46" s="12"/>
      <c r="SGU46" s="12"/>
      <c r="SGV46" s="12"/>
      <c r="SGW46" s="12"/>
      <c r="SGX46" s="12"/>
      <c r="SGY46" s="12"/>
      <c r="SGZ46" s="12"/>
      <c r="SHA46" s="12"/>
      <c r="SHB46" s="12"/>
      <c r="SHC46" s="12"/>
      <c r="SHD46" s="12"/>
      <c r="SHE46" s="12"/>
      <c r="SHF46" s="12"/>
      <c r="SHG46" s="12"/>
      <c r="SHH46" s="12"/>
      <c r="SHI46" s="12"/>
      <c r="SHJ46" s="12"/>
      <c r="SHK46" s="12"/>
      <c r="SHL46" s="12"/>
      <c r="SHM46" s="12"/>
      <c r="SHN46" s="12"/>
      <c r="SHO46" s="12"/>
      <c r="SHP46" s="12"/>
      <c r="SHQ46" s="12"/>
      <c r="SHR46" s="12"/>
      <c r="SHS46" s="12"/>
      <c r="SHT46" s="12"/>
      <c r="SHU46" s="12"/>
      <c r="SHV46" s="12"/>
      <c r="SHW46" s="12"/>
      <c r="SHX46" s="12"/>
      <c r="SHY46" s="12"/>
      <c r="SHZ46" s="12"/>
      <c r="SIA46" s="12"/>
      <c r="SIB46" s="12"/>
      <c r="SIC46" s="12"/>
      <c r="SID46" s="12"/>
      <c r="SIE46" s="12"/>
      <c r="SIF46" s="12"/>
      <c r="SIG46" s="12"/>
      <c r="SIH46" s="12"/>
      <c r="SII46" s="12"/>
      <c r="SIJ46" s="12"/>
      <c r="SIK46" s="12"/>
      <c r="SIL46" s="12"/>
      <c r="SIM46" s="12"/>
      <c r="SIN46" s="12"/>
      <c r="SIO46" s="12"/>
      <c r="SIP46" s="12"/>
      <c r="SIQ46" s="12"/>
      <c r="SIR46" s="12"/>
      <c r="SIS46" s="12"/>
      <c r="SIT46" s="12"/>
      <c r="SIU46" s="12"/>
      <c r="SIV46" s="12"/>
      <c r="SIW46" s="12"/>
      <c r="SIX46" s="12"/>
      <c r="SIY46" s="12"/>
      <c r="SIZ46" s="12"/>
      <c r="SJA46" s="12"/>
      <c r="SJB46" s="12"/>
      <c r="SJC46" s="12"/>
      <c r="SJD46" s="12"/>
      <c r="SJE46" s="12"/>
      <c r="SJF46" s="12"/>
      <c r="SJG46" s="12"/>
      <c r="SJH46" s="12"/>
      <c r="SJI46" s="12"/>
      <c r="SJJ46" s="12"/>
      <c r="SJK46" s="12"/>
      <c r="SJL46" s="12"/>
      <c r="SJM46" s="12"/>
      <c r="SJN46" s="12"/>
      <c r="SJO46" s="12"/>
      <c r="SJP46" s="12"/>
      <c r="SJQ46" s="12"/>
      <c r="SJR46" s="12"/>
      <c r="SJS46" s="12"/>
      <c r="SJT46" s="12"/>
      <c r="SJU46" s="12"/>
      <c r="SJV46" s="12"/>
      <c r="SJW46" s="12"/>
      <c r="SJX46" s="12"/>
      <c r="SJY46" s="12"/>
      <c r="SJZ46" s="12"/>
      <c r="SKA46" s="12"/>
      <c r="SKB46" s="12"/>
      <c r="SKC46" s="12"/>
      <c r="SKD46" s="12"/>
      <c r="SKE46" s="12"/>
      <c r="SKF46" s="12"/>
      <c r="SKG46" s="12"/>
      <c r="SKH46" s="12"/>
      <c r="SKI46" s="12"/>
      <c r="SKJ46" s="12"/>
      <c r="SKK46" s="12"/>
      <c r="SKL46" s="12"/>
      <c r="SKM46" s="12"/>
      <c r="SKN46" s="12"/>
      <c r="SKO46" s="12"/>
      <c r="SKP46" s="12"/>
      <c r="SKQ46" s="12"/>
      <c r="SKR46" s="12"/>
      <c r="SKS46" s="12"/>
      <c r="SKT46" s="12"/>
      <c r="SKU46" s="12"/>
      <c r="SKV46" s="12"/>
      <c r="SKW46" s="12"/>
      <c r="SKX46" s="12"/>
      <c r="SKY46" s="12"/>
      <c r="SKZ46" s="12"/>
      <c r="SLA46" s="12"/>
      <c r="SLB46" s="12"/>
      <c r="SLC46" s="12"/>
      <c r="SLD46" s="12"/>
      <c r="SLE46" s="12"/>
      <c r="SLF46" s="12"/>
      <c r="SLG46" s="12"/>
      <c r="SLH46" s="12"/>
      <c r="SLI46" s="12"/>
      <c r="SLJ46" s="12"/>
      <c r="SLK46" s="12"/>
      <c r="SLL46" s="12"/>
      <c r="SLM46" s="12"/>
      <c r="SLN46" s="12"/>
      <c r="SLO46" s="12"/>
      <c r="SLP46" s="12"/>
      <c r="SLQ46" s="12"/>
      <c r="SLR46" s="12"/>
      <c r="SLS46" s="12"/>
      <c r="SLT46" s="12"/>
      <c r="SLU46" s="12"/>
      <c r="SLV46" s="12"/>
      <c r="SLW46" s="12"/>
      <c r="SLX46" s="12"/>
      <c r="SLY46" s="12"/>
      <c r="SLZ46" s="12"/>
      <c r="SMA46" s="12"/>
      <c r="SMB46" s="12"/>
      <c r="SMC46" s="12"/>
      <c r="SMD46" s="12"/>
      <c r="SME46" s="12"/>
      <c r="SMF46" s="12"/>
      <c r="SMG46" s="12"/>
      <c r="SMH46" s="12"/>
      <c r="SMI46" s="12"/>
      <c r="SMJ46" s="12"/>
      <c r="SMK46" s="12"/>
      <c r="SML46" s="12"/>
      <c r="SMM46" s="12"/>
      <c r="SMN46" s="12"/>
      <c r="SMO46" s="12"/>
      <c r="SMP46" s="12"/>
      <c r="SMQ46" s="12"/>
      <c r="SMR46" s="12"/>
      <c r="SMS46" s="12"/>
      <c r="SMT46" s="12"/>
      <c r="SMU46" s="12"/>
      <c r="SMV46" s="12"/>
      <c r="SMW46" s="12"/>
      <c r="SMX46" s="12"/>
      <c r="SMY46" s="12"/>
      <c r="SMZ46" s="12"/>
      <c r="SNA46" s="12"/>
      <c r="SNB46" s="12"/>
      <c r="SNC46" s="12"/>
      <c r="SND46" s="12"/>
      <c r="SNE46" s="12"/>
      <c r="SNF46" s="12"/>
      <c r="SNG46" s="12"/>
      <c r="SNH46" s="12"/>
      <c r="SNI46" s="12"/>
      <c r="SNJ46" s="12"/>
      <c r="SNK46" s="12"/>
      <c r="SNL46" s="12"/>
      <c r="SNM46" s="12"/>
      <c r="SNN46" s="12"/>
      <c r="SNO46" s="12"/>
      <c r="SNP46" s="12"/>
      <c r="SNQ46" s="12"/>
      <c r="SNR46" s="12"/>
      <c r="SNS46" s="12"/>
      <c r="SNT46" s="12"/>
      <c r="SNU46" s="12"/>
      <c r="SNV46" s="12"/>
      <c r="SNW46" s="12"/>
      <c r="SNX46" s="12"/>
      <c r="SNY46" s="12"/>
      <c r="SNZ46" s="12"/>
      <c r="SOA46" s="12"/>
      <c r="SOB46" s="12"/>
      <c r="SOC46" s="12"/>
      <c r="SOD46" s="12"/>
      <c r="SOE46" s="12"/>
      <c r="SOF46" s="12"/>
      <c r="SOG46" s="12"/>
      <c r="SOH46" s="12"/>
      <c r="SOI46" s="12"/>
      <c r="SOJ46" s="12"/>
      <c r="SOK46" s="12"/>
      <c r="SOL46" s="12"/>
      <c r="SOM46" s="12"/>
      <c r="SON46" s="12"/>
      <c r="SOO46" s="12"/>
      <c r="SOP46" s="12"/>
      <c r="SOQ46" s="12"/>
      <c r="SOR46" s="12"/>
      <c r="SOS46" s="12"/>
      <c r="SOT46" s="12"/>
      <c r="SOU46" s="12"/>
      <c r="SOV46" s="12"/>
      <c r="SOW46" s="12"/>
      <c r="SOX46" s="12"/>
      <c r="SOY46" s="12"/>
      <c r="SOZ46" s="12"/>
      <c r="SPA46" s="12"/>
      <c r="SPB46" s="12"/>
      <c r="SPC46" s="12"/>
      <c r="SPD46" s="12"/>
      <c r="SPE46" s="12"/>
      <c r="SPF46" s="12"/>
      <c r="SPG46" s="12"/>
      <c r="SPH46" s="12"/>
      <c r="SPI46" s="12"/>
      <c r="SPJ46" s="12"/>
      <c r="SPK46" s="12"/>
      <c r="SPL46" s="12"/>
      <c r="SPM46" s="12"/>
      <c r="SPN46" s="12"/>
      <c r="SPO46" s="12"/>
      <c r="SPP46" s="12"/>
      <c r="SPQ46" s="12"/>
      <c r="SPR46" s="12"/>
      <c r="SPS46" s="12"/>
      <c r="SPT46" s="12"/>
      <c r="SPU46" s="12"/>
      <c r="SPV46" s="12"/>
      <c r="SPW46" s="12"/>
      <c r="SPX46" s="12"/>
      <c r="SPY46" s="12"/>
      <c r="SPZ46" s="12"/>
      <c r="SQA46" s="12"/>
      <c r="SQB46" s="12"/>
      <c r="SQC46" s="12"/>
      <c r="SQD46" s="12"/>
      <c r="SQE46" s="12"/>
      <c r="SQF46" s="12"/>
      <c r="SQG46" s="12"/>
      <c r="SQH46" s="12"/>
      <c r="SQI46" s="12"/>
      <c r="SQJ46" s="12"/>
      <c r="SQK46" s="12"/>
      <c r="SQL46" s="12"/>
      <c r="SQM46" s="12"/>
      <c r="SQN46" s="12"/>
      <c r="SQO46" s="12"/>
      <c r="SQP46" s="12"/>
      <c r="SQQ46" s="12"/>
      <c r="SQR46" s="12"/>
      <c r="SQS46" s="12"/>
      <c r="SQT46" s="12"/>
      <c r="SQU46" s="12"/>
      <c r="SQV46" s="12"/>
      <c r="SQW46" s="12"/>
      <c r="SQX46" s="12"/>
      <c r="SQY46" s="12"/>
      <c r="SQZ46" s="12"/>
      <c r="SRA46" s="12"/>
      <c r="SRB46" s="12"/>
      <c r="SRC46" s="12"/>
      <c r="SRD46" s="12"/>
      <c r="SRE46" s="12"/>
      <c r="SRF46" s="12"/>
      <c r="SRG46" s="12"/>
      <c r="SRH46" s="12"/>
      <c r="SRI46" s="12"/>
      <c r="SRJ46" s="12"/>
      <c r="SRK46" s="12"/>
      <c r="SRL46" s="12"/>
      <c r="SRM46" s="12"/>
      <c r="SRN46" s="12"/>
      <c r="SRO46" s="12"/>
      <c r="SRP46" s="12"/>
      <c r="SRQ46" s="12"/>
      <c r="SRR46" s="12"/>
      <c r="SRS46" s="12"/>
      <c r="SRT46" s="12"/>
      <c r="SRU46" s="12"/>
      <c r="SRV46" s="12"/>
      <c r="SRW46" s="12"/>
      <c r="SRX46" s="12"/>
      <c r="SRY46" s="12"/>
      <c r="SRZ46" s="12"/>
      <c r="SSA46" s="12"/>
      <c r="SSB46" s="12"/>
      <c r="SSC46" s="12"/>
      <c r="SSD46" s="12"/>
      <c r="SSE46" s="12"/>
      <c r="SSF46" s="12"/>
      <c r="SSG46" s="12"/>
      <c r="SSH46" s="12"/>
      <c r="SSI46" s="12"/>
      <c r="SSJ46" s="12"/>
      <c r="SSK46" s="12"/>
      <c r="SSL46" s="12"/>
      <c r="SSM46" s="12"/>
      <c r="SSN46" s="12"/>
      <c r="SSO46" s="12"/>
      <c r="SSP46" s="12"/>
      <c r="SSQ46" s="12"/>
      <c r="SSR46" s="12"/>
      <c r="SSS46" s="12"/>
      <c r="SST46" s="12"/>
      <c r="SSU46" s="12"/>
      <c r="SSV46" s="12"/>
      <c r="SSW46" s="12"/>
      <c r="SSX46" s="12"/>
      <c r="SSY46" s="12"/>
      <c r="SSZ46" s="12"/>
      <c r="STA46" s="12"/>
      <c r="STB46" s="12"/>
      <c r="STC46" s="12"/>
      <c r="STD46" s="12"/>
      <c r="STE46" s="12"/>
      <c r="STF46" s="12"/>
      <c r="STG46" s="12"/>
      <c r="STH46" s="12"/>
      <c r="STI46" s="12"/>
      <c r="STJ46" s="12"/>
      <c r="STK46" s="12"/>
      <c r="STL46" s="12"/>
      <c r="STM46" s="12"/>
      <c r="STN46" s="12"/>
      <c r="STO46" s="12"/>
      <c r="STP46" s="12"/>
      <c r="STQ46" s="12"/>
      <c r="STR46" s="12"/>
      <c r="STS46" s="12"/>
      <c r="STT46" s="12"/>
      <c r="STU46" s="12"/>
      <c r="STV46" s="12"/>
      <c r="STW46" s="12"/>
      <c r="STX46" s="12"/>
      <c r="STY46" s="12"/>
      <c r="STZ46" s="12"/>
      <c r="SUA46" s="12"/>
      <c r="SUB46" s="12"/>
      <c r="SUC46" s="12"/>
      <c r="SUD46" s="12"/>
      <c r="SUE46" s="12"/>
      <c r="SUF46" s="12"/>
      <c r="SUG46" s="12"/>
      <c r="SUH46" s="12"/>
      <c r="SUI46" s="12"/>
      <c r="SUJ46" s="12"/>
      <c r="SUK46" s="12"/>
      <c r="SUL46" s="12"/>
      <c r="SUM46" s="12"/>
      <c r="SUN46" s="12"/>
      <c r="SUO46" s="12"/>
      <c r="SUP46" s="12"/>
      <c r="SUQ46" s="12"/>
      <c r="SUR46" s="12"/>
      <c r="SUS46" s="12"/>
      <c r="SUT46" s="12"/>
      <c r="SUU46" s="12"/>
      <c r="SUV46" s="12"/>
      <c r="SUW46" s="12"/>
      <c r="SUX46" s="12"/>
      <c r="SUY46" s="12"/>
      <c r="SUZ46" s="12"/>
      <c r="SVA46" s="12"/>
      <c r="SVB46" s="12"/>
      <c r="SVC46" s="12"/>
      <c r="SVD46" s="12"/>
      <c r="SVE46" s="12"/>
      <c r="SVF46" s="12"/>
      <c r="SVG46" s="12"/>
      <c r="SVH46" s="12"/>
      <c r="SVI46" s="12"/>
      <c r="SVJ46" s="12"/>
      <c r="SVK46" s="12"/>
      <c r="SVL46" s="12"/>
      <c r="SVM46" s="12"/>
      <c r="SVN46" s="12"/>
      <c r="SVO46" s="12"/>
      <c r="SVP46" s="12"/>
      <c r="SVQ46" s="12"/>
      <c r="SVR46" s="12"/>
      <c r="SVS46" s="12"/>
      <c r="SVT46" s="12"/>
      <c r="SVU46" s="12"/>
      <c r="SVV46" s="12"/>
      <c r="SVW46" s="12"/>
      <c r="SVX46" s="12"/>
      <c r="SVY46" s="12"/>
      <c r="SVZ46" s="12"/>
      <c r="SWA46" s="12"/>
      <c r="SWB46" s="12"/>
      <c r="SWC46" s="12"/>
      <c r="SWD46" s="12"/>
      <c r="SWE46" s="12"/>
      <c r="SWF46" s="12"/>
      <c r="SWG46" s="12"/>
      <c r="SWH46" s="12"/>
      <c r="SWI46" s="12"/>
      <c r="SWJ46" s="12"/>
      <c r="SWK46" s="12"/>
      <c r="SWL46" s="12"/>
      <c r="SWM46" s="12"/>
      <c r="SWN46" s="12"/>
      <c r="SWO46" s="12"/>
      <c r="SWP46" s="12"/>
      <c r="SWQ46" s="12"/>
      <c r="SWR46" s="12"/>
      <c r="SWS46" s="12"/>
      <c r="SWT46" s="12"/>
      <c r="SWU46" s="12"/>
      <c r="SWV46" s="12"/>
      <c r="SWW46" s="12"/>
      <c r="SWX46" s="12"/>
      <c r="SWY46" s="12"/>
      <c r="SWZ46" s="12"/>
      <c r="SXA46" s="12"/>
      <c r="SXB46" s="12"/>
      <c r="SXC46" s="12"/>
      <c r="SXD46" s="12"/>
      <c r="SXE46" s="12"/>
      <c r="SXF46" s="12"/>
      <c r="SXG46" s="12"/>
      <c r="SXH46" s="12"/>
      <c r="SXI46" s="12"/>
      <c r="SXJ46" s="12"/>
      <c r="SXK46" s="12"/>
      <c r="SXL46" s="12"/>
      <c r="SXM46" s="12"/>
      <c r="SXN46" s="12"/>
      <c r="SXO46" s="12"/>
      <c r="SXP46" s="12"/>
      <c r="SXQ46" s="12"/>
      <c r="SXR46" s="12"/>
      <c r="SXS46" s="12"/>
      <c r="SXT46" s="12"/>
      <c r="SXU46" s="12"/>
      <c r="SXV46" s="12"/>
      <c r="SXW46" s="12"/>
      <c r="SXX46" s="12"/>
      <c r="SXY46" s="12"/>
      <c r="SXZ46" s="12"/>
      <c r="SYA46" s="12"/>
      <c r="SYB46" s="12"/>
      <c r="SYC46" s="12"/>
      <c r="SYD46" s="12"/>
      <c r="SYE46" s="12"/>
      <c r="SYF46" s="12"/>
      <c r="SYG46" s="12"/>
      <c r="SYH46" s="12"/>
      <c r="SYI46" s="12"/>
      <c r="SYJ46" s="12"/>
      <c r="SYK46" s="12"/>
      <c r="SYL46" s="12"/>
      <c r="SYM46" s="12"/>
      <c r="SYN46" s="12"/>
      <c r="SYO46" s="12"/>
      <c r="SYP46" s="12"/>
      <c r="SYQ46" s="12"/>
      <c r="SYR46" s="12"/>
      <c r="SYS46" s="12"/>
      <c r="SYT46" s="12"/>
      <c r="SYU46" s="12"/>
      <c r="SYV46" s="12"/>
      <c r="SYW46" s="12"/>
      <c r="SYX46" s="12"/>
      <c r="SYY46" s="12"/>
      <c r="SYZ46" s="12"/>
      <c r="SZA46" s="12"/>
      <c r="SZB46" s="12"/>
      <c r="SZC46" s="12"/>
      <c r="SZD46" s="12"/>
      <c r="SZE46" s="12"/>
      <c r="SZF46" s="12"/>
      <c r="SZG46" s="12"/>
      <c r="SZH46" s="12"/>
      <c r="SZI46" s="12"/>
      <c r="SZJ46" s="12"/>
      <c r="SZK46" s="12"/>
      <c r="SZL46" s="12"/>
      <c r="SZM46" s="12"/>
      <c r="SZN46" s="12"/>
      <c r="SZO46" s="12"/>
      <c r="SZP46" s="12"/>
      <c r="SZQ46" s="12"/>
      <c r="SZR46" s="12"/>
      <c r="SZS46" s="12"/>
      <c r="SZT46" s="12"/>
      <c r="SZU46" s="12"/>
      <c r="SZV46" s="12"/>
      <c r="SZW46" s="12"/>
      <c r="SZX46" s="12"/>
      <c r="SZY46" s="12"/>
      <c r="SZZ46" s="12"/>
      <c r="TAA46" s="12"/>
      <c r="TAB46" s="12"/>
      <c r="TAC46" s="12"/>
      <c r="TAD46" s="12"/>
      <c r="TAE46" s="12"/>
      <c r="TAF46" s="12"/>
      <c r="TAG46" s="12"/>
      <c r="TAH46" s="12"/>
      <c r="TAI46" s="12"/>
      <c r="TAJ46" s="12"/>
      <c r="TAK46" s="12"/>
      <c r="TAL46" s="12"/>
      <c r="TAM46" s="12"/>
      <c r="TAN46" s="12"/>
      <c r="TAO46" s="12"/>
      <c r="TAP46" s="12"/>
      <c r="TAQ46" s="12"/>
      <c r="TAR46" s="12"/>
      <c r="TAS46" s="12"/>
      <c r="TAT46" s="12"/>
      <c r="TAU46" s="12"/>
      <c r="TAV46" s="12"/>
      <c r="TAW46" s="12"/>
      <c r="TAX46" s="12"/>
      <c r="TAY46" s="12"/>
      <c r="TAZ46" s="12"/>
      <c r="TBA46" s="12"/>
      <c r="TBB46" s="12"/>
      <c r="TBC46" s="12"/>
      <c r="TBD46" s="12"/>
      <c r="TBE46" s="12"/>
      <c r="TBF46" s="12"/>
      <c r="TBG46" s="12"/>
      <c r="TBH46" s="12"/>
      <c r="TBI46" s="12"/>
      <c r="TBJ46" s="12"/>
      <c r="TBK46" s="12"/>
      <c r="TBL46" s="12"/>
      <c r="TBM46" s="12"/>
      <c r="TBN46" s="12"/>
      <c r="TBO46" s="12"/>
      <c r="TBP46" s="12"/>
      <c r="TBQ46" s="12"/>
      <c r="TBR46" s="12"/>
      <c r="TBS46" s="12"/>
      <c r="TBT46" s="12"/>
      <c r="TBU46" s="12"/>
      <c r="TBV46" s="12"/>
      <c r="TBW46" s="12"/>
      <c r="TBX46" s="12"/>
      <c r="TBY46" s="12"/>
      <c r="TBZ46" s="12"/>
      <c r="TCA46" s="12"/>
      <c r="TCB46" s="12"/>
      <c r="TCC46" s="12"/>
      <c r="TCD46" s="12"/>
      <c r="TCE46" s="12"/>
      <c r="TCF46" s="12"/>
      <c r="TCG46" s="12"/>
      <c r="TCH46" s="12"/>
      <c r="TCI46" s="12"/>
      <c r="TCJ46" s="12"/>
      <c r="TCK46" s="12"/>
      <c r="TCL46" s="12"/>
      <c r="TCM46" s="12"/>
      <c r="TCN46" s="12"/>
      <c r="TCO46" s="12"/>
      <c r="TCP46" s="12"/>
      <c r="TCQ46" s="12"/>
      <c r="TCR46" s="12"/>
      <c r="TCS46" s="12"/>
      <c r="TCT46" s="12"/>
      <c r="TCU46" s="12"/>
      <c r="TCV46" s="12"/>
      <c r="TCW46" s="12"/>
      <c r="TCX46" s="12"/>
      <c r="TCY46" s="12"/>
      <c r="TCZ46" s="12"/>
      <c r="TDA46" s="12"/>
      <c r="TDB46" s="12"/>
      <c r="TDC46" s="12"/>
      <c r="TDD46" s="12"/>
      <c r="TDE46" s="12"/>
      <c r="TDF46" s="12"/>
      <c r="TDG46" s="12"/>
      <c r="TDH46" s="12"/>
      <c r="TDI46" s="12"/>
      <c r="TDJ46" s="12"/>
      <c r="TDK46" s="12"/>
      <c r="TDL46" s="12"/>
      <c r="TDM46" s="12"/>
      <c r="TDN46" s="12"/>
      <c r="TDO46" s="12"/>
      <c r="TDP46" s="12"/>
      <c r="TDQ46" s="12"/>
      <c r="TDR46" s="12"/>
      <c r="TDS46" s="12"/>
      <c r="TDT46" s="12"/>
      <c r="TDU46" s="12"/>
      <c r="TDV46" s="12"/>
      <c r="TDW46" s="12"/>
      <c r="TDX46" s="12"/>
      <c r="TDY46" s="12"/>
      <c r="TDZ46" s="12"/>
      <c r="TEA46" s="12"/>
      <c r="TEB46" s="12"/>
      <c r="TEC46" s="12"/>
      <c r="TED46" s="12"/>
      <c r="TEE46" s="12"/>
      <c r="TEF46" s="12"/>
      <c r="TEG46" s="12"/>
      <c r="TEH46" s="12"/>
      <c r="TEI46" s="12"/>
      <c r="TEJ46" s="12"/>
      <c r="TEK46" s="12"/>
      <c r="TEL46" s="12"/>
      <c r="TEM46" s="12"/>
      <c r="TEN46" s="12"/>
      <c r="TEO46" s="12"/>
      <c r="TEP46" s="12"/>
      <c r="TEQ46" s="12"/>
      <c r="TER46" s="12"/>
      <c r="TES46" s="12"/>
      <c r="TET46" s="12"/>
      <c r="TEU46" s="12"/>
      <c r="TEV46" s="12"/>
      <c r="TEW46" s="12"/>
      <c r="TEX46" s="12"/>
      <c r="TEY46" s="12"/>
      <c r="TEZ46" s="12"/>
      <c r="TFA46" s="12"/>
      <c r="TFB46" s="12"/>
      <c r="TFC46" s="12"/>
      <c r="TFD46" s="12"/>
      <c r="TFE46" s="12"/>
      <c r="TFF46" s="12"/>
      <c r="TFG46" s="12"/>
      <c r="TFH46" s="12"/>
      <c r="TFI46" s="12"/>
      <c r="TFJ46" s="12"/>
      <c r="TFK46" s="12"/>
      <c r="TFL46" s="12"/>
      <c r="TFM46" s="12"/>
      <c r="TFN46" s="12"/>
      <c r="TFO46" s="12"/>
      <c r="TFP46" s="12"/>
      <c r="TFQ46" s="12"/>
      <c r="TFR46" s="12"/>
      <c r="TFS46" s="12"/>
      <c r="TFT46" s="12"/>
      <c r="TFU46" s="12"/>
      <c r="TFV46" s="12"/>
      <c r="TFW46" s="12"/>
      <c r="TFX46" s="12"/>
      <c r="TFY46" s="12"/>
      <c r="TFZ46" s="12"/>
      <c r="TGA46" s="12"/>
      <c r="TGB46" s="12"/>
      <c r="TGC46" s="12"/>
      <c r="TGD46" s="12"/>
      <c r="TGE46" s="12"/>
      <c r="TGF46" s="12"/>
      <c r="TGG46" s="12"/>
      <c r="TGH46" s="12"/>
      <c r="TGI46" s="12"/>
      <c r="TGJ46" s="12"/>
      <c r="TGK46" s="12"/>
      <c r="TGL46" s="12"/>
      <c r="TGM46" s="12"/>
      <c r="TGN46" s="12"/>
      <c r="TGO46" s="12"/>
      <c r="TGP46" s="12"/>
      <c r="TGQ46" s="12"/>
      <c r="TGR46" s="12"/>
      <c r="TGS46" s="12"/>
      <c r="TGT46" s="12"/>
      <c r="TGU46" s="12"/>
      <c r="TGV46" s="12"/>
      <c r="TGW46" s="12"/>
      <c r="TGX46" s="12"/>
      <c r="TGY46" s="12"/>
      <c r="TGZ46" s="12"/>
      <c r="THA46" s="12"/>
      <c r="THB46" s="12"/>
      <c r="THC46" s="12"/>
      <c r="THD46" s="12"/>
      <c r="THE46" s="12"/>
      <c r="THF46" s="12"/>
      <c r="THG46" s="12"/>
      <c r="THH46" s="12"/>
      <c r="THI46" s="12"/>
      <c r="THJ46" s="12"/>
      <c r="THK46" s="12"/>
      <c r="THL46" s="12"/>
      <c r="THM46" s="12"/>
      <c r="THN46" s="12"/>
      <c r="THO46" s="12"/>
      <c r="THP46" s="12"/>
      <c r="THQ46" s="12"/>
      <c r="THR46" s="12"/>
      <c r="THS46" s="12"/>
      <c r="THT46" s="12"/>
      <c r="THU46" s="12"/>
      <c r="THV46" s="12"/>
      <c r="THW46" s="12"/>
      <c r="THX46" s="12"/>
      <c r="THY46" s="12"/>
      <c r="THZ46" s="12"/>
      <c r="TIA46" s="12"/>
      <c r="TIB46" s="12"/>
      <c r="TIC46" s="12"/>
      <c r="TID46" s="12"/>
      <c r="TIE46" s="12"/>
      <c r="TIF46" s="12"/>
      <c r="TIG46" s="12"/>
      <c r="TIH46" s="12"/>
      <c r="TII46" s="12"/>
      <c r="TIJ46" s="12"/>
      <c r="TIK46" s="12"/>
      <c r="TIL46" s="12"/>
      <c r="TIM46" s="12"/>
      <c r="TIN46" s="12"/>
      <c r="TIO46" s="12"/>
      <c r="TIP46" s="12"/>
      <c r="TIQ46" s="12"/>
      <c r="TIR46" s="12"/>
      <c r="TIS46" s="12"/>
      <c r="TIT46" s="12"/>
      <c r="TIU46" s="12"/>
      <c r="TIV46" s="12"/>
      <c r="TIW46" s="12"/>
      <c r="TIX46" s="12"/>
      <c r="TIY46" s="12"/>
      <c r="TIZ46" s="12"/>
      <c r="TJA46" s="12"/>
      <c r="TJB46" s="12"/>
      <c r="TJC46" s="12"/>
      <c r="TJD46" s="12"/>
      <c r="TJE46" s="12"/>
      <c r="TJF46" s="12"/>
      <c r="TJG46" s="12"/>
      <c r="TJH46" s="12"/>
      <c r="TJI46" s="12"/>
      <c r="TJJ46" s="12"/>
      <c r="TJK46" s="12"/>
      <c r="TJL46" s="12"/>
      <c r="TJM46" s="12"/>
      <c r="TJN46" s="12"/>
      <c r="TJO46" s="12"/>
      <c r="TJP46" s="12"/>
      <c r="TJQ46" s="12"/>
      <c r="TJR46" s="12"/>
      <c r="TJS46" s="12"/>
      <c r="TJT46" s="12"/>
      <c r="TJU46" s="12"/>
      <c r="TJV46" s="12"/>
      <c r="TJW46" s="12"/>
      <c r="TJX46" s="12"/>
      <c r="TJY46" s="12"/>
      <c r="TJZ46" s="12"/>
      <c r="TKA46" s="12"/>
      <c r="TKB46" s="12"/>
      <c r="TKC46" s="12"/>
      <c r="TKD46" s="12"/>
      <c r="TKE46" s="12"/>
      <c r="TKF46" s="12"/>
      <c r="TKG46" s="12"/>
      <c r="TKH46" s="12"/>
      <c r="TKI46" s="12"/>
      <c r="TKJ46" s="12"/>
      <c r="TKK46" s="12"/>
      <c r="TKL46" s="12"/>
      <c r="TKM46" s="12"/>
      <c r="TKN46" s="12"/>
      <c r="TKO46" s="12"/>
      <c r="TKP46" s="12"/>
      <c r="TKQ46" s="12"/>
      <c r="TKR46" s="12"/>
      <c r="TKS46" s="12"/>
      <c r="TKT46" s="12"/>
      <c r="TKU46" s="12"/>
      <c r="TKV46" s="12"/>
      <c r="TKW46" s="12"/>
      <c r="TKX46" s="12"/>
      <c r="TKY46" s="12"/>
      <c r="TKZ46" s="12"/>
      <c r="TLA46" s="12"/>
      <c r="TLB46" s="12"/>
      <c r="TLC46" s="12"/>
      <c r="TLD46" s="12"/>
      <c r="TLE46" s="12"/>
      <c r="TLF46" s="12"/>
      <c r="TLG46" s="12"/>
      <c r="TLH46" s="12"/>
      <c r="TLI46" s="12"/>
      <c r="TLJ46" s="12"/>
      <c r="TLK46" s="12"/>
      <c r="TLL46" s="12"/>
      <c r="TLM46" s="12"/>
      <c r="TLN46" s="12"/>
      <c r="TLO46" s="12"/>
      <c r="TLP46" s="12"/>
      <c r="TLQ46" s="12"/>
      <c r="TLR46" s="12"/>
      <c r="TLS46" s="12"/>
      <c r="TLT46" s="12"/>
      <c r="TLU46" s="12"/>
      <c r="TLV46" s="12"/>
      <c r="TLW46" s="12"/>
      <c r="TLX46" s="12"/>
      <c r="TLY46" s="12"/>
      <c r="TLZ46" s="12"/>
      <c r="TMA46" s="12"/>
      <c r="TMB46" s="12"/>
      <c r="TMC46" s="12"/>
      <c r="TMD46" s="12"/>
      <c r="TME46" s="12"/>
      <c r="TMF46" s="12"/>
      <c r="TMG46" s="12"/>
      <c r="TMH46" s="12"/>
      <c r="TMI46" s="12"/>
      <c r="TMJ46" s="12"/>
      <c r="TMK46" s="12"/>
      <c r="TML46" s="12"/>
      <c r="TMM46" s="12"/>
      <c r="TMN46" s="12"/>
      <c r="TMO46" s="12"/>
      <c r="TMP46" s="12"/>
      <c r="TMQ46" s="12"/>
      <c r="TMR46" s="12"/>
      <c r="TMS46" s="12"/>
      <c r="TMT46" s="12"/>
      <c r="TMU46" s="12"/>
      <c r="TMV46" s="12"/>
      <c r="TMW46" s="12"/>
      <c r="TMX46" s="12"/>
      <c r="TMY46" s="12"/>
      <c r="TMZ46" s="12"/>
      <c r="TNA46" s="12"/>
      <c r="TNB46" s="12"/>
      <c r="TNC46" s="12"/>
      <c r="TND46" s="12"/>
      <c r="TNE46" s="12"/>
      <c r="TNF46" s="12"/>
      <c r="TNG46" s="12"/>
      <c r="TNH46" s="12"/>
      <c r="TNI46" s="12"/>
      <c r="TNJ46" s="12"/>
      <c r="TNK46" s="12"/>
      <c r="TNL46" s="12"/>
      <c r="TNM46" s="12"/>
      <c r="TNN46" s="12"/>
      <c r="TNO46" s="12"/>
      <c r="TNP46" s="12"/>
      <c r="TNQ46" s="12"/>
      <c r="TNR46" s="12"/>
      <c r="TNS46" s="12"/>
      <c r="TNT46" s="12"/>
      <c r="TNU46" s="12"/>
      <c r="TNV46" s="12"/>
      <c r="TNW46" s="12"/>
      <c r="TNX46" s="12"/>
      <c r="TNY46" s="12"/>
      <c r="TNZ46" s="12"/>
      <c r="TOA46" s="12"/>
      <c r="TOB46" s="12"/>
      <c r="TOC46" s="12"/>
      <c r="TOD46" s="12"/>
      <c r="TOE46" s="12"/>
      <c r="TOF46" s="12"/>
      <c r="TOG46" s="12"/>
      <c r="TOH46" s="12"/>
      <c r="TOI46" s="12"/>
      <c r="TOJ46" s="12"/>
      <c r="TOK46" s="12"/>
      <c r="TOL46" s="12"/>
      <c r="TOM46" s="12"/>
      <c r="TON46" s="12"/>
      <c r="TOO46" s="12"/>
      <c r="TOP46" s="12"/>
      <c r="TOQ46" s="12"/>
      <c r="TOR46" s="12"/>
      <c r="TOS46" s="12"/>
      <c r="TOT46" s="12"/>
      <c r="TOU46" s="12"/>
      <c r="TOV46" s="12"/>
      <c r="TOW46" s="12"/>
      <c r="TOX46" s="12"/>
      <c r="TOY46" s="12"/>
      <c r="TOZ46" s="12"/>
      <c r="TPA46" s="12"/>
      <c r="TPB46" s="12"/>
      <c r="TPC46" s="12"/>
      <c r="TPD46" s="12"/>
      <c r="TPE46" s="12"/>
      <c r="TPF46" s="12"/>
      <c r="TPG46" s="12"/>
      <c r="TPH46" s="12"/>
      <c r="TPI46" s="12"/>
      <c r="TPJ46" s="12"/>
      <c r="TPK46" s="12"/>
      <c r="TPL46" s="12"/>
      <c r="TPM46" s="12"/>
      <c r="TPN46" s="12"/>
      <c r="TPO46" s="12"/>
      <c r="TPP46" s="12"/>
      <c r="TPQ46" s="12"/>
      <c r="TPR46" s="12"/>
      <c r="TPS46" s="12"/>
      <c r="TPT46" s="12"/>
      <c r="TPU46" s="12"/>
      <c r="TPV46" s="12"/>
      <c r="TPW46" s="12"/>
      <c r="TPX46" s="12"/>
      <c r="TPY46" s="12"/>
      <c r="TPZ46" s="12"/>
      <c r="TQA46" s="12"/>
      <c r="TQB46" s="12"/>
      <c r="TQC46" s="12"/>
      <c r="TQD46" s="12"/>
      <c r="TQE46" s="12"/>
      <c r="TQF46" s="12"/>
      <c r="TQG46" s="12"/>
      <c r="TQH46" s="12"/>
      <c r="TQI46" s="12"/>
      <c r="TQJ46" s="12"/>
      <c r="TQK46" s="12"/>
      <c r="TQL46" s="12"/>
      <c r="TQM46" s="12"/>
      <c r="TQN46" s="12"/>
      <c r="TQO46" s="12"/>
      <c r="TQP46" s="12"/>
      <c r="TQQ46" s="12"/>
      <c r="TQR46" s="12"/>
      <c r="TQS46" s="12"/>
      <c r="TQT46" s="12"/>
      <c r="TQU46" s="12"/>
      <c r="TQV46" s="12"/>
      <c r="TQW46" s="12"/>
      <c r="TQX46" s="12"/>
      <c r="TQY46" s="12"/>
      <c r="TQZ46" s="12"/>
      <c r="TRA46" s="12"/>
      <c r="TRB46" s="12"/>
      <c r="TRC46" s="12"/>
      <c r="TRD46" s="12"/>
      <c r="TRE46" s="12"/>
      <c r="TRF46" s="12"/>
      <c r="TRG46" s="12"/>
      <c r="TRH46" s="12"/>
      <c r="TRI46" s="12"/>
      <c r="TRJ46" s="12"/>
      <c r="TRK46" s="12"/>
      <c r="TRL46" s="12"/>
      <c r="TRM46" s="12"/>
      <c r="TRN46" s="12"/>
      <c r="TRO46" s="12"/>
      <c r="TRP46" s="12"/>
      <c r="TRQ46" s="12"/>
      <c r="TRR46" s="12"/>
      <c r="TRS46" s="12"/>
      <c r="TRT46" s="12"/>
      <c r="TRU46" s="12"/>
      <c r="TRV46" s="12"/>
      <c r="TRW46" s="12"/>
      <c r="TRX46" s="12"/>
      <c r="TRY46" s="12"/>
      <c r="TRZ46" s="12"/>
      <c r="TSA46" s="12"/>
      <c r="TSB46" s="12"/>
      <c r="TSC46" s="12"/>
      <c r="TSD46" s="12"/>
      <c r="TSE46" s="12"/>
      <c r="TSF46" s="12"/>
      <c r="TSG46" s="12"/>
      <c r="TSH46" s="12"/>
      <c r="TSI46" s="12"/>
      <c r="TSJ46" s="12"/>
      <c r="TSK46" s="12"/>
      <c r="TSL46" s="12"/>
      <c r="TSM46" s="12"/>
      <c r="TSN46" s="12"/>
      <c r="TSO46" s="12"/>
      <c r="TSP46" s="12"/>
      <c r="TSQ46" s="12"/>
      <c r="TSR46" s="12"/>
      <c r="TSS46" s="12"/>
      <c r="TST46" s="12"/>
      <c r="TSU46" s="12"/>
      <c r="TSV46" s="12"/>
      <c r="TSW46" s="12"/>
      <c r="TSX46" s="12"/>
      <c r="TSY46" s="12"/>
      <c r="TSZ46" s="12"/>
      <c r="TTA46" s="12"/>
      <c r="TTB46" s="12"/>
      <c r="TTC46" s="12"/>
      <c r="TTD46" s="12"/>
      <c r="TTE46" s="12"/>
      <c r="TTF46" s="12"/>
      <c r="TTG46" s="12"/>
      <c r="TTH46" s="12"/>
      <c r="TTI46" s="12"/>
      <c r="TTJ46" s="12"/>
      <c r="TTK46" s="12"/>
      <c r="TTL46" s="12"/>
      <c r="TTM46" s="12"/>
      <c r="TTN46" s="12"/>
      <c r="TTO46" s="12"/>
      <c r="TTP46" s="12"/>
      <c r="TTQ46" s="12"/>
      <c r="TTR46" s="12"/>
      <c r="TTS46" s="12"/>
      <c r="TTT46" s="12"/>
      <c r="TTU46" s="12"/>
      <c r="TTV46" s="12"/>
      <c r="TTW46" s="12"/>
      <c r="TTX46" s="12"/>
      <c r="TTY46" s="12"/>
      <c r="TTZ46" s="12"/>
      <c r="TUA46" s="12"/>
      <c r="TUB46" s="12"/>
      <c r="TUC46" s="12"/>
      <c r="TUD46" s="12"/>
      <c r="TUE46" s="12"/>
      <c r="TUF46" s="12"/>
      <c r="TUG46" s="12"/>
      <c r="TUH46" s="12"/>
      <c r="TUI46" s="12"/>
      <c r="TUJ46" s="12"/>
      <c r="TUK46" s="12"/>
      <c r="TUL46" s="12"/>
      <c r="TUM46" s="12"/>
      <c r="TUN46" s="12"/>
      <c r="TUO46" s="12"/>
      <c r="TUP46" s="12"/>
      <c r="TUQ46" s="12"/>
      <c r="TUR46" s="12"/>
      <c r="TUS46" s="12"/>
      <c r="TUT46" s="12"/>
      <c r="TUU46" s="12"/>
      <c r="TUV46" s="12"/>
      <c r="TUW46" s="12"/>
      <c r="TUX46" s="12"/>
      <c r="TUY46" s="12"/>
      <c r="TUZ46" s="12"/>
      <c r="TVA46" s="12"/>
      <c r="TVB46" s="12"/>
      <c r="TVC46" s="12"/>
      <c r="TVD46" s="12"/>
      <c r="TVE46" s="12"/>
      <c r="TVF46" s="12"/>
      <c r="TVG46" s="12"/>
      <c r="TVH46" s="12"/>
      <c r="TVI46" s="12"/>
      <c r="TVJ46" s="12"/>
      <c r="TVK46" s="12"/>
      <c r="TVL46" s="12"/>
      <c r="TVM46" s="12"/>
      <c r="TVN46" s="12"/>
      <c r="TVO46" s="12"/>
      <c r="TVP46" s="12"/>
      <c r="TVQ46" s="12"/>
      <c r="TVR46" s="12"/>
      <c r="TVS46" s="12"/>
      <c r="TVT46" s="12"/>
      <c r="TVU46" s="12"/>
      <c r="TVV46" s="12"/>
      <c r="TVW46" s="12"/>
      <c r="TVX46" s="12"/>
      <c r="TVY46" s="12"/>
      <c r="TVZ46" s="12"/>
      <c r="TWA46" s="12"/>
      <c r="TWB46" s="12"/>
      <c r="TWC46" s="12"/>
      <c r="TWD46" s="12"/>
      <c r="TWE46" s="12"/>
      <c r="TWF46" s="12"/>
      <c r="TWG46" s="12"/>
      <c r="TWH46" s="12"/>
      <c r="TWI46" s="12"/>
      <c r="TWJ46" s="12"/>
      <c r="TWK46" s="12"/>
      <c r="TWL46" s="12"/>
      <c r="TWM46" s="12"/>
      <c r="TWN46" s="12"/>
      <c r="TWO46" s="12"/>
      <c r="TWP46" s="12"/>
      <c r="TWQ46" s="12"/>
      <c r="TWR46" s="12"/>
      <c r="TWS46" s="12"/>
      <c r="TWT46" s="12"/>
      <c r="TWU46" s="12"/>
      <c r="TWV46" s="12"/>
      <c r="TWW46" s="12"/>
      <c r="TWX46" s="12"/>
      <c r="TWY46" s="12"/>
      <c r="TWZ46" s="12"/>
      <c r="TXA46" s="12"/>
      <c r="TXB46" s="12"/>
      <c r="TXC46" s="12"/>
      <c r="TXD46" s="12"/>
      <c r="TXE46" s="12"/>
      <c r="TXF46" s="12"/>
      <c r="TXG46" s="12"/>
      <c r="TXH46" s="12"/>
      <c r="TXI46" s="12"/>
      <c r="TXJ46" s="12"/>
      <c r="TXK46" s="12"/>
      <c r="TXL46" s="12"/>
      <c r="TXM46" s="12"/>
      <c r="TXN46" s="12"/>
      <c r="TXO46" s="12"/>
      <c r="TXP46" s="12"/>
      <c r="TXQ46" s="12"/>
      <c r="TXR46" s="12"/>
      <c r="TXS46" s="12"/>
      <c r="TXT46" s="12"/>
      <c r="TXU46" s="12"/>
      <c r="TXV46" s="12"/>
      <c r="TXW46" s="12"/>
      <c r="TXX46" s="12"/>
      <c r="TXY46" s="12"/>
      <c r="TXZ46" s="12"/>
      <c r="TYA46" s="12"/>
      <c r="TYB46" s="12"/>
      <c r="TYC46" s="12"/>
      <c r="TYD46" s="12"/>
      <c r="TYE46" s="12"/>
      <c r="TYF46" s="12"/>
      <c r="TYG46" s="12"/>
      <c r="TYH46" s="12"/>
      <c r="TYI46" s="12"/>
      <c r="TYJ46" s="12"/>
      <c r="TYK46" s="12"/>
      <c r="TYL46" s="12"/>
      <c r="TYM46" s="12"/>
      <c r="TYN46" s="12"/>
      <c r="TYO46" s="12"/>
      <c r="TYP46" s="12"/>
      <c r="TYQ46" s="12"/>
      <c r="TYR46" s="12"/>
      <c r="TYS46" s="12"/>
      <c r="TYT46" s="12"/>
      <c r="TYU46" s="12"/>
      <c r="TYV46" s="12"/>
      <c r="TYW46" s="12"/>
      <c r="TYX46" s="12"/>
      <c r="TYY46" s="12"/>
      <c r="TYZ46" s="12"/>
      <c r="TZA46" s="12"/>
      <c r="TZB46" s="12"/>
      <c r="TZC46" s="12"/>
      <c r="TZD46" s="12"/>
      <c r="TZE46" s="12"/>
      <c r="TZF46" s="12"/>
      <c r="TZG46" s="12"/>
      <c r="TZH46" s="12"/>
      <c r="TZI46" s="12"/>
      <c r="TZJ46" s="12"/>
      <c r="TZK46" s="12"/>
      <c r="TZL46" s="12"/>
      <c r="TZM46" s="12"/>
      <c r="TZN46" s="12"/>
      <c r="TZO46" s="12"/>
      <c r="TZP46" s="12"/>
      <c r="TZQ46" s="12"/>
      <c r="TZR46" s="12"/>
      <c r="TZS46" s="12"/>
      <c r="TZT46" s="12"/>
      <c r="TZU46" s="12"/>
      <c r="TZV46" s="12"/>
      <c r="TZW46" s="12"/>
      <c r="TZX46" s="12"/>
      <c r="TZY46" s="12"/>
      <c r="TZZ46" s="12"/>
      <c r="UAA46" s="12"/>
      <c r="UAB46" s="12"/>
      <c r="UAC46" s="12"/>
      <c r="UAD46" s="12"/>
      <c r="UAE46" s="12"/>
      <c r="UAF46" s="12"/>
      <c r="UAG46" s="12"/>
      <c r="UAH46" s="12"/>
      <c r="UAI46" s="12"/>
      <c r="UAJ46" s="12"/>
      <c r="UAK46" s="12"/>
      <c r="UAL46" s="12"/>
      <c r="UAM46" s="12"/>
      <c r="UAN46" s="12"/>
      <c r="UAO46" s="12"/>
      <c r="UAP46" s="12"/>
      <c r="UAQ46" s="12"/>
      <c r="UAR46" s="12"/>
      <c r="UAS46" s="12"/>
      <c r="UAT46" s="12"/>
      <c r="UAU46" s="12"/>
      <c r="UAV46" s="12"/>
      <c r="UAW46" s="12"/>
      <c r="UAX46" s="12"/>
      <c r="UAY46" s="12"/>
      <c r="UAZ46" s="12"/>
      <c r="UBA46" s="12"/>
      <c r="UBB46" s="12"/>
      <c r="UBC46" s="12"/>
      <c r="UBD46" s="12"/>
      <c r="UBE46" s="12"/>
      <c r="UBF46" s="12"/>
      <c r="UBG46" s="12"/>
      <c r="UBH46" s="12"/>
      <c r="UBI46" s="12"/>
      <c r="UBJ46" s="12"/>
      <c r="UBK46" s="12"/>
      <c r="UBL46" s="12"/>
      <c r="UBM46" s="12"/>
      <c r="UBN46" s="12"/>
      <c r="UBO46" s="12"/>
      <c r="UBP46" s="12"/>
      <c r="UBQ46" s="12"/>
      <c r="UBR46" s="12"/>
      <c r="UBS46" s="12"/>
      <c r="UBT46" s="12"/>
      <c r="UBU46" s="12"/>
      <c r="UBV46" s="12"/>
      <c r="UBW46" s="12"/>
      <c r="UBX46" s="12"/>
      <c r="UBY46" s="12"/>
      <c r="UBZ46" s="12"/>
      <c r="UCA46" s="12"/>
      <c r="UCB46" s="12"/>
      <c r="UCC46" s="12"/>
      <c r="UCD46" s="12"/>
      <c r="UCE46" s="12"/>
      <c r="UCF46" s="12"/>
      <c r="UCG46" s="12"/>
      <c r="UCH46" s="12"/>
      <c r="UCI46" s="12"/>
      <c r="UCJ46" s="12"/>
      <c r="UCK46" s="12"/>
      <c r="UCL46" s="12"/>
      <c r="UCM46" s="12"/>
      <c r="UCN46" s="12"/>
      <c r="UCO46" s="12"/>
      <c r="UCP46" s="12"/>
      <c r="UCQ46" s="12"/>
      <c r="UCR46" s="12"/>
      <c r="UCS46" s="12"/>
      <c r="UCT46" s="12"/>
      <c r="UCU46" s="12"/>
      <c r="UCV46" s="12"/>
      <c r="UCW46" s="12"/>
      <c r="UCX46" s="12"/>
      <c r="UCY46" s="12"/>
      <c r="UCZ46" s="12"/>
      <c r="UDA46" s="12"/>
      <c r="UDB46" s="12"/>
      <c r="UDC46" s="12"/>
      <c r="UDD46" s="12"/>
      <c r="UDE46" s="12"/>
      <c r="UDF46" s="12"/>
      <c r="UDG46" s="12"/>
      <c r="UDH46" s="12"/>
      <c r="UDI46" s="12"/>
      <c r="UDJ46" s="12"/>
      <c r="UDK46" s="12"/>
      <c r="UDL46" s="12"/>
      <c r="UDM46" s="12"/>
      <c r="UDN46" s="12"/>
      <c r="UDO46" s="12"/>
      <c r="UDP46" s="12"/>
      <c r="UDQ46" s="12"/>
      <c r="UDR46" s="12"/>
      <c r="UDS46" s="12"/>
      <c r="UDT46" s="12"/>
      <c r="UDU46" s="12"/>
      <c r="UDV46" s="12"/>
      <c r="UDW46" s="12"/>
      <c r="UDX46" s="12"/>
      <c r="UDY46" s="12"/>
      <c r="UDZ46" s="12"/>
      <c r="UEA46" s="12"/>
      <c r="UEB46" s="12"/>
      <c r="UEC46" s="12"/>
      <c r="UED46" s="12"/>
      <c r="UEE46" s="12"/>
      <c r="UEF46" s="12"/>
      <c r="UEG46" s="12"/>
      <c r="UEH46" s="12"/>
      <c r="UEI46" s="12"/>
      <c r="UEJ46" s="12"/>
      <c r="UEK46" s="12"/>
      <c r="UEL46" s="12"/>
      <c r="UEM46" s="12"/>
      <c r="UEN46" s="12"/>
      <c r="UEO46" s="12"/>
      <c r="UEP46" s="12"/>
      <c r="UEQ46" s="12"/>
      <c r="UER46" s="12"/>
      <c r="UES46" s="12"/>
      <c r="UET46" s="12"/>
      <c r="UEU46" s="12"/>
      <c r="UEV46" s="12"/>
      <c r="UEW46" s="12"/>
      <c r="UEX46" s="12"/>
      <c r="UEY46" s="12"/>
      <c r="UEZ46" s="12"/>
      <c r="UFA46" s="12"/>
      <c r="UFB46" s="12"/>
      <c r="UFC46" s="12"/>
      <c r="UFD46" s="12"/>
      <c r="UFE46" s="12"/>
      <c r="UFF46" s="12"/>
      <c r="UFG46" s="12"/>
      <c r="UFH46" s="12"/>
      <c r="UFI46" s="12"/>
      <c r="UFJ46" s="12"/>
      <c r="UFK46" s="12"/>
      <c r="UFL46" s="12"/>
      <c r="UFM46" s="12"/>
      <c r="UFN46" s="12"/>
      <c r="UFO46" s="12"/>
      <c r="UFP46" s="12"/>
      <c r="UFQ46" s="12"/>
      <c r="UFR46" s="12"/>
      <c r="UFS46" s="12"/>
      <c r="UFT46" s="12"/>
      <c r="UFU46" s="12"/>
      <c r="UFV46" s="12"/>
      <c r="UFW46" s="12"/>
      <c r="UFX46" s="12"/>
      <c r="UFY46" s="12"/>
      <c r="UFZ46" s="12"/>
      <c r="UGA46" s="12"/>
      <c r="UGB46" s="12"/>
      <c r="UGC46" s="12"/>
      <c r="UGD46" s="12"/>
      <c r="UGE46" s="12"/>
      <c r="UGF46" s="12"/>
      <c r="UGG46" s="12"/>
      <c r="UGH46" s="12"/>
      <c r="UGI46" s="12"/>
      <c r="UGJ46" s="12"/>
      <c r="UGK46" s="12"/>
      <c r="UGL46" s="12"/>
      <c r="UGM46" s="12"/>
      <c r="UGN46" s="12"/>
      <c r="UGO46" s="12"/>
      <c r="UGP46" s="12"/>
      <c r="UGQ46" s="12"/>
      <c r="UGR46" s="12"/>
      <c r="UGS46" s="12"/>
      <c r="UGT46" s="12"/>
      <c r="UGU46" s="12"/>
      <c r="UGV46" s="12"/>
      <c r="UGW46" s="12"/>
      <c r="UGX46" s="12"/>
      <c r="UGY46" s="12"/>
      <c r="UGZ46" s="12"/>
      <c r="UHA46" s="12"/>
      <c r="UHB46" s="12"/>
      <c r="UHC46" s="12"/>
      <c r="UHD46" s="12"/>
      <c r="UHE46" s="12"/>
      <c r="UHF46" s="12"/>
      <c r="UHG46" s="12"/>
      <c r="UHH46" s="12"/>
      <c r="UHI46" s="12"/>
      <c r="UHJ46" s="12"/>
      <c r="UHK46" s="12"/>
      <c r="UHL46" s="12"/>
      <c r="UHM46" s="12"/>
      <c r="UHN46" s="12"/>
      <c r="UHO46" s="12"/>
      <c r="UHP46" s="12"/>
      <c r="UHQ46" s="12"/>
      <c r="UHR46" s="12"/>
      <c r="UHS46" s="12"/>
      <c r="UHT46" s="12"/>
      <c r="UHU46" s="12"/>
      <c r="UHV46" s="12"/>
      <c r="UHW46" s="12"/>
      <c r="UHX46" s="12"/>
      <c r="UHY46" s="12"/>
      <c r="UHZ46" s="12"/>
      <c r="UIA46" s="12"/>
      <c r="UIB46" s="12"/>
      <c r="UIC46" s="12"/>
      <c r="UID46" s="12"/>
      <c r="UIE46" s="12"/>
      <c r="UIF46" s="12"/>
      <c r="UIG46" s="12"/>
      <c r="UIH46" s="12"/>
      <c r="UII46" s="12"/>
      <c r="UIJ46" s="12"/>
      <c r="UIK46" s="12"/>
      <c r="UIL46" s="12"/>
      <c r="UIM46" s="12"/>
      <c r="UIN46" s="12"/>
      <c r="UIO46" s="12"/>
      <c r="UIP46" s="12"/>
      <c r="UIQ46" s="12"/>
      <c r="UIR46" s="12"/>
      <c r="UIS46" s="12"/>
      <c r="UIT46" s="12"/>
      <c r="UIU46" s="12"/>
      <c r="UIV46" s="12"/>
      <c r="UIW46" s="12"/>
      <c r="UIX46" s="12"/>
      <c r="UIY46" s="12"/>
      <c r="UIZ46" s="12"/>
      <c r="UJA46" s="12"/>
      <c r="UJB46" s="12"/>
      <c r="UJC46" s="12"/>
      <c r="UJD46" s="12"/>
      <c r="UJE46" s="12"/>
      <c r="UJF46" s="12"/>
      <c r="UJG46" s="12"/>
      <c r="UJH46" s="12"/>
      <c r="UJI46" s="12"/>
      <c r="UJJ46" s="12"/>
      <c r="UJK46" s="12"/>
      <c r="UJL46" s="12"/>
      <c r="UJM46" s="12"/>
      <c r="UJN46" s="12"/>
      <c r="UJO46" s="12"/>
      <c r="UJP46" s="12"/>
      <c r="UJQ46" s="12"/>
      <c r="UJR46" s="12"/>
      <c r="UJS46" s="12"/>
      <c r="UJT46" s="12"/>
      <c r="UJU46" s="12"/>
      <c r="UJV46" s="12"/>
      <c r="UJW46" s="12"/>
      <c r="UJX46" s="12"/>
      <c r="UJY46" s="12"/>
      <c r="UJZ46" s="12"/>
      <c r="UKA46" s="12"/>
      <c r="UKB46" s="12"/>
      <c r="UKC46" s="12"/>
      <c r="UKD46" s="12"/>
      <c r="UKE46" s="12"/>
      <c r="UKF46" s="12"/>
      <c r="UKG46" s="12"/>
      <c r="UKH46" s="12"/>
      <c r="UKI46" s="12"/>
      <c r="UKJ46" s="12"/>
      <c r="UKK46" s="12"/>
      <c r="UKL46" s="12"/>
      <c r="UKM46" s="12"/>
      <c r="UKN46" s="12"/>
      <c r="UKO46" s="12"/>
      <c r="UKP46" s="12"/>
      <c r="UKQ46" s="12"/>
      <c r="UKR46" s="12"/>
      <c r="UKS46" s="12"/>
      <c r="UKT46" s="12"/>
      <c r="UKU46" s="12"/>
      <c r="UKV46" s="12"/>
      <c r="UKW46" s="12"/>
      <c r="UKX46" s="12"/>
      <c r="UKY46" s="12"/>
      <c r="UKZ46" s="12"/>
      <c r="ULA46" s="12"/>
      <c r="ULB46" s="12"/>
      <c r="ULC46" s="12"/>
      <c r="ULD46" s="12"/>
      <c r="ULE46" s="12"/>
      <c r="ULF46" s="12"/>
      <c r="ULG46" s="12"/>
      <c r="ULH46" s="12"/>
      <c r="ULI46" s="12"/>
      <c r="ULJ46" s="12"/>
      <c r="ULK46" s="12"/>
      <c r="ULL46" s="12"/>
      <c r="ULM46" s="12"/>
      <c r="ULN46" s="12"/>
      <c r="ULO46" s="12"/>
      <c r="ULP46" s="12"/>
      <c r="ULQ46" s="12"/>
      <c r="ULR46" s="12"/>
      <c r="ULS46" s="12"/>
      <c r="ULT46" s="12"/>
      <c r="ULU46" s="12"/>
      <c r="ULV46" s="12"/>
      <c r="ULW46" s="12"/>
      <c r="ULX46" s="12"/>
      <c r="ULY46" s="12"/>
      <c r="ULZ46" s="12"/>
      <c r="UMA46" s="12"/>
      <c r="UMB46" s="12"/>
      <c r="UMC46" s="12"/>
      <c r="UMD46" s="12"/>
      <c r="UME46" s="12"/>
      <c r="UMF46" s="12"/>
      <c r="UMG46" s="12"/>
      <c r="UMH46" s="12"/>
      <c r="UMI46" s="12"/>
      <c r="UMJ46" s="12"/>
      <c r="UMK46" s="12"/>
      <c r="UML46" s="12"/>
      <c r="UMM46" s="12"/>
      <c r="UMN46" s="12"/>
      <c r="UMO46" s="12"/>
      <c r="UMP46" s="12"/>
      <c r="UMQ46" s="12"/>
      <c r="UMR46" s="12"/>
      <c r="UMS46" s="12"/>
      <c r="UMT46" s="12"/>
      <c r="UMU46" s="12"/>
      <c r="UMV46" s="12"/>
      <c r="UMW46" s="12"/>
      <c r="UMX46" s="12"/>
      <c r="UMY46" s="12"/>
      <c r="UMZ46" s="12"/>
      <c r="UNA46" s="12"/>
      <c r="UNB46" s="12"/>
      <c r="UNC46" s="12"/>
      <c r="UND46" s="12"/>
      <c r="UNE46" s="12"/>
      <c r="UNF46" s="12"/>
      <c r="UNG46" s="12"/>
      <c r="UNH46" s="12"/>
      <c r="UNI46" s="12"/>
      <c r="UNJ46" s="12"/>
      <c r="UNK46" s="12"/>
      <c r="UNL46" s="12"/>
      <c r="UNM46" s="12"/>
      <c r="UNN46" s="12"/>
      <c r="UNO46" s="12"/>
      <c r="UNP46" s="12"/>
      <c r="UNQ46" s="12"/>
      <c r="UNR46" s="12"/>
      <c r="UNS46" s="12"/>
      <c r="UNT46" s="12"/>
      <c r="UNU46" s="12"/>
      <c r="UNV46" s="12"/>
      <c r="UNW46" s="12"/>
      <c r="UNX46" s="12"/>
      <c r="UNY46" s="12"/>
      <c r="UNZ46" s="12"/>
      <c r="UOA46" s="12"/>
      <c r="UOB46" s="12"/>
      <c r="UOC46" s="12"/>
      <c r="UOD46" s="12"/>
      <c r="UOE46" s="12"/>
      <c r="UOF46" s="12"/>
      <c r="UOG46" s="12"/>
      <c r="UOH46" s="12"/>
      <c r="UOI46" s="12"/>
      <c r="UOJ46" s="12"/>
      <c r="UOK46" s="12"/>
      <c r="UOL46" s="12"/>
      <c r="UOM46" s="12"/>
      <c r="UON46" s="12"/>
      <c r="UOO46" s="12"/>
      <c r="UOP46" s="12"/>
      <c r="UOQ46" s="12"/>
      <c r="UOR46" s="12"/>
      <c r="UOS46" s="12"/>
      <c r="UOT46" s="12"/>
      <c r="UOU46" s="12"/>
      <c r="UOV46" s="12"/>
      <c r="UOW46" s="12"/>
      <c r="UOX46" s="12"/>
      <c r="UOY46" s="12"/>
      <c r="UOZ46" s="12"/>
      <c r="UPA46" s="12"/>
      <c r="UPB46" s="12"/>
      <c r="UPC46" s="12"/>
      <c r="UPD46" s="12"/>
      <c r="UPE46" s="12"/>
      <c r="UPF46" s="12"/>
      <c r="UPG46" s="12"/>
      <c r="UPH46" s="12"/>
      <c r="UPI46" s="12"/>
      <c r="UPJ46" s="12"/>
      <c r="UPK46" s="12"/>
      <c r="UPL46" s="12"/>
      <c r="UPM46" s="12"/>
      <c r="UPN46" s="12"/>
      <c r="UPO46" s="12"/>
      <c r="UPP46" s="12"/>
      <c r="UPQ46" s="12"/>
      <c r="UPR46" s="12"/>
      <c r="UPS46" s="12"/>
      <c r="UPT46" s="12"/>
      <c r="UPU46" s="12"/>
      <c r="UPV46" s="12"/>
      <c r="UPW46" s="12"/>
      <c r="UPX46" s="12"/>
      <c r="UPY46" s="12"/>
      <c r="UPZ46" s="12"/>
      <c r="UQA46" s="12"/>
      <c r="UQB46" s="12"/>
      <c r="UQC46" s="12"/>
      <c r="UQD46" s="12"/>
      <c r="UQE46" s="12"/>
      <c r="UQF46" s="12"/>
      <c r="UQG46" s="12"/>
      <c r="UQH46" s="12"/>
      <c r="UQI46" s="12"/>
      <c r="UQJ46" s="12"/>
      <c r="UQK46" s="12"/>
      <c r="UQL46" s="12"/>
      <c r="UQM46" s="12"/>
      <c r="UQN46" s="12"/>
      <c r="UQO46" s="12"/>
      <c r="UQP46" s="12"/>
      <c r="UQQ46" s="12"/>
      <c r="UQR46" s="12"/>
      <c r="UQS46" s="12"/>
      <c r="UQT46" s="12"/>
      <c r="UQU46" s="12"/>
      <c r="UQV46" s="12"/>
      <c r="UQW46" s="12"/>
      <c r="UQX46" s="12"/>
      <c r="UQY46" s="12"/>
      <c r="UQZ46" s="12"/>
      <c r="URA46" s="12"/>
      <c r="URB46" s="12"/>
      <c r="URC46" s="12"/>
      <c r="URD46" s="12"/>
      <c r="URE46" s="12"/>
      <c r="URF46" s="12"/>
      <c r="URG46" s="12"/>
      <c r="URH46" s="12"/>
      <c r="URI46" s="12"/>
      <c r="URJ46" s="12"/>
      <c r="URK46" s="12"/>
      <c r="URL46" s="12"/>
      <c r="URM46" s="12"/>
      <c r="URN46" s="12"/>
      <c r="URO46" s="12"/>
      <c r="URP46" s="12"/>
      <c r="URQ46" s="12"/>
      <c r="URR46" s="12"/>
      <c r="URS46" s="12"/>
      <c r="URT46" s="12"/>
      <c r="URU46" s="12"/>
      <c r="URV46" s="12"/>
      <c r="URW46" s="12"/>
      <c r="URX46" s="12"/>
      <c r="URY46" s="12"/>
      <c r="URZ46" s="12"/>
      <c r="USA46" s="12"/>
      <c r="USB46" s="12"/>
      <c r="USC46" s="12"/>
      <c r="USD46" s="12"/>
      <c r="USE46" s="12"/>
      <c r="USF46" s="12"/>
      <c r="USG46" s="12"/>
      <c r="USH46" s="12"/>
      <c r="USI46" s="12"/>
      <c r="USJ46" s="12"/>
      <c r="USK46" s="12"/>
      <c r="USL46" s="12"/>
      <c r="USM46" s="12"/>
      <c r="USN46" s="12"/>
      <c r="USO46" s="12"/>
      <c r="USP46" s="12"/>
      <c r="USQ46" s="12"/>
      <c r="USR46" s="12"/>
      <c r="USS46" s="12"/>
      <c r="UST46" s="12"/>
      <c r="USU46" s="12"/>
      <c r="USV46" s="12"/>
      <c r="USW46" s="12"/>
      <c r="USX46" s="12"/>
      <c r="USY46" s="12"/>
      <c r="USZ46" s="12"/>
      <c r="UTA46" s="12"/>
      <c r="UTB46" s="12"/>
      <c r="UTC46" s="12"/>
      <c r="UTD46" s="12"/>
      <c r="UTE46" s="12"/>
      <c r="UTF46" s="12"/>
      <c r="UTG46" s="12"/>
      <c r="UTH46" s="12"/>
      <c r="UTI46" s="12"/>
      <c r="UTJ46" s="12"/>
      <c r="UTK46" s="12"/>
      <c r="UTL46" s="12"/>
      <c r="UTM46" s="12"/>
      <c r="UTN46" s="12"/>
      <c r="UTO46" s="12"/>
      <c r="UTP46" s="12"/>
      <c r="UTQ46" s="12"/>
      <c r="UTR46" s="12"/>
      <c r="UTS46" s="12"/>
      <c r="UTT46" s="12"/>
      <c r="UTU46" s="12"/>
      <c r="UTV46" s="12"/>
      <c r="UTW46" s="12"/>
      <c r="UTX46" s="12"/>
      <c r="UTY46" s="12"/>
      <c r="UTZ46" s="12"/>
      <c r="UUA46" s="12"/>
      <c r="UUB46" s="12"/>
      <c r="UUC46" s="12"/>
      <c r="UUD46" s="12"/>
      <c r="UUE46" s="12"/>
      <c r="UUF46" s="12"/>
      <c r="UUG46" s="12"/>
      <c r="UUH46" s="12"/>
      <c r="UUI46" s="12"/>
      <c r="UUJ46" s="12"/>
      <c r="UUK46" s="12"/>
      <c r="UUL46" s="12"/>
      <c r="UUM46" s="12"/>
      <c r="UUN46" s="12"/>
      <c r="UUO46" s="12"/>
      <c r="UUP46" s="12"/>
      <c r="UUQ46" s="12"/>
      <c r="UUR46" s="12"/>
      <c r="UUS46" s="12"/>
      <c r="UUT46" s="12"/>
      <c r="UUU46" s="12"/>
      <c r="UUV46" s="12"/>
      <c r="UUW46" s="12"/>
      <c r="UUX46" s="12"/>
      <c r="UUY46" s="12"/>
      <c r="UUZ46" s="12"/>
      <c r="UVA46" s="12"/>
      <c r="UVB46" s="12"/>
      <c r="UVC46" s="12"/>
      <c r="UVD46" s="12"/>
      <c r="UVE46" s="12"/>
      <c r="UVF46" s="12"/>
      <c r="UVG46" s="12"/>
      <c r="UVH46" s="12"/>
      <c r="UVI46" s="12"/>
      <c r="UVJ46" s="12"/>
      <c r="UVK46" s="12"/>
      <c r="UVL46" s="12"/>
      <c r="UVM46" s="12"/>
      <c r="UVN46" s="12"/>
      <c r="UVO46" s="12"/>
      <c r="UVP46" s="12"/>
      <c r="UVQ46" s="12"/>
      <c r="UVR46" s="12"/>
      <c r="UVS46" s="12"/>
      <c r="UVT46" s="12"/>
      <c r="UVU46" s="12"/>
      <c r="UVV46" s="12"/>
      <c r="UVW46" s="12"/>
      <c r="UVX46" s="12"/>
      <c r="UVY46" s="12"/>
      <c r="UVZ46" s="12"/>
      <c r="UWA46" s="12"/>
      <c r="UWB46" s="12"/>
      <c r="UWC46" s="12"/>
      <c r="UWD46" s="12"/>
      <c r="UWE46" s="12"/>
      <c r="UWF46" s="12"/>
      <c r="UWG46" s="12"/>
      <c r="UWH46" s="12"/>
      <c r="UWI46" s="12"/>
      <c r="UWJ46" s="12"/>
      <c r="UWK46" s="12"/>
      <c r="UWL46" s="12"/>
      <c r="UWM46" s="12"/>
      <c r="UWN46" s="12"/>
      <c r="UWO46" s="12"/>
      <c r="UWP46" s="12"/>
      <c r="UWQ46" s="12"/>
      <c r="UWR46" s="12"/>
      <c r="UWS46" s="12"/>
      <c r="UWT46" s="12"/>
      <c r="UWU46" s="12"/>
      <c r="UWV46" s="12"/>
      <c r="UWW46" s="12"/>
      <c r="UWX46" s="12"/>
      <c r="UWY46" s="12"/>
      <c r="UWZ46" s="12"/>
      <c r="UXA46" s="12"/>
      <c r="UXB46" s="12"/>
      <c r="UXC46" s="12"/>
      <c r="UXD46" s="12"/>
      <c r="UXE46" s="12"/>
      <c r="UXF46" s="12"/>
      <c r="UXG46" s="12"/>
      <c r="UXH46" s="12"/>
      <c r="UXI46" s="12"/>
      <c r="UXJ46" s="12"/>
      <c r="UXK46" s="12"/>
      <c r="UXL46" s="12"/>
      <c r="UXM46" s="12"/>
      <c r="UXN46" s="12"/>
      <c r="UXO46" s="12"/>
      <c r="UXP46" s="12"/>
      <c r="UXQ46" s="12"/>
      <c r="UXR46" s="12"/>
      <c r="UXS46" s="12"/>
      <c r="UXT46" s="12"/>
      <c r="UXU46" s="12"/>
      <c r="UXV46" s="12"/>
      <c r="UXW46" s="12"/>
      <c r="UXX46" s="12"/>
      <c r="UXY46" s="12"/>
      <c r="UXZ46" s="12"/>
      <c r="UYA46" s="12"/>
      <c r="UYB46" s="12"/>
      <c r="UYC46" s="12"/>
      <c r="UYD46" s="12"/>
      <c r="UYE46" s="12"/>
      <c r="UYF46" s="12"/>
      <c r="UYG46" s="12"/>
      <c r="UYH46" s="12"/>
      <c r="UYI46" s="12"/>
      <c r="UYJ46" s="12"/>
      <c r="UYK46" s="12"/>
      <c r="UYL46" s="12"/>
      <c r="UYM46" s="12"/>
      <c r="UYN46" s="12"/>
      <c r="UYO46" s="12"/>
      <c r="UYP46" s="12"/>
      <c r="UYQ46" s="12"/>
      <c r="UYR46" s="12"/>
      <c r="UYS46" s="12"/>
      <c r="UYT46" s="12"/>
      <c r="UYU46" s="12"/>
      <c r="UYV46" s="12"/>
      <c r="UYW46" s="12"/>
      <c r="UYX46" s="12"/>
      <c r="UYY46" s="12"/>
      <c r="UYZ46" s="12"/>
      <c r="UZA46" s="12"/>
      <c r="UZB46" s="12"/>
      <c r="UZC46" s="12"/>
      <c r="UZD46" s="12"/>
      <c r="UZE46" s="12"/>
      <c r="UZF46" s="12"/>
      <c r="UZG46" s="12"/>
      <c r="UZH46" s="12"/>
      <c r="UZI46" s="12"/>
      <c r="UZJ46" s="12"/>
      <c r="UZK46" s="12"/>
      <c r="UZL46" s="12"/>
      <c r="UZM46" s="12"/>
      <c r="UZN46" s="12"/>
      <c r="UZO46" s="12"/>
      <c r="UZP46" s="12"/>
      <c r="UZQ46" s="12"/>
      <c r="UZR46" s="12"/>
      <c r="UZS46" s="12"/>
      <c r="UZT46" s="12"/>
      <c r="UZU46" s="12"/>
      <c r="UZV46" s="12"/>
      <c r="UZW46" s="12"/>
      <c r="UZX46" s="12"/>
      <c r="UZY46" s="12"/>
      <c r="UZZ46" s="12"/>
      <c r="VAA46" s="12"/>
      <c r="VAB46" s="12"/>
      <c r="VAC46" s="12"/>
      <c r="VAD46" s="12"/>
      <c r="VAE46" s="12"/>
      <c r="VAF46" s="12"/>
      <c r="VAG46" s="12"/>
      <c r="VAH46" s="12"/>
      <c r="VAI46" s="12"/>
      <c r="VAJ46" s="12"/>
      <c r="VAK46" s="12"/>
      <c r="VAL46" s="12"/>
      <c r="VAM46" s="12"/>
      <c r="VAN46" s="12"/>
      <c r="VAO46" s="12"/>
      <c r="VAP46" s="12"/>
      <c r="VAQ46" s="12"/>
      <c r="VAR46" s="12"/>
      <c r="VAS46" s="12"/>
      <c r="VAT46" s="12"/>
      <c r="VAU46" s="12"/>
      <c r="VAV46" s="12"/>
      <c r="VAW46" s="12"/>
      <c r="VAX46" s="12"/>
      <c r="VAY46" s="12"/>
      <c r="VAZ46" s="12"/>
      <c r="VBA46" s="12"/>
      <c r="VBB46" s="12"/>
      <c r="VBC46" s="12"/>
      <c r="VBD46" s="12"/>
      <c r="VBE46" s="12"/>
      <c r="VBF46" s="12"/>
      <c r="VBG46" s="12"/>
      <c r="VBH46" s="12"/>
      <c r="VBI46" s="12"/>
      <c r="VBJ46" s="12"/>
      <c r="VBK46" s="12"/>
      <c r="VBL46" s="12"/>
      <c r="VBM46" s="12"/>
      <c r="VBN46" s="12"/>
      <c r="VBO46" s="12"/>
      <c r="VBP46" s="12"/>
      <c r="VBQ46" s="12"/>
      <c r="VBR46" s="12"/>
      <c r="VBS46" s="12"/>
      <c r="VBT46" s="12"/>
      <c r="VBU46" s="12"/>
      <c r="VBV46" s="12"/>
      <c r="VBW46" s="12"/>
      <c r="VBX46" s="12"/>
      <c r="VBY46" s="12"/>
      <c r="VBZ46" s="12"/>
      <c r="VCA46" s="12"/>
      <c r="VCB46" s="12"/>
      <c r="VCC46" s="12"/>
      <c r="VCD46" s="12"/>
      <c r="VCE46" s="12"/>
      <c r="VCF46" s="12"/>
      <c r="VCG46" s="12"/>
      <c r="VCH46" s="12"/>
      <c r="VCI46" s="12"/>
      <c r="VCJ46" s="12"/>
      <c r="VCK46" s="12"/>
      <c r="VCL46" s="12"/>
      <c r="VCM46" s="12"/>
      <c r="VCN46" s="12"/>
      <c r="VCO46" s="12"/>
      <c r="VCP46" s="12"/>
      <c r="VCQ46" s="12"/>
      <c r="VCR46" s="12"/>
      <c r="VCS46" s="12"/>
      <c r="VCT46" s="12"/>
      <c r="VCU46" s="12"/>
      <c r="VCV46" s="12"/>
      <c r="VCW46" s="12"/>
      <c r="VCX46" s="12"/>
      <c r="VCY46" s="12"/>
      <c r="VCZ46" s="12"/>
      <c r="VDA46" s="12"/>
      <c r="VDB46" s="12"/>
      <c r="VDC46" s="12"/>
      <c r="VDD46" s="12"/>
      <c r="VDE46" s="12"/>
      <c r="VDF46" s="12"/>
      <c r="VDG46" s="12"/>
      <c r="VDH46" s="12"/>
      <c r="VDI46" s="12"/>
      <c r="VDJ46" s="12"/>
      <c r="VDK46" s="12"/>
      <c r="VDL46" s="12"/>
      <c r="VDM46" s="12"/>
      <c r="VDN46" s="12"/>
      <c r="VDO46" s="12"/>
      <c r="VDP46" s="12"/>
      <c r="VDQ46" s="12"/>
      <c r="VDR46" s="12"/>
      <c r="VDS46" s="12"/>
      <c r="VDT46" s="12"/>
      <c r="VDU46" s="12"/>
      <c r="VDV46" s="12"/>
      <c r="VDW46" s="12"/>
      <c r="VDX46" s="12"/>
      <c r="VDY46" s="12"/>
      <c r="VDZ46" s="12"/>
      <c r="VEA46" s="12"/>
      <c r="VEB46" s="12"/>
      <c r="VEC46" s="12"/>
      <c r="VED46" s="12"/>
      <c r="VEE46" s="12"/>
      <c r="VEF46" s="12"/>
      <c r="VEG46" s="12"/>
      <c r="VEH46" s="12"/>
      <c r="VEI46" s="12"/>
      <c r="VEJ46" s="12"/>
      <c r="VEK46" s="12"/>
      <c r="VEL46" s="12"/>
      <c r="VEM46" s="12"/>
      <c r="VEN46" s="12"/>
      <c r="VEO46" s="12"/>
      <c r="VEP46" s="12"/>
      <c r="VEQ46" s="12"/>
      <c r="VER46" s="12"/>
      <c r="VES46" s="12"/>
      <c r="VET46" s="12"/>
      <c r="VEU46" s="12"/>
      <c r="VEV46" s="12"/>
      <c r="VEW46" s="12"/>
      <c r="VEX46" s="12"/>
      <c r="VEY46" s="12"/>
      <c r="VEZ46" s="12"/>
      <c r="VFA46" s="12"/>
      <c r="VFB46" s="12"/>
      <c r="VFC46" s="12"/>
      <c r="VFD46" s="12"/>
      <c r="VFE46" s="12"/>
      <c r="VFF46" s="12"/>
      <c r="VFG46" s="12"/>
      <c r="VFH46" s="12"/>
      <c r="VFI46" s="12"/>
      <c r="VFJ46" s="12"/>
      <c r="VFK46" s="12"/>
      <c r="VFL46" s="12"/>
      <c r="VFM46" s="12"/>
      <c r="VFN46" s="12"/>
      <c r="VFO46" s="12"/>
      <c r="VFP46" s="12"/>
      <c r="VFQ46" s="12"/>
      <c r="VFR46" s="12"/>
      <c r="VFS46" s="12"/>
      <c r="VFT46" s="12"/>
      <c r="VFU46" s="12"/>
      <c r="VFV46" s="12"/>
      <c r="VFW46" s="12"/>
      <c r="VFX46" s="12"/>
      <c r="VFY46" s="12"/>
      <c r="VFZ46" s="12"/>
      <c r="VGA46" s="12"/>
      <c r="VGB46" s="12"/>
      <c r="VGC46" s="12"/>
      <c r="VGD46" s="12"/>
      <c r="VGE46" s="12"/>
      <c r="VGF46" s="12"/>
      <c r="VGG46" s="12"/>
      <c r="VGH46" s="12"/>
      <c r="VGI46" s="12"/>
      <c r="VGJ46" s="12"/>
      <c r="VGK46" s="12"/>
      <c r="VGL46" s="12"/>
      <c r="VGM46" s="12"/>
      <c r="VGN46" s="12"/>
      <c r="VGO46" s="12"/>
      <c r="VGP46" s="12"/>
      <c r="VGQ46" s="12"/>
      <c r="VGR46" s="12"/>
      <c r="VGS46" s="12"/>
      <c r="VGT46" s="12"/>
      <c r="VGU46" s="12"/>
      <c r="VGV46" s="12"/>
      <c r="VGW46" s="12"/>
      <c r="VGX46" s="12"/>
      <c r="VGY46" s="12"/>
      <c r="VGZ46" s="12"/>
      <c r="VHA46" s="12"/>
      <c r="VHB46" s="12"/>
      <c r="VHC46" s="12"/>
      <c r="VHD46" s="12"/>
      <c r="VHE46" s="12"/>
      <c r="VHF46" s="12"/>
      <c r="VHG46" s="12"/>
      <c r="VHH46" s="12"/>
      <c r="VHI46" s="12"/>
      <c r="VHJ46" s="12"/>
      <c r="VHK46" s="12"/>
      <c r="VHL46" s="12"/>
      <c r="VHM46" s="12"/>
      <c r="VHN46" s="12"/>
      <c r="VHO46" s="12"/>
      <c r="VHP46" s="12"/>
      <c r="VHQ46" s="12"/>
      <c r="VHR46" s="12"/>
      <c r="VHS46" s="12"/>
      <c r="VHT46" s="12"/>
      <c r="VHU46" s="12"/>
      <c r="VHV46" s="12"/>
      <c r="VHW46" s="12"/>
      <c r="VHX46" s="12"/>
      <c r="VHY46" s="12"/>
      <c r="VHZ46" s="12"/>
      <c r="VIA46" s="12"/>
      <c r="VIB46" s="12"/>
      <c r="VIC46" s="12"/>
      <c r="VID46" s="12"/>
      <c r="VIE46" s="12"/>
      <c r="VIF46" s="12"/>
      <c r="VIG46" s="12"/>
      <c r="VIH46" s="12"/>
      <c r="VII46" s="12"/>
      <c r="VIJ46" s="12"/>
      <c r="VIK46" s="12"/>
      <c r="VIL46" s="12"/>
      <c r="VIM46" s="12"/>
      <c r="VIN46" s="12"/>
      <c r="VIO46" s="12"/>
      <c r="VIP46" s="12"/>
      <c r="VIQ46" s="12"/>
      <c r="VIR46" s="12"/>
      <c r="VIS46" s="12"/>
      <c r="VIT46" s="12"/>
      <c r="VIU46" s="12"/>
      <c r="VIV46" s="12"/>
      <c r="VIW46" s="12"/>
      <c r="VIX46" s="12"/>
      <c r="VIY46" s="12"/>
      <c r="VIZ46" s="12"/>
      <c r="VJA46" s="12"/>
      <c r="VJB46" s="12"/>
      <c r="VJC46" s="12"/>
      <c r="VJD46" s="12"/>
      <c r="VJE46" s="12"/>
      <c r="VJF46" s="12"/>
      <c r="VJG46" s="12"/>
      <c r="VJH46" s="12"/>
      <c r="VJI46" s="12"/>
      <c r="VJJ46" s="12"/>
      <c r="VJK46" s="12"/>
      <c r="VJL46" s="12"/>
      <c r="VJM46" s="12"/>
      <c r="VJN46" s="12"/>
      <c r="VJO46" s="12"/>
      <c r="VJP46" s="12"/>
      <c r="VJQ46" s="12"/>
      <c r="VJR46" s="12"/>
      <c r="VJS46" s="12"/>
      <c r="VJT46" s="12"/>
      <c r="VJU46" s="12"/>
      <c r="VJV46" s="12"/>
      <c r="VJW46" s="12"/>
      <c r="VJX46" s="12"/>
      <c r="VJY46" s="12"/>
      <c r="VJZ46" s="12"/>
      <c r="VKA46" s="12"/>
      <c r="VKB46" s="12"/>
      <c r="VKC46" s="12"/>
      <c r="VKD46" s="12"/>
      <c r="VKE46" s="12"/>
      <c r="VKF46" s="12"/>
      <c r="VKG46" s="12"/>
      <c r="VKH46" s="12"/>
      <c r="VKI46" s="12"/>
      <c r="VKJ46" s="12"/>
      <c r="VKK46" s="12"/>
      <c r="VKL46" s="12"/>
      <c r="VKM46" s="12"/>
      <c r="VKN46" s="12"/>
      <c r="VKO46" s="12"/>
      <c r="VKP46" s="12"/>
      <c r="VKQ46" s="12"/>
      <c r="VKR46" s="12"/>
      <c r="VKS46" s="12"/>
      <c r="VKT46" s="12"/>
      <c r="VKU46" s="12"/>
      <c r="VKV46" s="12"/>
      <c r="VKW46" s="12"/>
      <c r="VKX46" s="12"/>
      <c r="VKY46" s="12"/>
      <c r="VKZ46" s="12"/>
      <c r="VLA46" s="12"/>
      <c r="VLB46" s="12"/>
      <c r="VLC46" s="12"/>
      <c r="VLD46" s="12"/>
      <c r="VLE46" s="12"/>
      <c r="VLF46" s="12"/>
      <c r="VLG46" s="12"/>
      <c r="VLH46" s="12"/>
      <c r="VLI46" s="12"/>
      <c r="VLJ46" s="12"/>
      <c r="VLK46" s="12"/>
      <c r="VLL46" s="12"/>
      <c r="VLM46" s="12"/>
      <c r="VLN46" s="12"/>
      <c r="VLO46" s="12"/>
      <c r="VLP46" s="12"/>
      <c r="VLQ46" s="12"/>
      <c r="VLR46" s="12"/>
      <c r="VLS46" s="12"/>
      <c r="VLT46" s="12"/>
      <c r="VLU46" s="12"/>
      <c r="VLV46" s="12"/>
      <c r="VLW46" s="12"/>
      <c r="VLX46" s="12"/>
      <c r="VLY46" s="12"/>
      <c r="VLZ46" s="12"/>
      <c r="VMA46" s="12"/>
      <c r="VMB46" s="12"/>
      <c r="VMC46" s="12"/>
      <c r="VMD46" s="12"/>
      <c r="VME46" s="12"/>
      <c r="VMF46" s="12"/>
      <c r="VMG46" s="12"/>
      <c r="VMH46" s="12"/>
      <c r="VMI46" s="12"/>
      <c r="VMJ46" s="12"/>
      <c r="VMK46" s="12"/>
      <c r="VML46" s="12"/>
      <c r="VMM46" s="12"/>
      <c r="VMN46" s="12"/>
      <c r="VMO46" s="12"/>
      <c r="VMP46" s="12"/>
      <c r="VMQ46" s="12"/>
      <c r="VMR46" s="12"/>
      <c r="VMS46" s="12"/>
      <c r="VMT46" s="12"/>
      <c r="VMU46" s="12"/>
      <c r="VMV46" s="12"/>
      <c r="VMW46" s="12"/>
      <c r="VMX46" s="12"/>
      <c r="VMY46" s="12"/>
      <c r="VMZ46" s="12"/>
      <c r="VNA46" s="12"/>
      <c r="VNB46" s="12"/>
      <c r="VNC46" s="12"/>
      <c r="VND46" s="12"/>
      <c r="VNE46" s="12"/>
      <c r="VNF46" s="12"/>
      <c r="VNG46" s="12"/>
      <c r="VNH46" s="12"/>
      <c r="VNI46" s="12"/>
      <c r="VNJ46" s="12"/>
      <c r="VNK46" s="12"/>
      <c r="VNL46" s="12"/>
      <c r="VNM46" s="12"/>
      <c r="VNN46" s="12"/>
      <c r="VNO46" s="12"/>
      <c r="VNP46" s="12"/>
      <c r="VNQ46" s="12"/>
      <c r="VNR46" s="12"/>
      <c r="VNS46" s="12"/>
      <c r="VNT46" s="12"/>
      <c r="VNU46" s="12"/>
      <c r="VNV46" s="12"/>
      <c r="VNW46" s="12"/>
      <c r="VNX46" s="12"/>
      <c r="VNY46" s="12"/>
      <c r="VNZ46" s="12"/>
      <c r="VOA46" s="12"/>
      <c r="VOB46" s="12"/>
      <c r="VOC46" s="12"/>
      <c r="VOD46" s="12"/>
      <c r="VOE46" s="12"/>
      <c r="VOF46" s="12"/>
      <c r="VOG46" s="12"/>
      <c r="VOH46" s="12"/>
      <c r="VOI46" s="12"/>
      <c r="VOJ46" s="12"/>
      <c r="VOK46" s="12"/>
      <c r="VOL46" s="12"/>
      <c r="VOM46" s="12"/>
      <c r="VON46" s="12"/>
      <c r="VOO46" s="12"/>
      <c r="VOP46" s="12"/>
      <c r="VOQ46" s="12"/>
      <c r="VOR46" s="12"/>
      <c r="VOS46" s="12"/>
      <c r="VOT46" s="12"/>
      <c r="VOU46" s="12"/>
      <c r="VOV46" s="12"/>
      <c r="VOW46" s="12"/>
      <c r="VOX46" s="12"/>
      <c r="VOY46" s="12"/>
      <c r="VOZ46" s="12"/>
      <c r="VPA46" s="12"/>
      <c r="VPB46" s="12"/>
      <c r="VPC46" s="12"/>
      <c r="VPD46" s="12"/>
      <c r="VPE46" s="12"/>
      <c r="VPF46" s="12"/>
      <c r="VPG46" s="12"/>
      <c r="VPH46" s="12"/>
      <c r="VPI46" s="12"/>
      <c r="VPJ46" s="12"/>
      <c r="VPK46" s="12"/>
      <c r="VPL46" s="12"/>
      <c r="VPM46" s="12"/>
      <c r="VPN46" s="12"/>
      <c r="VPO46" s="12"/>
      <c r="VPP46" s="12"/>
      <c r="VPQ46" s="12"/>
      <c r="VPR46" s="12"/>
      <c r="VPS46" s="12"/>
      <c r="VPT46" s="12"/>
      <c r="VPU46" s="12"/>
      <c r="VPV46" s="12"/>
      <c r="VPW46" s="12"/>
      <c r="VPX46" s="12"/>
      <c r="VPY46" s="12"/>
      <c r="VPZ46" s="12"/>
      <c r="VQA46" s="12"/>
      <c r="VQB46" s="12"/>
      <c r="VQC46" s="12"/>
      <c r="VQD46" s="12"/>
      <c r="VQE46" s="12"/>
      <c r="VQF46" s="12"/>
      <c r="VQG46" s="12"/>
      <c r="VQH46" s="12"/>
      <c r="VQI46" s="12"/>
      <c r="VQJ46" s="12"/>
      <c r="VQK46" s="12"/>
      <c r="VQL46" s="12"/>
      <c r="VQM46" s="12"/>
      <c r="VQN46" s="12"/>
      <c r="VQO46" s="12"/>
      <c r="VQP46" s="12"/>
      <c r="VQQ46" s="12"/>
      <c r="VQR46" s="12"/>
      <c r="VQS46" s="12"/>
      <c r="VQT46" s="12"/>
      <c r="VQU46" s="12"/>
      <c r="VQV46" s="12"/>
      <c r="VQW46" s="12"/>
      <c r="VQX46" s="12"/>
      <c r="VQY46" s="12"/>
      <c r="VQZ46" s="12"/>
      <c r="VRA46" s="12"/>
      <c r="VRB46" s="12"/>
      <c r="VRC46" s="12"/>
      <c r="VRD46" s="12"/>
      <c r="VRE46" s="12"/>
      <c r="VRF46" s="12"/>
      <c r="VRG46" s="12"/>
      <c r="VRH46" s="12"/>
      <c r="VRI46" s="12"/>
      <c r="VRJ46" s="12"/>
      <c r="VRK46" s="12"/>
      <c r="VRL46" s="12"/>
      <c r="VRM46" s="12"/>
      <c r="VRN46" s="12"/>
      <c r="VRO46" s="12"/>
      <c r="VRP46" s="12"/>
      <c r="VRQ46" s="12"/>
      <c r="VRR46" s="12"/>
      <c r="VRS46" s="12"/>
      <c r="VRT46" s="12"/>
      <c r="VRU46" s="12"/>
      <c r="VRV46" s="12"/>
      <c r="VRW46" s="12"/>
      <c r="VRX46" s="12"/>
      <c r="VRY46" s="12"/>
      <c r="VRZ46" s="12"/>
      <c r="VSA46" s="12"/>
      <c r="VSB46" s="12"/>
      <c r="VSC46" s="12"/>
      <c r="VSD46" s="12"/>
      <c r="VSE46" s="12"/>
      <c r="VSF46" s="12"/>
      <c r="VSG46" s="12"/>
      <c r="VSH46" s="12"/>
      <c r="VSI46" s="12"/>
      <c r="VSJ46" s="12"/>
      <c r="VSK46" s="12"/>
      <c r="VSL46" s="12"/>
      <c r="VSM46" s="12"/>
      <c r="VSN46" s="12"/>
      <c r="VSO46" s="12"/>
      <c r="VSP46" s="12"/>
      <c r="VSQ46" s="12"/>
      <c r="VSR46" s="12"/>
      <c r="VSS46" s="12"/>
      <c r="VST46" s="12"/>
      <c r="VSU46" s="12"/>
      <c r="VSV46" s="12"/>
      <c r="VSW46" s="12"/>
      <c r="VSX46" s="12"/>
      <c r="VSY46" s="12"/>
      <c r="VSZ46" s="12"/>
      <c r="VTA46" s="12"/>
      <c r="VTB46" s="12"/>
      <c r="VTC46" s="12"/>
      <c r="VTD46" s="12"/>
      <c r="VTE46" s="12"/>
      <c r="VTF46" s="12"/>
      <c r="VTG46" s="12"/>
      <c r="VTH46" s="12"/>
      <c r="VTI46" s="12"/>
      <c r="VTJ46" s="12"/>
      <c r="VTK46" s="12"/>
      <c r="VTL46" s="12"/>
      <c r="VTM46" s="12"/>
      <c r="VTN46" s="12"/>
      <c r="VTO46" s="12"/>
      <c r="VTP46" s="12"/>
      <c r="VTQ46" s="12"/>
      <c r="VTR46" s="12"/>
      <c r="VTS46" s="12"/>
      <c r="VTT46" s="12"/>
      <c r="VTU46" s="12"/>
      <c r="VTV46" s="12"/>
      <c r="VTW46" s="12"/>
      <c r="VTX46" s="12"/>
      <c r="VTY46" s="12"/>
      <c r="VTZ46" s="12"/>
      <c r="VUA46" s="12"/>
      <c r="VUB46" s="12"/>
      <c r="VUC46" s="12"/>
      <c r="VUD46" s="12"/>
      <c r="VUE46" s="12"/>
      <c r="VUF46" s="12"/>
      <c r="VUG46" s="12"/>
      <c r="VUH46" s="12"/>
      <c r="VUI46" s="12"/>
      <c r="VUJ46" s="12"/>
      <c r="VUK46" s="12"/>
      <c r="VUL46" s="12"/>
      <c r="VUM46" s="12"/>
      <c r="VUN46" s="12"/>
      <c r="VUO46" s="12"/>
      <c r="VUP46" s="12"/>
      <c r="VUQ46" s="12"/>
      <c r="VUR46" s="12"/>
      <c r="VUS46" s="12"/>
      <c r="VUT46" s="12"/>
      <c r="VUU46" s="12"/>
      <c r="VUV46" s="12"/>
      <c r="VUW46" s="12"/>
      <c r="VUX46" s="12"/>
      <c r="VUY46" s="12"/>
      <c r="VUZ46" s="12"/>
      <c r="VVA46" s="12"/>
      <c r="VVB46" s="12"/>
      <c r="VVC46" s="12"/>
      <c r="VVD46" s="12"/>
      <c r="VVE46" s="12"/>
      <c r="VVF46" s="12"/>
      <c r="VVG46" s="12"/>
      <c r="VVH46" s="12"/>
      <c r="VVI46" s="12"/>
      <c r="VVJ46" s="12"/>
      <c r="VVK46" s="12"/>
      <c r="VVL46" s="12"/>
      <c r="VVM46" s="12"/>
      <c r="VVN46" s="12"/>
      <c r="VVO46" s="12"/>
      <c r="VVP46" s="12"/>
      <c r="VVQ46" s="12"/>
      <c r="VVR46" s="12"/>
      <c r="VVS46" s="12"/>
      <c r="VVT46" s="12"/>
      <c r="VVU46" s="12"/>
      <c r="VVV46" s="12"/>
      <c r="VVW46" s="12"/>
      <c r="VVX46" s="12"/>
      <c r="VVY46" s="12"/>
      <c r="VVZ46" s="12"/>
      <c r="VWA46" s="12"/>
      <c r="VWB46" s="12"/>
      <c r="VWC46" s="12"/>
      <c r="VWD46" s="12"/>
      <c r="VWE46" s="12"/>
      <c r="VWF46" s="12"/>
      <c r="VWG46" s="12"/>
      <c r="VWH46" s="12"/>
      <c r="VWI46" s="12"/>
      <c r="VWJ46" s="12"/>
      <c r="VWK46" s="12"/>
      <c r="VWL46" s="12"/>
      <c r="VWM46" s="12"/>
      <c r="VWN46" s="12"/>
      <c r="VWO46" s="12"/>
      <c r="VWP46" s="12"/>
      <c r="VWQ46" s="12"/>
      <c r="VWR46" s="12"/>
      <c r="VWS46" s="12"/>
      <c r="VWT46" s="12"/>
      <c r="VWU46" s="12"/>
      <c r="VWV46" s="12"/>
      <c r="VWW46" s="12"/>
      <c r="VWX46" s="12"/>
      <c r="VWY46" s="12"/>
      <c r="VWZ46" s="12"/>
      <c r="VXA46" s="12"/>
      <c r="VXB46" s="12"/>
      <c r="VXC46" s="12"/>
      <c r="VXD46" s="12"/>
      <c r="VXE46" s="12"/>
      <c r="VXF46" s="12"/>
      <c r="VXG46" s="12"/>
      <c r="VXH46" s="12"/>
      <c r="VXI46" s="12"/>
      <c r="VXJ46" s="12"/>
      <c r="VXK46" s="12"/>
      <c r="VXL46" s="12"/>
      <c r="VXM46" s="12"/>
      <c r="VXN46" s="12"/>
      <c r="VXO46" s="12"/>
      <c r="VXP46" s="12"/>
      <c r="VXQ46" s="12"/>
      <c r="VXR46" s="12"/>
      <c r="VXS46" s="12"/>
      <c r="VXT46" s="12"/>
      <c r="VXU46" s="12"/>
      <c r="VXV46" s="12"/>
      <c r="VXW46" s="12"/>
      <c r="VXX46" s="12"/>
      <c r="VXY46" s="12"/>
      <c r="VXZ46" s="12"/>
      <c r="VYA46" s="12"/>
      <c r="VYB46" s="12"/>
      <c r="VYC46" s="12"/>
      <c r="VYD46" s="12"/>
      <c r="VYE46" s="12"/>
      <c r="VYF46" s="12"/>
      <c r="VYG46" s="12"/>
      <c r="VYH46" s="12"/>
      <c r="VYI46" s="12"/>
      <c r="VYJ46" s="12"/>
      <c r="VYK46" s="12"/>
      <c r="VYL46" s="12"/>
      <c r="VYM46" s="12"/>
      <c r="VYN46" s="12"/>
      <c r="VYO46" s="12"/>
      <c r="VYP46" s="12"/>
      <c r="VYQ46" s="12"/>
      <c r="VYR46" s="12"/>
      <c r="VYS46" s="12"/>
      <c r="VYT46" s="12"/>
      <c r="VYU46" s="12"/>
      <c r="VYV46" s="12"/>
      <c r="VYW46" s="12"/>
      <c r="VYX46" s="12"/>
      <c r="VYY46" s="12"/>
      <c r="VYZ46" s="12"/>
      <c r="VZA46" s="12"/>
      <c r="VZB46" s="12"/>
      <c r="VZC46" s="12"/>
      <c r="VZD46" s="12"/>
      <c r="VZE46" s="12"/>
      <c r="VZF46" s="12"/>
      <c r="VZG46" s="12"/>
      <c r="VZH46" s="12"/>
      <c r="VZI46" s="12"/>
      <c r="VZJ46" s="12"/>
      <c r="VZK46" s="12"/>
      <c r="VZL46" s="12"/>
      <c r="VZM46" s="12"/>
      <c r="VZN46" s="12"/>
      <c r="VZO46" s="12"/>
      <c r="VZP46" s="12"/>
      <c r="VZQ46" s="12"/>
      <c r="VZR46" s="12"/>
      <c r="VZS46" s="12"/>
      <c r="VZT46" s="12"/>
      <c r="VZU46" s="12"/>
      <c r="VZV46" s="12"/>
      <c r="VZW46" s="12"/>
      <c r="VZX46" s="12"/>
      <c r="VZY46" s="12"/>
      <c r="VZZ46" s="12"/>
      <c r="WAA46" s="12"/>
      <c r="WAB46" s="12"/>
      <c r="WAC46" s="12"/>
      <c r="WAD46" s="12"/>
      <c r="WAE46" s="12"/>
      <c r="WAF46" s="12"/>
      <c r="WAG46" s="12"/>
      <c r="WAH46" s="12"/>
      <c r="WAI46" s="12"/>
      <c r="WAJ46" s="12"/>
      <c r="WAK46" s="12"/>
      <c r="WAL46" s="12"/>
      <c r="WAM46" s="12"/>
      <c r="WAN46" s="12"/>
      <c r="WAO46" s="12"/>
      <c r="WAP46" s="12"/>
      <c r="WAQ46" s="12"/>
      <c r="WAR46" s="12"/>
      <c r="WAS46" s="12"/>
      <c r="WAT46" s="12"/>
      <c r="WAU46" s="12"/>
      <c r="WAV46" s="12"/>
      <c r="WAW46" s="12"/>
      <c r="WAX46" s="12"/>
      <c r="WAY46" s="12"/>
      <c r="WAZ46" s="12"/>
      <c r="WBA46" s="12"/>
      <c r="WBB46" s="12"/>
      <c r="WBC46" s="12"/>
      <c r="WBD46" s="12"/>
      <c r="WBE46" s="12"/>
      <c r="WBF46" s="12"/>
      <c r="WBG46" s="12"/>
      <c r="WBH46" s="12"/>
      <c r="WBI46" s="12"/>
      <c r="WBJ46" s="12"/>
      <c r="WBK46" s="12"/>
      <c r="WBL46" s="12"/>
      <c r="WBM46" s="12"/>
      <c r="WBN46" s="12"/>
      <c r="WBO46" s="12"/>
      <c r="WBP46" s="12"/>
      <c r="WBQ46" s="12"/>
      <c r="WBR46" s="12"/>
      <c r="WBS46" s="12"/>
      <c r="WBT46" s="12"/>
      <c r="WBU46" s="12"/>
      <c r="WBV46" s="12"/>
      <c r="WBW46" s="12"/>
      <c r="WBX46" s="12"/>
      <c r="WBY46" s="12"/>
      <c r="WBZ46" s="12"/>
      <c r="WCA46" s="12"/>
      <c r="WCB46" s="12"/>
      <c r="WCC46" s="12"/>
      <c r="WCD46" s="12"/>
      <c r="WCE46" s="12"/>
      <c r="WCF46" s="12"/>
      <c r="WCG46" s="12"/>
      <c r="WCH46" s="12"/>
      <c r="WCI46" s="12"/>
      <c r="WCJ46" s="12"/>
      <c r="WCK46" s="12"/>
      <c r="WCL46" s="12"/>
      <c r="WCM46" s="12"/>
      <c r="WCN46" s="12"/>
      <c r="WCO46" s="12"/>
      <c r="WCP46" s="12"/>
      <c r="WCQ46" s="12"/>
      <c r="WCR46" s="12"/>
      <c r="WCS46" s="12"/>
      <c r="WCT46" s="12"/>
      <c r="WCU46" s="12"/>
      <c r="WCV46" s="12"/>
      <c r="WCW46" s="12"/>
      <c r="WCX46" s="12"/>
      <c r="WCY46" s="12"/>
      <c r="WCZ46" s="12"/>
      <c r="WDA46" s="12"/>
      <c r="WDB46" s="12"/>
      <c r="WDC46" s="12"/>
      <c r="WDD46" s="12"/>
      <c r="WDE46" s="12"/>
      <c r="WDF46" s="12"/>
      <c r="WDG46" s="12"/>
      <c r="WDH46" s="12"/>
      <c r="WDI46" s="12"/>
      <c r="WDJ46" s="12"/>
      <c r="WDK46" s="12"/>
      <c r="WDL46" s="12"/>
      <c r="WDM46" s="12"/>
      <c r="WDN46" s="12"/>
      <c r="WDO46" s="12"/>
      <c r="WDP46" s="12"/>
      <c r="WDQ46" s="12"/>
      <c r="WDR46" s="12"/>
      <c r="WDS46" s="12"/>
      <c r="WDT46" s="12"/>
      <c r="WDU46" s="12"/>
      <c r="WDV46" s="12"/>
      <c r="WDW46" s="12"/>
      <c r="WDX46" s="12"/>
      <c r="WDY46" s="12"/>
      <c r="WDZ46" s="12"/>
      <c r="WEA46" s="12"/>
      <c r="WEB46" s="12"/>
      <c r="WEC46" s="12"/>
      <c r="WED46" s="12"/>
      <c r="WEE46" s="12"/>
      <c r="WEF46" s="12"/>
      <c r="WEG46" s="12"/>
      <c r="WEH46" s="12"/>
      <c r="WEI46" s="12"/>
      <c r="WEJ46" s="12"/>
      <c r="WEK46" s="12"/>
      <c r="WEL46" s="12"/>
      <c r="WEM46" s="12"/>
      <c r="WEN46" s="12"/>
      <c r="WEO46" s="12"/>
      <c r="WEP46" s="12"/>
      <c r="WEQ46" s="12"/>
      <c r="WER46" s="12"/>
      <c r="WES46" s="12"/>
      <c r="WET46" s="12"/>
      <c r="WEU46" s="12"/>
      <c r="WEV46" s="12"/>
      <c r="WEW46" s="12"/>
      <c r="WEX46" s="12"/>
      <c r="WEY46" s="12"/>
      <c r="WEZ46" s="12"/>
      <c r="WFA46" s="12"/>
      <c r="WFB46" s="12"/>
      <c r="WFC46" s="12"/>
      <c r="WFD46" s="12"/>
      <c r="WFE46" s="12"/>
      <c r="WFF46" s="12"/>
      <c r="WFG46" s="12"/>
      <c r="WFH46" s="12"/>
      <c r="WFI46" s="12"/>
      <c r="WFJ46" s="12"/>
      <c r="WFK46" s="12"/>
      <c r="WFL46" s="12"/>
      <c r="WFM46" s="12"/>
      <c r="WFN46" s="12"/>
      <c r="WFO46" s="12"/>
      <c r="WFP46" s="12"/>
      <c r="WFQ46" s="12"/>
      <c r="WFR46" s="12"/>
      <c r="WFS46" s="12"/>
      <c r="WFT46" s="12"/>
      <c r="WFU46" s="12"/>
      <c r="WFV46" s="12"/>
      <c r="WFW46" s="12"/>
      <c r="WFX46" s="12"/>
      <c r="WFY46" s="12"/>
      <c r="WFZ46" s="12"/>
      <c r="WGA46" s="12"/>
      <c r="WGB46" s="12"/>
      <c r="WGC46" s="12"/>
      <c r="WGD46" s="12"/>
      <c r="WGE46" s="12"/>
      <c r="WGF46" s="12"/>
      <c r="WGG46" s="12"/>
      <c r="WGH46" s="12"/>
      <c r="WGI46" s="12"/>
      <c r="WGJ46" s="12"/>
      <c r="WGK46" s="12"/>
      <c r="WGL46" s="12"/>
      <c r="WGM46" s="12"/>
      <c r="WGN46" s="12"/>
      <c r="WGO46" s="12"/>
      <c r="WGP46" s="12"/>
      <c r="WGQ46" s="12"/>
      <c r="WGR46" s="12"/>
      <c r="WGS46" s="12"/>
      <c r="WGT46" s="12"/>
      <c r="WGU46" s="12"/>
      <c r="WGV46" s="12"/>
      <c r="WGW46" s="12"/>
      <c r="WGX46" s="12"/>
      <c r="WGY46" s="12"/>
      <c r="WGZ46" s="12"/>
      <c r="WHA46" s="12"/>
      <c r="WHB46" s="12"/>
      <c r="WHC46" s="12"/>
      <c r="WHD46" s="12"/>
      <c r="WHE46" s="12"/>
      <c r="WHF46" s="12"/>
      <c r="WHG46" s="12"/>
      <c r="WHH46" s="12"/>
      <c r="WHI46" s="12"/>
      <c r="WHJ46" s="12"/>
      <c r="WHK46" s="12"/>
      <c r="WHL46" s="12"/>
      <c r="WHM46" s="12"/>
      <c r="WHN46" s="12"/>
      <c r="WHO46" s="12"/>
      <c r="WHP46" s="12"/>
      <c r="WHQ46" s="12"/>
      <c r="WHR46" s="12"/>
      <c r="WHS46" s="12"/>
      <c r="WHT46" s="12"/>
      <c r="WHU46" s="12"/>
      <c r="WHV46" s="12"/>
      <c r="WHW46" s="12"/>
      <c r="WHX46" s="12"/>
      <c r="WHY46" s="12"/>
      <c r="WHZ46" s="12"/>
      <c r="WIA46" s="12"/>
      <c r="WIB46" s="12"/>
      <c r="WIC46" s="12"/>
      <c r="WID46" s="12"/>
      <c r="WIE46" s="12"/>
      <c r="WIF46" s="12"/>
      <c r="WIG46" s="12"/>
      <c r="WIH46" s="12"/>
      <c r="WII46" s="12"/>
      <c r="WIJ46" s="12"/>
      <c r="WIK46" s="12"/>
      <c r="WIL46" s="12"/>
      <c r="WIM46" s="12"/>
      <c r="WIN46" s="12"/>
      <c r="WIO46" s="12"/>
      <c r="WIP46" s="12"/>
      <c r="WIQ46" s="12"/>
      <c r="WIR46" s="12"/>
      <c r="WIS46" s="12"/>
      <c r="WIT46" s="12"/>
      <c r="WIU46" s="12"/>
      <c r="WIV46" s="12"/>
      <c r="WIW46" s="12"/>
      <c r="WIX46" s="12"/>
      <c r="WIY46" s="12"/>
      <c r="WIZ46" s="12"/>
      <c r="WJA46" s="12"/>
      <c r="WJB46" s="12"/>
      <c r="WJC46" s="12"/>
      <c r="WJD46" s="12"/>
      <c r="WJE46" s="12"/>
      <c r="WJF46" s="12"/>
      <c r="WJG46" s="12"/>
      <c r="WJH46" s="12"/>
      <c r="WJI46" s="12"/>
      <c r="WJJ46" s="12"/>
      <c r="WJK46" s="12"/>
      <c r="WJL46" s="12"/>
      <c r="WJM46" s="12"/>
      <c r="WJN46" s="12"/>
      <c r="WJO46" s="12"/>
      <c r="WJP46" s="12"/>
      <c r="WJQ46" s="12"/>
      <c r="WJR46" s="12"/>
      <c r="WJS46" s="12"/>
      <c r="WJT46" s="12"/>
      <c r="WJU46" s="12"/>
      <c r="WJV46" s="12"/>
      <c r="WJW46" s="12"/>
      <c r="WJX46" s="12"/>
      <c r="WJY46" s="12"/>
      <c r="WJZ46" s="12"/>
      <c r="WKA46" s="12"/>
      <c r="WKB46" s="12"/>
      <c r="WKC46" s="12"/>
      <c r="WKD46" s="12"/>
      <c r="WKE46" s="12"/>
      <c r="WKF46" s="12"/>
      <c r="WKG46" s="12"/>
      <c r="WKH46" s="12"/>
      <c r="WKI46" s="12"/>
      <c r="WKJ46" s="12"/>
      <c r="WKK46" s="12"/>
      <c r="WKL46" s="12"/>
      <c r="WKM46" s="12"/>
      <c r="WKN46" s="12"/>
      <c r="WKO46" s="12"/>
      <c r="WKP46" s="12"/>
      <c r="WKQ46" s="12"/>
      <c r="WKR46" s="12"/>
      <c r="WKS46" s="12"/>
      <c r="WKT46" s="12"/>
      <c r="WKU46" s="12"/>
      <c r="WKV46" s="12"/>
      <c r="WKW46" s="12"/>
      <c r="WKX46" s="12"/>
      <c r="WKY46" s="12"/>
      <c r="WKZ46" s="12"/>
      <c r="WLA46" s="12"/>
      <c r="WLB46" s="12"/>
      <c r="WLC46" s="12"/>
      <c r="WLD46" s="12"/>
      <c r="WLE46" s="12"/>
      <c r="WLF46" s="12"/>
      <c r="WLG46" s="12"/>
      <c r="WLH46" s="12"/>
      <c r="WLI46" s="12"/>
      <c r="WLJ46" s="12"/>
      <c r="WLK46" s="12"/>
      <c r="WLL46" s="12"/>
      <c r="WLM46" s="12"/>
      <c r="WLN46" s="12"/>
      <c r="WLO46" s="12"/>
      <c r="WLP46" s="12"/>
      <c r="WLQ46" s="12"/>
      <c r="WLR46" s="12"/>
      <c r="WLS46" s="12"/>
      <c r="WLT46" s="12"/>
      <c r="WLU46" s="12"/>
      <c r="WLV46" s="12"/>
      <c r="WLW46" s="12"/>
      <c r="WLX46" s="12"/>
      <c r="WLY46" s="12"/>
      <c r="WLZ46" s="12"/>
      <c r="WMA46" s="12"/>
      <c r="WMB46" s="12"/>
      <c r="WMC46" s="12"/>
      <c r="WMD46" s="12"/>
      <c r="WME46" s="12"/>
      <c r="WMF46" s="12"/>
      <c r="WMG46" s="12"/>
      <c r="WMH46" s="12"/>
      <c r="WMI46" s="12"/>
      <c r="WMJ46" s="12"/>
      <c r="WMK46" s="12"/>
      <c r="WML46" s="12"/>
      <c r="WMM46" s="12"/>
      <c r="WMN46" s="12"/>
      <c r="WMO46" s="12"/>
      <c r="WMP46" s="12"/>
      <c r="WMQ46" s="12"/>
      <c r="WMR46" s="12"/>
      <c r="WMS46" s="12"/>
      <c r="WMT46" s="12"/>
      <c r="WMU46" s="12"/>
      <c r="WMV46" s="12"/>
      <c r="WMW46" s="12"/>
      <c r="WMX46" s="12"/>
      <c r="WMY46" s="12"/>
      <c r="WMZ46" s="12"/>
      <c r="WNA46" s="12"/>
      <c r="WNB46" s="12"/>
      <c r="WNC46" s="12"/>
      <c r="WND46" s="12"/>
      <c r="WNE46" s="12"/>
      <c r="WNF46" s="12"/>
      <c r="WNG46" s="12"/>
      <c r="WNH46" s="12"/>
      <c r="WNI46" s="12"/>
      <c r="WNJ46" s="12"/>
      <c r="WNK46" s="12"/>
      <c r="WNL46" s="12"/>
      <c r="WNM46" s="12"/>
      <c r="WNN46" s="12"/>
      <c r="WNO46" s="12"/>
      <c r="WNP46" s="12"/>
      <c r="WNQ46" s="12"/>
      <c r="WNR46" s="12"/>
      <c r="WNS46" s="12"/>
      <c r="WNT46" s="12"/>
      <c r="WNU46" s="12"/>
      <c r="WNV46" s="12"/>
      <c r="WNW46" s="12"/>
      <c r="WNX46" s="12"/>
      <c r="WNY46" s="12"/>
      <c r="WNZ46" s="12"/>
      <c r="WOA46" s="12"/>
      <c r="WOB46" s="12"/>
      <c r="WOC46" s="12"/>
      <c r="WOD46" s="12"/>
      <c r="WOE46" s="12"/>
      <c r="WOF46" s="12"/>
      <c r="WOG46" s="12"/>
      <c r="WOH46" s="12"/>
      <c r="WOI46" s="12"/>
      <c r="WOJ46" s="12"/>
      <c r="WOK46" s="12"/>
      <c r="WOL46" s="12"/>
      <c r="WOM46" s="12"/>
      <c r="WON46" s="12"/>
      <c r="WOO46" s="12"/>
      <c r="WOP46" s="12"/>
      <c r="WOQ46" s="12"/>
      <c r="WOR46" s="12"/>
      <c r="WOS46" s="12"/>
      <c r="WOT46" s="12"/>
      <c r="WOU46" s="12"/>
      <c r="WOV46" s="12"/>
      <c r="WOW46" s="12"/>
      <c r="WOX46" s="12"/>
      <c r="WOY46" s="12"/>
      <c r="WOZ46" s="12"/>
      <c r="WPA46" s="12"/>
      <c r="WPB46" s="12"/>
      <c r="WPC46" s="12"/>
      <c r="WPD46" s="12"/>
      <c r="WPE46" s="12"/>
      <c r="WPF46" s="12"/>
      <c r="WPG46" s="12"/>
      <c r="WPH46" s="12"/>
      <c r="WPI46" s="12"/>
      <c r="WPJ46" s="12"/>
      <c r="WPK46" s="12"/>
      <c r="WPL46" s="12"/>
      <c r="WPM46" s="12"/>
      <c r="WPN46" s="12"/>
      <c r="WPO46" s="12"/>
      <c r="WPP46" s="12"/>
      <c r="WPQ46" s="12"/>
      <c r="WPR46" s="12"/>
      <c r="WPS46" s="12"/>
      <c r="WPT46" s="12"/>
      <c r="WPU46" s="12"/>
      <c r="WPV46" s="12"/>
      <c r="WPW46" s="12"/>
      <c r="WPX46" s="12"/>
      <c r="WPY46" s="12"/>
      <c r="WPZ46" s="12"/>
      <c r="WQA46" s="12"/>
      <c r="WQB46" s="12"/>
      <c r="WQC46" s="12"/>
      <c r="WQD46" s="12"/>
      <c r="WQE46" s="12"/>
      <c r="WQF46" s="12"/>
      <c r="WQG46" s="12"/>
      <c r="WQH46" s="12"/>
      <c r="WQI46" s="12"/>
      <c r="WQJ46" s="12"/>
      <c r="WQK46" s="12"/>
      <c r="WQL46" s="12"/>
      <c r="WQM46" s="12"/>
      <c r="WQN46" s="12"/>
      <c r="WQO46" s="12"/>
      <c r="WQP46" s="12"/>
      <c r="WQQ46" s="12"/>
      <c r="WQR46" s="12"/>
      <c r="WQS46" s="12"/>
      <c r="WQT46" s="12"/>
      <c r="WQU46" s="12"/>
      <c r="WQV46" s="12"/>
      <c r="WQW46" s="12"/>
      <c r="WQX46" s="12"/>
      <c r="WQY46" s="12"/>
      <c r="WQZ46" s="12"/>
      <c r="WRA46" s="12"/>
      <c r="WRB46" s="12"/>
      <c r="WRC46" s="12"/>
      <c r="WRD46" s="12"/>
      <c r="WRE46" s="12"/>
      <c r="WRF46" s="12"/>
      <c r="WRG46" s="12"/>
      <c r="WRH46" s="12"/>
      <c r="WRI46" s="12"/>
      <c r="WRJ46" s="12"/>
      <c r="WRK46" s="12"/>
      <c r="WRL46" s="12"/>
      <c r="WRM46" s="12"/>
      <c r="WRN46" s="12"/>
      <c r="WRO46" s="12"/>
      <c r="WRP46" s="12"/>
      <c r="WRQ46" s="12"/>
      <c r="WRR46" s="12"/>
      <c r="WRS46" s="12"/>
      <c r="WRT46" s="12"/>
      <c r="WRU46" s="12"/>
      <c r="WRV46" s="12"/>
      <c r="WRW46" s="12"/>
      <c r="WRX46" s="12"/>
      <c r="WRY46" s="12"/>
      <c r="WRZ46" s="12"/>
      <c r="WSA46" s="12"/>
      <c r="WSB46" s="12"/>
      <c r="WSC46" s="12"/>
      <c r="WSD46" s="12"/>
      <c r="WSE46" s="12"/>
      <c r="WSF46" s="12"/>
      <c r="WSG46" s="12"/>
      <c r="WSH46" s="12"/>
      <c r="WSI46" s="12"/>
      <c r="WSJ46" s="12"/>
      <c r="WSK46" s="12"/>
      <c r="WSL46" s="12"/>
      <c r="WSM46" s="12"/>
      <c r="WSN46" s="12"/>
      <c r="WSO46" s="12"/>
      <c r="WSP46" s="12"/>
      <c r="WSQ46" s="12"/>
      <c r="WSR46" s="12"/>
      <c r="WSS46" s="12"/>
      <c r="WST46" s="12"/>
      <c r="WSU46" s="12"/>
      <c r="WSV46" s="12"/>
      <c r="WSW46" s="12"/>
      <c r="WSX46" s="12"/>
      <c r="WSY46" s="12"/>
      <c r="WSZ46" s="12"/>
      <c r="WTA46" s="12"/>
      <c r="WTB46" s="12"/>
      <c r="WTC46" s="12"/>
      <c r="WTD46" s="12"/>
      <c r="WTE46" s="12"/>
      <c r="WTF46" s="12"/>
      <c r="WTG46" s="12"/>
      <c r="WTH46" s="12"/>
      <c r="WTI46" s="12"/>
      <c r="WTJ46" s="12"/>
      <c r="WTK46" s="12"/>
      <c r="WTL46" s="12"/>
      <c r="WTM46" s="12"/>
      <c r="WTN46" s="12"/>
      <c r="WTO46" s="12"/>
      <c r="WTP46" s="12"/>
      <c r="WTQ46" s="12"/>
      <c r="WTR46" s="12"/>
      <c r="WTS46" s="12"/>
      <c r="WTT46" s="12"/>
      <c r="WTU46" s="12"/>
      <c r="WTV46" s="12"/>
      <c r="WTW46" s="12"/>
      <c r="WTX46" s="12"/>
      <c r="WTY46" s="12"/>
      <c r="WTZ46" s="12"/>
      <c r="WUA46" s="12"/>
      <c r="WUB46" s="12"/>
      <c r="WUC46" s="12"/>
      <c r="WUD46" s="12"/>
      <c r="WUE46" s="12"/>
      <c r="WUF46" s="12"/>
      <c r="WUG46" s="12"/>
      <c r="WUH46" s="12"/>
      <c r="WUI46" s="12"/>
      <c r="WUJ46" s="12"/>
      <c r="WUK46" s="12"/>
      <c r="WUL46" s="12"/>
      <c r="WUM46" s="12"/>
      <c r="WUN46" s="12"/>
      <c r="WUO46" s="12"/>
      <c r="WUP46" s="12"/>
      <c r="WUQ46" s="12"/>
      <c r="WUR46" s="12"/>
      <c r="WUS46" s="12"/>
      <c r="WUT46" s="12"/>
      <c r="WUU46" s="12"/>
      <c r="WUV46" s="12"/>
      <c r="WUW46" s="12"/>
      <c r="WUX46" s="12"/>
      <c r="WUY46" s="12"/>
      <c r="WUZ46" s="12"/>
      <c r="WVA46" s="12"/>
      <c r="WVB46" s="12"/>
      <c r="WVC46" s="12"/>
      <c r="WVD46" s="12"/>
      <c r="WVE46" s="12"/>
      <c r="WVF46" s="12"/>
      <c r="WVG46" s="12"/>
      <c r="WVH46" s="12"/>
      <c r="WVI46" s="12"/>
      <c r="WVJ46" s="12"/>
      <c r="WVK46" s="12"/>
      <c r="WVL46" s="12"/>
      <c r="WVM46" s="12"/>
      <c r="WVN46" s="12"/>
      <c r="WVO46" s="12"/>
      <c r="WVP46" s="12"/>
      <c r="WVQ46" s="12"/>
      <c r="WVR46" s="12"/>
      <c r="WVS46" s="12"/>
      <c r="WVT46" s="12"/>
      <c r="WVU46" s="12"/>
      <c r="WVV46" s="12"/>
      <c r="WVW46" s="12"/>
      <c r="WVX46" s="12"/>
      <c r="WVY46" s="12"/>
      <c r="WVZ46" s="12"/>
      <c r="WWA46" s="12"/>
      <c r="WWB46" s="12"/>
      <c r="WWC46" s="12"/>
      <c r="WWD46" s="12"/>
      <c r="WWE46" s="12"/>
      <c r="WWF46" s="12"/>
      <c r="WWG46" s="12"/>
      <c r="WWH46" s="12"/>
      <c r="WWI46" s="12"/>
      <c r="WWJ46" s="12"/>
      <c r="WWK46" s="12"/>
      <c r="WWL46" s="12"/>
      <c r="WWM46" s="12"/>
      <c r="WWN46" s="12"/>
      <c r="WWO46" s="12"/>
      <c r="WWP46" s="12"/>
      <c r="WWQ46" s="12"/>
      <c r="WWR46" s="12"/>
      <c r="WWS46" s="12"/>
      <c r="WWT46" s="12"/>
      <c r="WWU46" s="12"/>
      <c r="WWV46" s="12"/>
      <c r="WWW46" s="12"/>
      <c r="WWX46" s="12"/>
      <c r="WWY46" s="12"/>
      <c r="WWZ46" s="12"/>
      <c r="WXA46" s="12"/>
      <c r="WXB46" s="12"/>
      <c r="WXC46" s="12"/>
      <c r="WXD46" s="12"/>
      <c r="WXE46" s="12"/>
      <c r="WXF46" s="12"/>
      <c r="WXG46" s="12"/>
      <c r="WXH46" s="12"/>
      <c r="WXI46" s="12"/>
      <c r="WXJ46" s="12"/>
      <c r="WXK46" s="12"/>
      <c r="WXL46" s="12"/>
      <c r="WXM46" s="12"/>
      <c r="WXN46" s="12"/>
      <c r="WXO46" s="12"/>
      <c r="WXP46" s="12"/>
      <c r="WXQ46" s="12"/>
      <c r="WXR46" s="12"/>
      <c r="WXS46" s="12"/>
      <c r="WXT46" s="12"/>
      <c r="WXU46" s="12"/>
      <c r="WXV46" s="12"/>
      <c r="WXW46" s="12"/>
      <c r="WXX46" s="12"/>
      <c r="WXY46" s="12"/>
      <c r="WXZ46" s="12"/>
      <c r="WYA46" s="12"/>
      <c r="WYB46" s="12"/>
      <c r="WYC46" s="12"/>
      <c r="WYD46" s="12"/>
      <c r="WYE46" s="12"/>
      <c r="WYF46" s="12"/>
      <c r="WYG46" s="12"/>
      <c r="WYH46" s="12"/>
      <c r="WYI46" s="12"/>
      <c r="WYJ46" s="12"/>
      <c r="WYK46" s="12"/>
      <c r="WYL46" s="12"/>
      <c r="WYM46" s="12"/>
      <c r="WYN46" s="12"/>
      <c r="WYO46" s="12"/>
      <c r="WYP46" s="12"/>
      <c r="WYQ46" s="12"/>
      <c r="WYR46" s="12"/>
      <c r="WYS46" s="12"/>
      <c r="WYT46" s="12"/>
      <c r="WYU46" s="12"/>
      <c r="WYV46" s="12"/>
      <c r="WYW46" s="12"/>
      <c r="WYX46" s="12"/>
      <c r="WYY46" s="12"/>
      <c r="WYZ46" s="12"/>
      <c r="WZA46" s="12"/>
      <c r="WZB46" s="12"/>
      <c r="WZC46" s="12"/>
      <c r="WZD46" s="12"/>
      <c r="WZE46" s="12"/>
      <c r="WZF46" s="12"/>
      <c r="WZG46" s="12"/>
      <c r="WZH46" s="12"/>
      <c r="WZI46" s="12"/>
      <c r="WZJ46" s="12"/>
      <c r="WZK46" s="12"/>
      <c r="WZL46" s="12"/>
      <c r="WZM46" s="12"/>
      <c r="WZN46" s="12"/>
      <c r="WZO46" s="12"/>
      <c r="WZP46" s="12"/>
      <c r="WZQ46" s="12"/>
      <c r="WZR46" s="12"/>
      <c r="WZS46" s="12"/>
      <c r="WZT46" s="12"/>
      <c r="WZU46" s="12"/>
      <c r="WZV46" s="12"/>
      <c r="WZW46" s="12"/>
      <c r="WZX46" s="12"/>
      <c r="WZY46" s="12"/>
      <c r="WZZ46" s="12"/>
      <c r="XAA46" s="12"/>
      <c r="XAB46" s="12"/>
      <c r="XAC46" s="12"/>
      <c r="XAD46" s="12"/>
      <c r="XAE46" s="12"/>
      <c r="XAF46" s="12"/>
      <c r="XAG46" s="12"/>
      <c r="XAH46" s="12"/>
      <c r="XAI46" s="12"/>
      <c r="XAJ46" s="12"/>
      <c r="XAK46" s="12"/>
      <c r="XAL46" s="12"/>
      <c r="XAM46" s="12"/>
      <c r="XAN46" s="12"/>
      <c r="XAO46" s="12"/>
      <c r="XAP46" s="12"/>
      <c r="XAQ46" s="12"/>
      <c r="XAR46" s="12"/>
      <c r="XAS46" s="12"/>
      <c r="XAT46" s="12"/>
      <c r="XAU46" s="12"/>
      <c r="XAV46" s="12"/>
      <c r="XAW46" s="12"/>
      <c r="XAX46" s="12"/>
      <c r="XAY46" s="12"/>
      <c r="XAZ46" s="12"/>
      <c r="XBA46" s="12"/>
      <c r="XBB46" s="12"/>
      <c r="XBC46" s="12"/>
      <c r="XBD46" s="12"/>
      <c r="XBE46" s="12"/>
      <c r="XBF46" s="12"/>
      <c r="XBG46" s="12"/>
      <c r="XBH46" s="12"/>
      <c r="XBI46" s="12"/>
      <c r="XBJ46" s="12"/>
      <c r="XBK46" s="12"/>
      <c r="XBL46" s="12"/>
      <c r="XBM46" s="12"/>
      <c r="XBN46" s="12"/>
      <c r="XBO46" s="12"/>
      <c r="XBP46" s="12"/>
      <c r="XBQ46" s="12"/>
      <c r="XBR46" s="12"/>
      <c r="XBS46" s="12"/>
      <c r="XBT46" s="12"/>
      <c r="XBU46" s="12"/>
      <c r="XBV46" s="12"/>
      <c r="XBW46" s="12"/>
      <c r="XBX46" s="12"/>
      <c r="XBY46" s="12"/>
      <c r="XBZ46" s="12"/>
      <c r="XCA46" s="12"/>
      <c r="XCB46" s="12"/>
      <c r="XCC46" s="12"/>
      <c r="XCD46" s="12"/>
      <c r="XCE46" s="12"/>
      <c r="XCF46" s="12"/>
      <c r="XCG46" s="12"/>
      <c r="XCH46" s="12"/>
      <c r="XCI46" s="12"/>
      <c r="XCJ46" s="12"/>
      <c r="XCK46" s="12"/>
      <c r="XCL46" s="12"/>
      <c r="XCM46" s="12"/>
      <c r="XCN46" s="12"/>
      <c r="XCO46" s="12"/>
      <c r="XCP46" s="12"/>
      <c r="XCQ46" s="12"/>
      <c r="XCR46" s="12"/>
      <c r="XCS46" s="12"/>
      <c r="XCT46" s="12"/>
      <c r="XCU46" s="12"/>
      <c r="XCV46" s="12"/>
      <c r="XCW46" s="12"/>
      <c r="XCX46" s="12"/>
      <c r="XCY46" s="12"/>
      <c r="XCZ46" s="12"/>
      <c r="XDA46" s="12"/>
      <c r="XDB46" s="12"/>
      <c r="XDC46" s="12"/>
      <c r="XDD46" s="12"/>
      <c r="XDE46" s="12"/>
      <c r="XDF46" s="12"/>
      <c r="XDG46" s="12"/>
      <c r="XDH46" s="12"/>
      <c r="XDI46" s="12"/>
      <c r="XDJ46" s="12"/>
      <c r="XDK46" s="12"/>
      <c r="XDL46" s="12"/>
      <c r="XDM46" s="12"/>
      <c r="XDN46" s="12"/>
      <c r="XDO46" s="12"/>
      <c r="XDP46" s="12"/>
      <c r="XDQ46" s="12"/>
      <c r="XDR46" s="12"/>
      <c r="XDS46" s="12"/>
      <c r="XDT46" s="12"/>
      <c r="XDU46" s="12"/>
      <c r="XDV46" s="12"/>
      <c r="XDW46" s="12"/>
      <c r="XDX46" s="12"/>
      <c r="XDY46" s="12"/>
      <c r="XDZ46" s="12"/>
      <c r="XEA46" s="12"/>
      <c r="XEB46" s="12"/>
      <c r="XEC46" s="12"/>
      <c r="XED46" s="12"/>
      <c r="XEE46" s="12"/>
      <c r="XEF46" s="12"/>
      <c r="XEG46" s="12"/>
      <c r="XEH46" s="12"/>
      <c r="XEI46" s="12"/>
      <c r="XEJ46" s="12"/>
      <c r="XEK46" s="12"/>
      <c r="XEL46" s="12"/>
      <c r="XEM46" s="12"/>
      <c r="XEN46" s="12"/>
      <c r="XEO46" s="12"/>
      <c r="XEP46" s="12"/>
      <c r="XEQ46" s="12"/>
      <c r="XER46" s="12"/>
      <c r="XES46" s="12"/>
      <c r="XET46" s="12"/>
      <c r="XEU46" s="12"/>
      <c r="XEV46" s="12"/>
      <c r="XEW46" s="12"/>
      <c r="XEX46" s="12"/>
      <c r="XEY46" s="12"/>
      <c r="XEZ46" s="12"/>
      <c r="XFA46" s="12"/>
      <c r="XFB46" s="12"/>
      <c r="XFC46" s="12"/>
      <c r="XFD46" s="12"/>
    </row>
    <row r="47" spans="1:16384">
      <c r="G47"/>
    </row>
    <row r="48" spans="1:16384" ht="136.5">
      <c r="D48" s="176" t="s">
        <v>914</v>
      </c>
      <c r="E48" s="176" t="s">
        <v>5</v>
      </c>
      <c r="F48" s="298" t="s">
        <v>923</v>
      </c>
      <c r="G48" s="299" t="s">
        <v>922</v>
      </c>
      <c r="H48" s="299" t="s">
        <v>921</v>
      </c>
    </row>
    <row r="49" spans="4:8">
      <c r="D49" s="300" t="s">
        <v>4</v>
      </c>
      <c r="E49" s="191" t="s">
        <v>915</v>
      </c>
      <c r="F49" s="199">
        <v>1</v>
      </c>
      <c r="G49" s="200">
        <v>0.5</v>
      </c>
      <c r="H49" s="20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24"/>
      <c r="C3" s="324"/>
      <c r="D3" s="324"/>
      <c r="E3" s="324"/>
      <c r="F3" s="324"/>
      <c r="G3" s="325" t="s">
        <v>977</v>
      </c>
      <c r="H3" s="6">
        <v>10</v>
      </c>
    </row>
    <row r="4" spans="2:25" ht="30" customHeight="1">
      <c r="B4" s="308"/>
      <c r="C4" s="308"/>
      <c r="D4" s="308"/>
      <c r="E4" s="308"/>
      <c r="F4" s="308"/>
      <c r="G4" s="325" t="s">
        <v>978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20" t="s">
        <v>186</v>
      </c>
      <c r="F5" s="145" t="s">
        <v>960</v>
      </c>
      <c r="G5" s="146" t="s">
        <v>556</v>
      </c>
      <c r="H5" s="326" t="s">
        <v>980</v>
      </c>
      <c r="I5" s="160" t="s">
        <v>965</v>
      </c>
      <c r="J5" s="160" t="s">
        <v>505</v>
      </c>
      <c r="K5" s="326" t="s">
        <v>979</v>
      </c>
      <c r="L5" s="160" t="s">
        <v>961</v>
      </c>
      <c r="M5" s="147" t="s">
        <v>23</v>
      </c>
      <c r="N5" s="329" t="s">
        <v>631</v>
      </c>
      <c r="O5" s="329" t="s">
        <v>995</v>
      </c>
      <c r="P5" s="329" t="s">
        <v>996</v>
      </c>
      <c r="Q5" s="329" t="s">
        <v>997</v>
      </c>
    </row>
    <row r="6" spans="2:25">
      <c r="B6" s="134" t="s">
        <v>4</v>
      </c>
      <c r="C6" s="156" t="s">
        <v>959</v>
      </c>
      <c r="D6" s="156" t="s">
        <v>964</v>
      </c>
      <c r="E6" s="321">
        <v>0</v>
      </c>
      <c r="F6" s="14">
        <v>0.99</v>
      </c>
      <c r="G6" s="133">
        <v>0</v>
      </c>
      <c r="H6" s="327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27">
        <f>shopPacksDefinitions[[#This Row],['[amount']]]/shopPacksDefinitions[[#This Row],['[priceDollars']]]</f>
        <v>10.1010101010101</v>
      </c>
      <c r="L6" s="20" t="b">
        <v>0</v>
      </c>
      <c r="M6" s="15" t="s">
        <v>1091</v>
      </c>
      <c r="N6" s="269"/>
      <c r="O6" s="193" t="s">
        <v>998</v>
      </c>
      <c r="P6" s="269"/>
      <c r="Q6" s="193" t="s">
        <v>998</v>
      </c>
    </row>
    <row r="7" spans="2:25">
      <c r="B7" s="134" t="s">
        <v>4</v>
      </c>
      <c r="C7" s="156" t="s">
        <v>962</v>
      </c>
      <c r="D7" s="304" t="s">
        <v>964</v>
      </c>
      <c r="E7" s="321">
        <v>1</v>
      </c>
      <c r="F7" s="14">
        <v>4.99</v>
      </c>
      <c r="G7" s="133">
        <v>0</v>
      </c>
      <c r="H7" s="327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27">
        <f>shopPacksDefinitions[[#This Row],['[amount']]]/shopPacksDefinitions[[#This Row],['[priceDollars']]]</f>
        <v>10.020040080160321</v>
      </c>
      <c r="L7" s="20" t="b">
        <v>0</v>
      </c>
      <c r="M7" s="15" t="s">
        <v>1092</v>
      </c>
      <c r="N7" s="269"/>
      <c r="O7" s="193" t="s">
        <v>999</v>
      </c>
      <c r="P7" s="269"/>
      <c r="Q7" s="193" t="s">
        <v>999</v>
      </c>
    </row>
    <row r="8" spans="2:25">
      <c r="B8" s="134" t="s">
        <v>4</v>
      </c>
      <c r="C8" s="156" t="s">
        <v>963</v>
      </c>
      <c r="D8" s="304" t="s">
        <v>964</v>
      </c>
      <c r="E8" s="321">
        <v>2</v>
      </c>
      <c r="F8" s="14">
        <v>9.99</v>
      </c>
      <c r="G8" s="133">
        <v>0</v>
      </c>
      <c r="H8" s="327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27">
        <f>shopPacksDefinitions[[#This Row],['[amount']]]/shopPacksDefinitions[[#This Row],['[priceDollars']]]</f>
        <v>11.011011011011011</v>
      </c>
      <c r="L8" s="20" t="b">
        <v>0</v>
      </c>
      <c r="M8" s="15" t="s">
        <v>1093</v>
      </c>
      <c r="N8" s="309"/>
      <c r="O8" s="193" t="s">
        <v>1000</v>
      </c>
      <c r="P8" s="309"/>
      <c r="Q8" s="306" t="s">
        <v>1000</v>
      </c>
    </row>
    <row r="9" spans="2:25">
      <c r="B9" s="136" t="s">
        <v>4</v>
      </c>
      <c r="C9" s="307" t="s">
        <v>966</v>
      </c>
      <c r="D9" s="304" t="s">
        <v>964</v>
      </c>
      <c r="E9" s="321">
        <v>3</v>
      </c>
      <c r="F9" s="14">
        <v>19.989999999999998</v>
      </c>
      <c r="G9" s="140">
        <v>0</v>
      </c>
      <c r="H9" s="327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27">
        <f>shopPacksDefinitions[[#This Row],['[amount']]]/shopPacksDefinitions[[#This Row],['[priceDollars']]]</f>
        <v>12.506253126563283</v>
      </c>
      <c r="L9" s="154" t="b">
        <v>0</v>
      </c>
      <c r="M9" s="15" t="s">
        <v>1094</v>
      </c>
      <c r="N9" s="310"/>
      <c r="O9" s="193" t="s">
        <v>1001</v>
      </c>
      <c r="P9" s="310"/>
      <c r="Q9" s="330" t="s">
        <v>1001</v>
      </c>
    </row>
    <row r="10" spans="2:25">
      <c r="B10" s="136" t="s">
        <v>4</v>
      </c>
      <c r="C10" s="307" t="s">
        <v>973</v>
      </c>
      <c r="D10" s="304" t="s">
        <v>964</v>
      </c>
      <c r="E10" s="321">
        <v>4</v>
      </c>
      <c r="F10" s="139">
        <v>39.99</v>
      </c>
      <c r="G10" s="140">
        <v>0</v>
      </c>
      <c r="H10" s="327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27">
        <f>shopPacksDefinitions[[#This Row],['[amount']]]/shopPacksDefinitions[[#This Row],['[priceDollars']]]</f>
        <v>14.003500875218805</v>
      </c>
      <c r="L10" s="154" t="b">
        <v>0</v>
      </c>
      <c r="M10" s="15" t="s">
        <v>1095</v>
      </c>
      <c r="N10" s="310"/>
      <c r="O10" s="193" t="s">
        <v>1002</v>
      </c>
      <c r="P10" s="310"/>
      <c r="Q10" s="330" t="s">
        <v>1002</v>
      </c>
    </row>
    <row r="11" spans="2:25" ht="15.75" thickBot="1">
      <c r="B11" s="136" t="s">
        <v>4</v>
      </c>
      <c r="C11" s="307" t="s">
        <v>974</v>
      </c>
      <c r="D11" s="304" t="s">
        <v>964</v>
      </c>
      <c r="E11" s="323">
        <v>5</v>
      </c>
      <c r="F11" s="139">
        <v>79.989999999999995</v>
      </c>
      <c r="G11" s="140">
        <v>0</v>
      </c>
      <c r="H11" s="327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27">
        <f>shopPacksDefinitions[[#This Row],['[amount']]]/shopPacksDefinitions[[#This Row],['[priceDollars']]]</f>
        <v>15.001875234404302</v>
      </c>
      <c r="L11" s="154" t="b">
        <v>1</v>
      </c>
      <c r="M11" s="15" t="s">
        <v>1096</v>
      </c>
      <c r="N11" s="310"/>
      <c r="O11" s="193" t="s">
        <v>1003</v>
      </c>
      <c r="P11" s="310"/>
      <c r="Q11" s="330" t="s">
        <v>1003</v>
      </c>
    </row>
    <row r="12" spans="2:25" ht="15.75" thickBot="1">
      <c r="B12" s="311" t="s">
        <v>4</v>
      </c>
      <c r="C12" s="312" t="s">
        <v>976</v>
      </c>
      <c r="D12" s="313" t="s">
        <v>971</v>
      </c>
      <c r="E12" s="322">
        <v>0</v>
      </c>
      <c r="F12" s="314">
        <v>0</v>
      </c>
      <c r="G12" s="315">
        <v>5</v>
      </c>
      <c r="H12" s="328">
        <f>ROUND(shopPacksDefinitions[[#This Row],['[priceHC']]],0)*$H$4</f>
        <v>1000</v>
      </c>
      <c r="I12" s="316">
        <v>0</v>
      </c>
      <c r="J12" s="316">
        <f>ROUND(shopPacksDefinitions[[#This Row],[Base Amount
(only for the maths)]]+shopPacksDefinitions[[#This Row],[Base Amount
(only for the maths)]]*shopPacksDefinitions[[#This Row],['[bonusAmount']]],0)</f>
        <v>1000</v>
      </c>
      <c r="K12" s="328">
        <f>shopPacksDefinitions[[#This Row],['[amount']]]/shopPacksDefinitions[[#This Row],['[priceHC']]]</f>
        <v>200</v>
      </c>
      <c r="L12" s="317" t="b">
        <v>0</v>
      </c>
      <c r="M12" s="318" t="s">
        <v>1097</v>
      </c>
      <c r="N12" s="319"/>
      <c r="O12" s="319"/>
      <c r="P12" s="319"/>
      <c r="Q12" s="319"/>
    </row>
    <row r="13" spans="2:25" ht="15.75" thickBot="1">
      <c r="B13" s="134" t="s">
        <v>4</v>
      </c>
      <c r="C13" s="156" t="s">
        <v>967</v>
      </c>
      <c r="D13" s="304" t="s">
        <v>971</v>
      </c>
      <c r="E13" s="321">
        <v>1</v>
      </c>
      <c r="F13" s="14">
        <v>0</v>
      </c>
      <c r="G13" s="133">
        <v>20</v>
      </c>
      <c r="H13" s="327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27">
        <f>shopPacksDefinitions[[#This Row],['[amount']]]/shopPacksDefinitions[[#This Row],['[priceHC']]]</f>
        <v>220</v>
      </c>
      <c r="L13" s="20" t="b">
        <v>0</v>
      </c>
      <c r="M13" s="318" t="s">
        <v>1098</v>
      </c>
      <c r="N13" s="309"/>
      <c r="O13" s="309"/>
      <c r="P13" s="309"/>
      <c r="Q13" s="309"/>
    </row>
    <row r="14" spans="2:25" ht="15.75" thickBot="1">
      <c r="B14" s="134" t="s">
        <v>4</v>
      </c>
      <c r="C14" s="156" t="s">
        <v>968</v>
      </c>
      <c r="D14" s="304" t="s">
        <v>971</v>
      </c>
      <c r="E14" s="321">
        <v>2</v>
      </c>
      <c r="F14" s="14">
        <v>0</v>
      </c>
      <c r="G14" s="133">
        <v>50</v>
      </c>
      <c r="H14" s="327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27">
        <f>shopPacksDefinitions[[#This Row],['[amount']]]/shopPacksDefinitions[[#This Row],['[priceHC']]]</f>
        <v>240</v>
      </c>
      <c r="L14" s="20" t="b">
        <v>0</v>
      </c>
      <c r="M14" s="318" t="s">
        <v>1099</v>
      </c>
      <c r="N14" s="309"/>
      <c r="O14" s="309"/>
      <c r="P14" s="309"/>
      <c r="Q14" s="309"/>
    </row>
    <row r="15" spans="2:25" ht="15.75" thickBot="1">
      <c r="B15" s="134" t="s">
        <v>4</v>
      </c>
      <c r="C15" s="156" t="s">
        <v>969</v>
      </c>
      <c r="D15" s="304" t="s">
        <v>971</v>
      </c>
      <c r="E15" s="321">
        <v>3</v>
      </c>
      <c r="F15" s="14">
        <v>0</v>
      </c>
      <c r="G15" s="133">
        <v>250</v>
      </c>
      <c r="H15" s="327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27">
        <f>shopPacksDefinitions[[#This Row],['[amount']]]/shopPacksDefinitions[[#This Row],['[priceHC']]]</f>
        <v>280</v>
      </c>
      <c r="L15" s="20" t="b">
        <v>0</v>
      </c>
      <c r="M15" s="318" t="s">
        <v>1100</v>
      </c>
      <c r="N15" s="309"/>
      <c r="O15" s="309"/>
      <c r="P15" s="309"/>
      <c r="Q15" s="309"/>
    </row>
    <row r="16" spans="2:25" ht="15.75" thickBot="1">
      <c r="B16" s="134" t="s">
        <v>4</v>
      </c>
      <c r="C16" s="156" t="s">
        <v>970</v>
      </c>
      <c r="D16" s="304" t="s">
        <v>971</v>
      </c>
      <c r="E16" s="321">
        <v>4</v>
      </c>
      <c r="F16" s="14">
        <v>0</v>
      </c>
      <c r="G16" s="133">
        <v>400</v>
      </c>
      <c r="H16" s="327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27">
        <f>shopPacksDefinitions[[#This Row],['[amount']]]/shopPacksDefinitions[[#This Row],['[priceHC']]]</f>
        <v>300</v>
      </c>
      <c r="L16" s="20" t="b">
        <v>0</v>
      </c>
      <c r="M16" s="318" t="s">
        <v>1101</v>
      </c>
      <c r="N16" s="309"/>
      <c r="O16" s="309"/>
      <c r="P16" s="309"/>
      <c r="Q16" s="309"/>
    </row>
    <row r="17" spans="2:17">
      <c r="B17" s="134" t="s">
        <v>4</v>
      </c>
      <c r="C17" s="156" t="s">
        <v>975</v>
      </c>
      <c r="D17" s="304" t="s">
        <v>971</v>
      </c>
      <c r="E17" s="321">
        <v>5</v>
      </c>
      <c r="F17" s="14">
        <v>0</v>
      </c>
      <c r="G17" s="133">
        <v>1000</v>
      </c>
      <c r="H17" s="327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27">
        <f>shopPacksDefinitions[[#This Row],['[amount']]]/shopPacksDefinitions[[#This Row],['[priceHC']]]</f>
        <v>340</v>
      </c>
      <c r="L17" s="20" t="b">
        <v>1</v>
      </c>
      <c r="M17" s="318" t="s">
        <v>1102</v>
      </c>
      <c r="N17" s="309"/>
      <c r="O17" s="309"/>
      <c r="P17" s="309"/>
      <c r="Q17" s="309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E28" sqref="E2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78"/>
      <c r="G3" s="578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31" t="s">
        <v>442</v>
      </c>
      <c r="C35" s="332" t="s">
        <v>5</v>
      </c>
      <c r="D35" s="332" t="s">
        <v>1086</v>
      </c>
      <c r="E35" s="332" t="s">
        <v>1087</v>
      </c>
      <c r="F35" s="67"/>
      <c r="G35" s="67"/>
      <c r="H35" s="67"/>
    </row>
    <row r="36" spans="2:8">
      <c r="B36" s="333" t="s">
        <v>4</v>
      </c>
      <c r="C36" s="338" t="s">
        <v>432</v>
      </c>
      <c r="D36" s="338">
        <v>1</v>
      </c>
      <c r="E36" s="339">
        <v>0.1</v>
      </c>
      <c r="F36" s="67"/>
      <c r="G36" s="67"/>
      <c r="H36" s="67"/>
    </row>
    <row r="37" spans="2:8">
      <c r="B37" s="333" t="s">
        <v>4</v>
      </c>
      <c r="C37" s="338" t="s">
        <v>433</v>
      </c>
      <c r="D37" s="338">
        <v>2</v>
      </c>
      <c r="E37" s="339">
        <v>8.7055056329612412E-2</v>
      </c>
      <c r="F37" s="67"/>
      <c r="G37" s="67"/>
      <c r="H37" s="67"/>
    </row>
    <row r="38" spans="2:8">
      <c r="B38" s="333" t="s">
        <v>4</v>
      </c>
      <c r="C38" s="338" t="s">
        <v>434</v>
      </c>
      <c r="D38" s="338">
        <v>3</v>
      </c>
      <c r="E38" s="339">
        <v>8.027415617602307E-2</v>
      </c>
      <c r="F38" s="67"/>
      <c r="G38" s="67"/>
      <c r="H38" s="67"/>
    </row>
    <row r="39" spans="2:8">
      <c r="B39" s="333" t="s">
        <v>4</v>
      </c>
      <c r="C39" s="338" t="s">
        <v>435</v>
      </c>
      <c r="D39" s="338">
        <v>4</v>
      </c>
      <c r="E39" s="339">
        <v>7.5785828325519916E-2</v>
      </c>
      <c r="F39" s="67"/>
      <c r="G39" s="67"/>
      <c r="H39" s="67"/>
    </row>
    <row r="40" spans="2:8">
      <c r="B40" s="333" t="s">
        <v>4</v>
      </c>
      <c r="C40" s="338" t="s">
        <v>436</v>
      </c>
      <c r="D40" s="338">
        <v>5</v>
      </c>
      <c r="E40" s="339">
        <v>7.2477966367769556E-2</v>
      </c>
      <c r="F40" s="67"/>
      <c r="G40" s="67"/>
      <c r="H40" s="67"/>
    </row>
    <row r="41" spans="2:8">
      <c r="B41" s="333" t="s">
        <v>4</v>
      </c>
      <c r="C41" s="338" t="s">
        <v>437</v>
      </c>
      <c r="D41" s="338">
        <v>6</v>
      </c>
      <c r="E41" s="339">
        <v>6.988271187715793E-2</v>
      </c>
      <c r="F41" s="67"/>
      <c r="G41" s="67"/>
      <c r="H41" s="67"/>
    </row>
    <row r="42" spans="2:8">
      <c r="B42" s="333" t="s">
        <v>4</v>
      </c>
      <c r="C42" s="338" t="s">
        <v>438</v>
      </c>
      <c r="D42" s="338">
        <v>7</v>
      </c>
      <c r="E42" s="339">
        <v>6.776109134004811E-2</v>
      </c>
      <c r="F42" s="67"/>
      <c r="G42" s="67"/>
      <c r="H42" s="67"/>
    </row>
    <row r="43" spans="2:8">
      <c r="B43" s="333" t="s">
        <v>4</v>
      </c>
      <c r="C43" s="338" t="s">
        <v>439</v>
      </c>
      <c r="D43" s="338">
        <v>8</v>
      </c>
      <c r="E43" s="339">
        <v>6.5975395538644718E-2</v>
      </c>
      <c r="F43" s="67"/>
      <c r="G43" s="67"/>
      <c r="H43" s="67"/>
    </row>
    <row r="44" spans="2:8">
      <c r="B44" s="333" t="s">
        <v>4</v>
      </c>
      <c r="C44" s="338" t="s">
        <v>440</v>
      </c>
      <c r="D44" s="338">
        <v>9</v>
      </c>
      <c r="E44" s="339">
        <v>6.4439401497725424E-2</v>
      </c>
      <c r="F44" s="67"/>
      <c r="G44" s="67"/>
      <c r="H44" s="67"/>
    </row>
    <row r="45" spans="2:8">
      <c r="B45" s="333" t="s">
        <v>4</v>
      </c>
      <c r="C45" s="338" t="s">
        <v>441</v>
      </c>
      <c r="D45" s="338">
        <v>10</v>
      </c>
      <c r="E45" s="339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99" t="s">
        <v>926</v>
      </c>
      <c r="F49" s="299" t="s">
        <v>927</v>
      </c>
      <c r="G49" s="299" t="s">
        <v>928</v>
      </c>
      <c r="H49" s="299" t="s">
        <v>929</v>
      </c>
    </row>
    <row r="50" spans="2:8">
      <c r="B50" s="302" t="s">
        <v>4</v>
      </c>
      <c r="C50" s="297" t="s">
        <v>918</v>
      </c>
      <c r="D50" s="297" t="s">
        <v>1113</v>
      </c>
      <c r="E50" s="301" t="s">
        <v>919</v>
      </c>
      <c r="F50" s="301">
        <v>50</v>
      </c>
      <c r="G50" s="301">
        <v>30</v>
      </c>
      <c r="H50" s="30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D10" sqref="D10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991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76" t="s">
        <v>981</v>
      </c>
      <c r="B3" s="176" t="s">
        <v>5</v>
      </c>
      <c r="C3" s="176" t="s">
        <v>204</v>
      </c>
      <c r="D3" s="299" t="s">
        <v>1142</v>
      </c>
      <c r="E3" s="299" t="s">
        <v>983</v>
      </c>
      <c r="F3" s="299" t="s">
        <v>23</v>
      </c>
    </row>
    <row r="4" spans="1:10">
      <c r="A4" s="302" t="s">
        <v>4</v>
      </c>
      <c r="B4" s="297" t="s">
        <v>982</v>
      </c>
      <c r="C4" s="297" t="s">
        <v>302</v>
      </c>
      <c r="D4" s="301" t="s">
        <v>1503</v>
      </c>
      <c r="E4" s="301" t="str">
        <f>CONCATENATE("TID_","EVENT_",UPPER(B4))</f>
        <v>TID_EVENT_EAT_ARCHER</v>
      </c>
      <c r="F4" s="301" t="s">
        <v>1466</v>
      </c>
    </row>
    <row r="5" spans="1:10">
      <c r="A5" s="302" t="s">
        <v>4</v>
      </c>
      <c r="B5" s="297" t="s">
        <v>984</v>
      </c>
      <c r="C5" s="297" t="s">
        <v>302</v>
      </c>
      <c r="D5" s="301" t="s">
        <v>1064</v>
      </c>
      <c r="E5" s="301" t="str">
        <f t="shared" ref="E5:E9" si="0">CONCATENATE("TID_","EVENT_",UPPER(B5))</f>
        <v>TID_EVENT_EAT_BIRDS</v>
      </c>
      <c r="F5" s="301" t="s">
        <v>1464</v>
      </c>
    </row>
    <row r="6" spans="1:10">
      <c r="A6" s="302" t="s">
        <v>4</v>
      </c>
      <c r="B6" s="297" t="s">
        <v>986</v>
      </c>
      <c r="C6" s="297" t="s">
        <v>985</v>
      </c>
      <c r="D6" s="301" t="s">
        <v>1504</v>
      </c>
      <c r="E6" s="301" t="str">
        <f t="shared" si="0"/>
        <v>TID_EVENT_DESTROY_HOUSES</v>
      </c>
      <c r="F6" s="301" t="s">
        <v>1467</v>
      </c>
    </row>
    <row r="7" spans="1:10">
      <c r="A7" s="302" t="s">
        <v>4</v>
      </c>
      <c r="B7" s="297" t="s">
        <v>987</v>
      </c>
      <c r="C7" s="297" t="s">
        <v>988</v>
      </c>
      <c r="D7" s="301" t="s">
        <v>972</v>
      </c>
      <c r="E7" s="301" t="str">
        <f t="shared" si="0"/>
        <v>TID_EVENT_COLLECT_COINS</v>
      </c>
      <c r="F7" s="301" t="s">
        <v>1469</v>
      </c>
    </row>
    <row r="8" spans="1:10">
      <c r="A8" s="302" t="s">
        <v>4</v>
      </c>
      <c r="B8" s="297" t="s">
        <v>301</v>
      </c>
      <c r="C8" s="297" t="s">
        <v>301</v>
      </c>
      <c r="D8" s="301" t="s">
        <v>989</v>
      </c>
      <c r="E8" s="301" t="str">
        <f t="shared" si="0"/>
        <v>TID_EVENT_SURVIVE_TIME</v>
      </c>
      <c r="F8" s="301" t="s">
        <v>1465</v>
      </c>
    </row>
    <row r="9" spans="1:10">
      <c r="A9" s="302" t="s">
        <v>4</v>
      </c>
      <c r="B9" s="297" t="s">
        <v>300</v>
      </c>
      <c r="C9" s="297" t="s">
        <v>300</v>
      </c>
      <c r="D9" s="301" t="s">
        <v>300</v>
      </c>
      <c r="E9" s="301" t="str">
        <f t="shared" si="0"/>
        <v>TID_EVENT_SCORE</v>
      </c>
      <c r="F9" s="301" t="s">
        <v>1315</v>
      </c>
    </row>
    <row r="10" spans="1:10">
      <c r="A10" s="302" t="s">
        <v>4</v>
      </c>
      <c r="B10" s="297" t="s">
        <v>990</v>
      </c>
      <c r="C10" s="297" t="s">
        <v>990</v>
      </c>
      <c r="D10" s="301" t="s">
        <v>990</v>
      </c>
      <c r="E10" s="301" t="str">
        <f t="shared" ref="E10" si="1">CONCATENATE("TID_","EVENT_",UPPER(B10))</f>
        <v>TID_EVENT_DISTANCE</v>
      </c>
      <c r="F10" s="301" t="s">
        <v>1474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1325</v>
      </c>
      <c r="B12" s="12"/>
      <c r="C12" s="12"/>
      <c r="D12" s="12"/>
    </row>
    <row r="14" spans="1:10" ht="132">
      <c r="A14" s="176" t="s">
        <v>1326</v>
      </c>
      <c r="B14" s="176" t="s">
        <v>5</v>
      </c>
      <c r="C14" s="176" t="s">
        <v>1329</v>
      </c>
      <c r="D14" s="392" t="s">
        <v>204</v>
      </c>
      <c r="E14" s="392" t="s">
        <v>1339</v>
      </c>
      <c r="F14" s="392" t="s">
        <v>23</v>
      </c>
    </row>
    <row r="15" spans="1:10">
      <c r="A15" s="302" t="s">
        <v>4</v>
      </c>
      <c r="B15" s="297" t="s">
        <v>971</v>
      </c>
      <c r="C15" s="297"/>
      <c r="D15" s="297" t="s">
        <v>971</v>
      </c>
      <c r="E15" s="297"/>
      <c r="F15" s="297"/>
    </row>
    <row r="16" spans="1:10">
      <c r="A16" s="302" t="s">
        <v>4</v>
      </c>
      <c r="B16" s="297" t="s">
        <v>964</v>
      </c>
      <c r="C16" s="297"/>
      <c r="D16" s="297" t="s">
        <v>964</v>
      </c>
      <c r="E16" s="297"/>
      <c r="F16" s="297"/>
    </row>
    <row r="17" spans="1:6">
      <c r="A17" s="302" t="s">
        <v>4</v>
      </c>
      <c r="B17" s="297" t="s">
        <v>1327</v>
      </c>
      <c r="C17" s="297" t="s">
        <v>488</v>
      </c>
      <c r="D17" s="297" t="s">
        <v>1327</v>
      </c>
      <c r="E17" s="297"/>
      <c r="F17" s="297"/>
    </row>
    <row r="18" spans="1:6">
      <c r="A18" s="302" t="s">
        <v>4</v>
      </c>
      <c r="B18" s="297" t="s">
        <v>1476</v>
      </c>
      <c r="C18" s="297"/>
      <c r="D18" s="297" t="s">
        <v>1476</v>
      </c>
      <c r="E18" s="297"/>
      <c r="F18" s="297"/>
    </row>
    <row r="19" spans="1:6">
      <c r="A19" s="302" t="s">
        <v>4</v>
      </c>
      <c r="B19" s="297" t="s">
        <v>1328</v>
      </c>
      <c r="C19" s="297" t="s">
        <v>646</v>
      </c>
      <c r="D19" s="297" t="s">
        <v>205</v>
      </c>
      <c r="E19" s="297"/>
      <c r="F19" s="297"/>
    </row>
  </sheetData>
  <dataValidations count="1">
    <dataValidation allowBlank="1" sqref="D4:D1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1084</v>
      </c>
      <c r="I4" s="143" t="s">
        <v>1085</v>
      </c>
      <c r="J4" s="340" t="s">
        <v>1088</v>
      </c>
      <c r="K4" s="360" t="s">
        <v>1133</v>
      </c>
      <c r="L4" s="143" t="s">
        <v>1132</v>
      </c>
      <c r="M4" s="143" t="s">
        <v>1303</v>
      </c>
      <c r="N4" s="143" t="s">
        <v>1302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1103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1104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1105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1106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1107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1108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1109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1367</v>
      </c>
      <c r="F12" s="20" t="b">
        <v>1</v>
      </c>
      <c r="G12" s="20" t="b">
        <v>0</v>
      </c>
      <c r="H12" s="173" t="s">
        <v>287</v>
      </c>
      <c r="I12" s="15" t="s">
        <v>1112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1110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1111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40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L13" workbookViewId="0">
      <selection activeCell="BD17" sqref="BD17:BD1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74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202" t="s">
        <v>221</v>
      </c>
      <c r="R14" s="202"/>
      <c r="S14" s="202"/>
      <c r="T14" s="202"/>
      <c r="W14" s="67"/>
      <c r="X14" s="202"/>
      <c r="AA14" s="210" t="s">
        <v>222</v>
      </c>
      <c r="AB14" s="202" t="s">
        <v>222</v>
      </c>
      <c r="AC14" s="202"/>
      <c r="AD14" s="202"/>
      <c r="AE14" s="202"/>
      <c r="AG14" s="202" t="s">
        <v>321</v>
      </c>
      <c r="AH14" s="202"/>
      <c r="AI14" s="202"/>
      <c r="AJ14" s="202"/>
      <c r="AN14" s="566"/>
      <c r="AO14" s="566"/>
      <c r="AP14" s="566"/>
      <c r="AQ14" s="566"/>
    </row>
    <row r="15" spans="2:60" ht="163.5">
      <c r="B15" s="331" t="s">
        <v>229</v>
      </c>
      <c r="C15" s="332" t="s">
        <v>5</v>
      </c>
      <c r="D15" s="332" t="s">
        <v>190</v>
      </c>
      <c r="E15" s="502" t="s">
        <v>186</v>
      </c>
      <c r="F15" s="502" t="s">
        <v>494</v>
      </c>
      <c r="G15" s="503" t="s">
        <v>194</v>
      </c>
      <c r="H15" s="504" t="s">
        <v>195</v>
      </c>
      <c r="I15" s="505" t="s">
        <v>212</v>
      </c>
      <c r="J15" s="506" t="s">
        <v>213</v>
      </c>
      <c r="K15" s="507" t="s">
        <v>473</v>
      </c>
      <c r="L15" s="508" t="s">
        <v>474</v>
      </c>
      <c r="M15" s="509" t="s">
        <v>214</v>
      </c>
      <c r="N15" s="507" t="s">
        <v>215</v>
      </c>
      <c r="O15" s="508" t="s">
        <v>220</v>
      </c>
      <c r="P15" s="508" t="s">
        <v>1065</v>
      </c>
      <c r="Q15" s="510" t="s">
        <v>408</v>
      </c>
      <c r="R15" s="510" t="s">
        <v>409</v>
      </c>
      <c r="S15" s="510" t="s">
        <v>410</v>
      </c>
      <c r="T15" s="509" t="s">
        <v>216</v>
      </c>
      <c r="U15" s="508" t="s">
        <v>217</v>
      </c>
      <c r="V15" s="511" t="s">
        <v>528</v>
      </c>
      <c r="W15" s="509" t="s">
        <v>400</v>
      </c>
      <c r="X15" s="507" t="s">
        <v>522</v>
      </c>
      <c r="Y15" s="507" t="s">
        <v>219</v>
      </c>
      <c r="Z15" s="508" t="s">
        <v>218</v>
      </c>
      <c r="AA15" s="511" t="s">
        <v>451</v>
      </c>
      <c r="AB15" s="508" t="s">
        <v>521</v>
      </c>
      <c r="AC15" s="508" t="s">
        <v>626</v>
      </c>
      <c r="AD15" s="508" t="s">
        <v>452</v>
      </c>
      <c r="AE15" s="508" t="s">
        <v>223</v>
      </c>
      <c r="AF15" s="510" t="s">
        <v>1450</v>
      </c>
      <c r="AG15" s="509" t="s">
        <v>320</v>
      </c>
      <c r="AH15" s="509" t="s">
        <v>899</v>
      </c>
      <c r="AI15" s="509" t="s">
        <v>900</v>
      </c>
      <c r="AJ15" s="512" t="s">
        <v>191</v>
      </c>
      <c r="AK15" s="513" t="s">
        <v>192</v>
      </c>
      <c r="AL15" s="513" t="s">
        <v>930</v>
      </c>
      <c r="AM15" s="514" t="s">
        <v>931</v>
      </c>
      <c r="AN15" s="513" t="s">
        <v>932</v>
      </c>
      <c r="AO15" s="513" t="s">
        <v>933</v>
      </c>
      <c r="AP15" s="513" t="s">
        <v>934</v>
      </c>
      <c r="AQ15" s="513" t="s">
        <v>935</v>
      </c>
      <c r="AR15" s="513" t="s">
        <v>936</v>
      </c>
      <c r="AS15" s="513" t="s">
        <v>1264</v>
      </c>
      <c r="AT15" s="371" t="s">
        <v>38</v>
      </c>
      <c r="AU15" s="515" t="s">
        <v>177</v>
      </c>
      <c r="AV15" s="516" t="s">
        <v>401</v>
      </c>
      <c r="AW15" s="502" t="s">
        <v>402</v>
      </c>
      <c r="AX15" s="517" t="s">
        <v>601</v>
      </c>
      <c r="AY15" s="332" t="s">
        <v>475</v>
      </c>
      <c r="AZ15" s="332" t="s">
        <v>476</v>
      </c>
      <c r="BA15" s="332" t="s">
        <v>477</v>
      </c>
      <c r="BB15" s="331" t="s">
        <v>912</v>
      </c>
      <c r="BC15" s="331" t="s">
        <v>913</v>
      </c>
      <c r="BH15"/>
    </row>
    <row r="16" spans="2:60">
      <c r="B16" s="518" t="s">
        <v>4</v>
      </c>
      <c r="C16" s="519" t="s">
        <v>423</v>
      </c>
      <c r="D16" s="519" t="s">
        <v>187</v>
      </c>
      <c r="E16" s="520">
        <v>0</v>
      </c>
      <c r="F16" s="520"/>
      <c r="G16" s="521">
        <v>0</v>
      </c>
      <c r="H16" s="442">
        <v>0</v>
      </c>
      <c r="I16" s="522">
        <v>35</v>
      </c>
      <c r="J16" s="523">
        <v>45</v>
      </c>
      <c r="K16" s="444">
        <v>1</v>
      </c>
      <c r="L16" s="524">
        <v>-5</v>
      </c>
      <c r="M16" s="525">
        <v>65</v>
      </c>
      <c r="N16" s="526">
        <v>105</v>
      </c>
      <c r="O16" s="526">
        <v>1</v>
      </c>
      <c r="P16" s="526">
        <v>1</v>
      </c>
      <c r="Q16" s="526">
        <v>7.0000000000000001E-3</v>
      </c>
      <c r="R16" s="527">
        <v>30</v>
      </c>
      <c r="S16" s="527">
        <v>0.5</v>
      </c>
      <c r="T16" s="525">
        <v>0.46</v>
      </c>
      <c r="U16" s="526">
        <v>0.56000000000000005</v>
      </c>
      <c r="V16" s="528">
        <v>14</v>
      </c>
      <c r="W16" s="525">
        <v>2</v>
      </c>
      <c r="X16" s="526">
        <v>40</v>
      </c>
      <c r="Y16" s="526">
        <v>20</v>
      </c>
      <c r="Z16" s="526">
        <v>11</v>
      </c>
      <c r="AA16" s="528">
        <v>250</v>
      </c>
      <c r="AB16" s="527">
        <v>7.5</v>
      </c>
      <c r="AC16" s="526">
        <v>2</v>
      </c>
      <c r="AD16" s="527">
        <v>8</v>
      </c>
      <c r="AE16" s="526">
        <v>3000</v>
      </c>
      <c r="AF16" s="529">
        <v>1</v>
      </c>
      <c r="AG16" s="525">
        <v>0.23</v>
      </c>
      <c r="AH16" s="530">
        <v>0</v>
      </c>
      <c r="AI16" s="530">
        <v>6</v>
      </c>
      <c r="AJ16" s="531" t="s">
        <v>655</v>
      </c>
      <c r="AK16" s="531" t="s">
        <v>665</v>
      </c>
      <c r="AL16" s="531">
        <v>2</v>
      </c>
      <c r="AM16" s="531">
        <v>2</v>
      </c>
      <c r="AN16" s="531">
        <v>2</v>
      </c>
      <c r="AO16" s="531" t="b">
        <v>1</v>
      </c>
      <c r="AP16" s="531" t="b">
        <v>1</v>
      </c>
      <c r="AQ16" s="531" t="b">
        <v>1</v>
      </c>
      <c r="AR16" s="531">
        <v>10</v>
      </c>
      <c r="AS16" s="531">
        <v>0.4</v>
      </c>
      <c r="AT16" s="532" t="s">
        <v>1182</v>
      </c>
      <c r="AU16" s="533" t="s">
        <v>1192</v>
      </c>
      <c r="AV16" s="534">
        <v>3.0000000000000001E-3</v>
      </c>
      <c r="AW16" s="535">
        <v>5.0000000000000001E-3</v>
      </c>
      <c r="AX16" s="439">
        <v>175</v>
      </c>
      <c r="AY16" s="519">
        <v>2</v>
      </c>
      <c r="AZ16" s="519">
        <v>9.5</v>
      </c>
      <c r="BA16" s="519">
        <v>1</v>
      </c>
      <c r="BB16" s="536">
        <v>0.9</v>
      </c>
      <c r="BC16" s="536">
        <v>1.4</v>
      </c>
      <c r="BH16"/>
    </row>
    <row r="17" spans="2:60">
      <c r="B17" s="518" t="s">
        <v>4</v>
      </c>
      <c r="C17" s="519" t="s">
        <v>415</v>
      </c>
      <c r="D17" s="519" t="s">
        <v>188</v>
      </c>
      <c r="E17" s="520">
        <v>1</v>
      </c>
      <c r="F17" s="537" t="s">
        <v>423</v>
      </c>
      <c r="G17" s="521">
        <v>2000</v>
      </c>
      <c r="H17" s="442">
        <v>60</v>
      </c>
      <c r="I17" s="522">
        <v>35</v>
      </c>
      <c r="J17" s="523">
        <v>45</v>
      </c>
      <c r="K17" s="444">
        <v>3</v>
      </c>
      <c r="L17" s="524">
        <v>0</v>
      </c>
      <c r="M17" s="525">
        <v>95</v>
      </c>
      <c r="N17" s="526">
        <v>145</v>
      </c>
      <c r="O17" s="526">
        <v>1.05</v>
      </c>
      <c r="P17" s="526">
        <v>1</v>
      </c>
      <c r="Q17" s="526">
        <v>7.4999999999999997E-3</v>
      </c>
      <c r="R17" s="527">
        <v>30</v>
      </c>
      <c r="S17" s="527">
        <v>0.5</v>
      </c>
      <c r="T17" s="538">
        <v>0.8</v>
      </c>
      <c r="U17" s="539">
        <v>1</v>
      </c>
      <c r="V17" s="528">
        <v>16</v>
      </c>
      <c r="W17" s="525">
        <v>2</v>
      </c>
      <c r="X17" s="526">
        <v>45</v>
      </c>
      <c r="Y17" s="526">
        <v>20</v>
      </c>
      <c r="Z17" s="526">
        <v>12</v>
      </c>
      <c r="AA17" s="528">
        <v>275</v>
      </c>
      <c r="AB17" s="527">
        <v>8</v>
      </c>
      <c r="AC17" s="526">
        <v>3</v>
      </c>
      <c r="AD17" s="527">
        <v>9</v>
      </c>
      <c r="AE17" s="526">
        <v>7000</v>
      </c>
      <c r="AF17" s="529">
        <v>2</v>
      </c>
      <c r="AG17" s="525">
        <v>0.19</v>
      </c>
      <c r="AH17" s="540">
        <v>0</v>
      </c>
      <c r="AI17" s="540">
        <v>6</v>
      </c>
      <c r="AJ17" s="541" t="s">
        <v>657</v>
      </c>
      <c r="AK17" s="531" t="s">
        <v>667</v>
      </c>
      <c r="AL17" s="531">
        <v>2</v>
      </c>
      <c r="AM17" s="531">
        <v>2</v>
      </c>
      <c r="AN17" s="531">
        <v>2</v>
      </c>
      <c r="AO17" s="531" t="b">
        <v>1</v>
      </c>
      <c r="AP17" s="531" t="b">
        <v>1</v>
      </c>
      <c r="AQ17" s="531" t="b">
        <v>1</v>
      </c>
      <c r="AR17" s="531">
        <v>10</v>
      </c>
      <c r="AS17" s="531">
        <v>0.5</v>
      </c>
      <c r="AT17" s="532" t="s">
        <v>1183</v>
      </c>
      <c r="AU17" s="533" t="s">
        <v>1193</v>
      </c>
      <c r="AV17" s="534">
        <v>2.3E-3</v>
      </c>
      <c r="AW17" s="535">
        <v>5.0000000000000001E-3</v>
      </c>
      <c r="AX17" s="439">
        <v>210</v>
      </c>
      <c r="AY17" s="519">
        <v>2.1</v>
      </c>
      <c r="AZ17" s="519">
        <v>9.5</v>
      </c>
      <c r="BA17" s="519">
        <v>1.7</v>
      </c>
      <c r="BB17" s="519">
        <v>0.9</v>
      </c>
      <c r="BC17" s="519">
        <v>1.5</v>
      </c>
      <c r="BH17"/>
    </row>
    <row r="18" spans="2:60">
      <c r="B18" s="542" t="s">
        <v>4</v>
      </c>
      <c r="C18" s="543" t="s">
        <v>418</v>
      </c>
      <c r="D18" s="543" t="s">
        <v>188</v>
      </c>
      <c r="E18" s="520">
        <v>2</v>
      </c>
      <c r="F18" s="520" t="s">
        <v>415</v>
      </c>
      <c r="G18" s="544">
        <v>11000</v>
      </c>
      <c r="H18" s="545">
        <v>100</v>
      </c>
      <c r="I18" s="546">
        <v>35</v>
      </c>
      <c r="J18" s="547">
        <v>45</v>
      </c>
      <c r="K18" s="444">
        <v>5</v>
      </c>
      <c r="L18" s="524">
        <v>0</v>
      </c>
      <c r="M18" s="525">
        <v>140</v>
      </c>
      <c r="N18" s="539">
        <v>200</v>
      </c>
      <c r="O18" s="539">
        <v>1.4</v>
      </c>
      <c r="P18" s="539">
        <v>1</v>
      </c>
      <c r="Q18" s="526">
        <v>8.0000000000000002E-3</v>
      </c>
      <c r="R18" s="527">
        <v>30</v>
      </c>
      <c r="S18" s="527">
        <v>0.5</v>
      </c>
      <c r="T18" s="525">
        <v>0.85</v>
      </c>
      <c r="U18" s="526">
        <v>1.1000000000000001</v>
      </c>
      <c r="V18" s="548">
        <v>23.5</v>
      </c>
      <c r="W18" s="538">
        <v>1.9</v>
      </c>
      <c r="X18" s="526">
        <v>60</v>
      </c>
      <c r="Y18" s="526">
        <v>25</v>
      </c>
      <c r="Z18" s="526">
        <v>17</v>
      </c>
      <c r="AA18" s="548">
        <v>300</v>
      </c>
      <c r="AB18" s="527">
        <v>9</v>
      </c>
      <c r="AC18" s="539">
        <v>3</v>
      </c>
      <c r="AD18" s="549">
        <v>9</v>
      </c>
      <c r="AE18" s="526">
        <v>8000</v>
      </c>
      <c r="AF18" s="550">
        <v>2</v>
      </c>
      <c r="AG18" s="538">
        <v>0.15</v>
      </c>
      <c r="AH18" s="551">
        <v>0</v>
      </c>
      <c r="AI18" s="551">
        <v>6</v>
      </c>
      <c r="AJ18" s="541" t="s">
        <v>660</v>
      </c>
      <c r="AK18" s="531" t="s">
        <v>670</v>
      </c>
      <c r="AL18" s="531">
        <v>2</v>
      </c>
      <c r="AM18" s="531">
        <v>2</v>
      </c>
      <c r="AN18" s="531">
        <v>2</v>
      </c>
      <c r="AO18" s="531" t="b">
        <v>1</v>
      </c>
      <c r="AP18" s="531" t="b">
        <v>1</v>
      </c>
      <c r="AQ18" s="531" t="b">
        <v>1</v>
      </c>
      <c r="AR18" s="531">
        <v>10</v>
      </c>
      <c r="AS18" s="531">
        <v>0.5</v>
      </c>
      <c r="AT18" s="552" t="s">
        <v>1184</v>
      </c>
      <c r="AU18" s="553" t="s">
        <v>1194</v>
      </c>
      <c r="AV18" s="534">
        <v>2E-3</v>
      </c>
      <c r="AW18" s="535">
        <v>5.0000000000000001E-3</v>
      </c>
      <c r="AX18" s="439">
        <v>240</v>
      </c>
      <c r="AY18" s="519">
        <v>2.2000000000000002</v>
      </c>
      <c r="AZ18" s="519">
        <v>9.5</v>
      </c>
      <c r="BA18" s="519">
        <v>1.7</v>
      </c>
      <c r="BB18" s="519">
        <v>0.9</v>
      </c>
      <c r="BC18" s="519">
        <v>1.7</v>
      </c>
      <c r="BH18"/>
    </row>
    <row r="19" spans="2:60">
      <c r="B19" s="542" t="s">
        <v>4</v>
      </c>
      <c r="C19" s="543" t="s">
        <v>414</v>
      </c>
      <c r="D19" s="519" t="s">
        <v>188</v>
      </c>
      <c r="E19" s="520">
        <v>3</v>
      </c>
      <c r="F19" s="520" t="s">
        <v>418</v>
      </c>
      <c r="G19" s="521">
        <v>47000</v>
      </c>
      <c r="H19" s="442">
        <v>150</v>
      </c>
      <c r="I19" s="522">
        <v>35</v>
      </c>
      <c r="J19" s="523">
        <v>45</v>
      </c>
      <c r="K19" s="444">
        <v>6</v>
      </c>
      <c r="L19" s="524">
        <v>0</v>
      </c>
      <c r="M19" s="525">
        <v>190</v>
      </c>
      <c r="N19" s="526">
        <v>240</v>
      </c>
      <c r="O19" s="526">
        <v>1.34</v>
      </c>
      <c r="P19" s="526">
        <v>1</v>
      </c>
      <c r="Q19" s="526">
        <v>8.9999999999999993E-3</v>
      </c>
      <c r="R19" s="527">
        <v>30</v>
      </c>
      <c r="S19" s="527">
        <v>0.6</v>
      </c>
      <c r="T19" s="538">
        <v>0.9</v>
      </c>
      <c r="U19" s="539">
        <v>1.1000000000000001</v>
      </c>
      <c r="V19" s="528">
        <v>19</v>
      </c>
      <c r="W19" s="525">
        <v>1.9</v>
      </c>
      <c r="X19" s="526">
        <v>75</v>
      </c>
      <c r="Y19" s="526">
        <v>30</v>
      </c>
      <c r="Z19" s="539">
        <v>15</v>
      </c>
      <c r="AA19" s="528">
        <v>325</v>
      </c>
      <c r="AB19" s="527">
        <v>10</v>
      </c>
      <c r="AC19" s="526">
        <v>3</v>
      </c>
      <c r="AD19" s="527">
        <v>9</v>
      </c>
      <c r="AE19" s="526">
        <v>9000</v>
      </c>
      <c r="AF19" s="529">
        <v>2</v>
      </c>
      <c r="AG19" s="525">
        <v>0.13</v>
      </c>
      <c r="AH19" s="540">
        <v>0</v>
      </c>
      <c r="AI19" s="540">
        <v>6</v>
      </c>
      <c r="AJ19" s="541" t="s">
        <v>656</v>
      </c>
      <c r="AK19" s="531" t="s">
        <v>666</v>
      </c>
      <c r="AL19" s="531">
        <v>2</v>
      </c>
      <c r="AM19" s="531">
        <v>2</v>
      </c>
      <c r="AN19" s="531">
        <v>2</v>
      </c>
      <c r="AO19" s="531" t="b">
        <v>1</v>
      </c>
      <c r="AP19" s="531" t="b">
        <v>1</v>
      </c>
      <c r="AQ19" s="531" t="b">
        <v>1</v>
      </c>
      <c r="AR19" s="531">
        <v>10</v>
      </c>
      <c r="AS19" s="531">
        <v>0.5</v>
      </c>
      <c r="AT19" s="552" t="s">
        <v>1185</v>
      </c>
      <c r="AU19" s="553" t="s">
        <v>1195</v>
      </c>
      <c r="AV19" s="534">
        <v>2E-3</v>
      </c>
      <c r="AW19" s="535">
        <v>5.0000000000000001E-3</v>
      </c>
      <c r="AX19" s="439">
        <v>260</v>
      </c>
      <c r="AY19" s="519">
        <v>2.2999999999999998</v>
      </c>
      <c r="AZ19" s="519">
        <v>9.5</v>
      </c>
      <c r="BA19" s="519">
        <v>1.7</v>
      </c>
      <c r="BB19" s="519">
        <v>0.9</v>
      </c>
      <c r="BC19" s="519">
        <v>2</v>
      </c>
      <c r="BH19"/>
    </row>
    <row r="20" spans="2:60">
      <c r="B20" s="542" t="s">
        <v>4</v>
      </c>
      <c r="C20" s="543" t="s">
        <v>416</v>
      </c>
      <c r="D20" s="519" t="s">
        <v>189</v>
      </c>
      <c r="E20" s="520">
        <v>4</v>
      </c>
      <c r="F20" s="520" t="s">
        <v>414</v>
      </c>
      <c r="G20" s="521">
        <v>120000</v>
      </c>
      <c r="H20" s="442">
        <v>200</v>
      </c>
      <c r="I20" s="522">
        <v>35</v>
      </c>
      <c r="J20" s="523">
        <v>45</v>
      </c>
      <c r="K20" s="444">
        <v>8</v>
      </c>
      <c r="L20" s="524">
        <v>0</v>
      </c>
      <c r="M20" s="525">
        <v>210</v>
      </c>
      <c r="N20" s="526">
        <v>270</v>
      </c>
      <c r="O20" s="526">
        <v>1.6</v>
      </c>
      <c r="P20" s="526">
        <v>1</v>
      </c>
      <c r="Q20" s="526">
        <v>1.0999999999999999E-2</v>
      </c>
      <c r="R20" s="527">
        <v>30</v>
      </c>
      <c r="S20" s="527">
        <v>0.6</v>
      </c>
      <c r="T20" s="525">
        <v>1</v>
      </c>
      <c r="U20" s="526">
        <v>1.1000000000000001</v>
      </c>
      <c r="V20" s="528">
        <v>20</v>
      </c>
      <c r="W20" s="525">
        <v>1.8</v>
      </c>
      <c r="X20" s="526">
        <v>90</v>
      </c>
      <c r="Y20" s="526">
        <v>32</v>
      </c>
      <c r="Z20" s="526">
        <v>21</v>
      </c>
      <c r="AA20" s="528">
        <v>350</v>
      </c>
      <c r="AB20" s="527">
        <v>11</v>
      </c>
      <c r="AC20" s="526">
        <v>4</v>
      </c>
      <c r="AD20" s="527">
        <v>10</v>
      </c>
      <c r="AE20" s="526">
        <v>18000</v>
      </c>
      <c r="AF20" s="529">
        <v>3</v>
      </c>
      <c r="AG20" s="525">
        <v>0.11</v>
      </c>
      <c r="AH20" s="540">
        <v>0</v>
      </c>
      <c r="AI20" s="540">
        <v>12</v>
      </c>
      <c r="AJ20" s="541" t="s">
        <v>658</v>
      </c>
      <c r="AK20" s="531" t="s">
        <v>668</v>
      </c>
      <c r="AL20" s="531">
        <v>2</v>
      </c>
      <c r="AM20" s="531">
        <v>2</v>
      </c>
      <c r="AN20" s="531">
        <v>2</v>
      </c>
      <c r="AO20" s="531" t="b">
        <v>1</v>
      </c>
      <c r="AP20" s="531" t="b">
        <v>1</v>
      </c>
      <c r="AQ20" s="531" t="b">
        <v>1</v>
      </c>
      <c r="AR20" s="531">
        <v>10</v>
      </c>
      <c r="AS20" s="531">
        <v>0.6</v>
      </c>
      <c r="AT20" s="552" t="s">
        <v>1186</v>
      </c>
      <c r="AU20" s="553" t="s">
        <v>1196</v>
      </c>
      <c r="AV20" s="534">
        <v>1.9E-3</v>
      </c>
      <c r="AW20" s="535">
        <v>5.0000000000000001E-3</v>
      </c>
      <c r="AX20" s="439">
        <v>300</v>
      </c>
      <c r="AY20" s="519">
        <v>2.4</v>
      </c>
      <c r="AZ20" s="519">
        <v>9.5</v>
      </c>
      <c r="BA20" s="519">
        <v>1.7</v>
      </c>
      <c r="BB20" s="519">
        <v>0.3</v>
      </c>
      <c r="BC20" s="519">
        <v>1.6</v>
      </c>
      <c r="BH20"/>
    </row>
    <row r="21" spans="2:60">
      <c r="B21" s="542" t="s">
        <v>4</v>
      </c>
      <c r="C21" s="543" t="s">
        <v>417</v>
      </c>
      <c r="D21" s="519" t="s">
        <v>189</v>
      </c>
      <c r="E21" s="520">
        <v>5</v>
      </c>
      <c r="F21" s="520" t="s">
        <v>416</v>
      </c>
      <c r="G21" s="521">
        <v>260000</v>
      </c>
      <c r="H21" s="442">
        <v>400</v>
      </c>
      <c r="I21" s="522">
        <v>35</v>
      </c>
      <c r="J21" s="523">
        <v>45</v>
      </c>
      <c r="K21" s="444">
        <v>10</v>
      </c>
      <c r="L21" s="524">
        <v>0</v>
      </c>
      <c r="M21" s="525">
        <v>250</v>
      </c>
      <c r="N21" s="539">
        <v>310</v>
      </c>
      <c r="O21" s="539">
        <v>1.8</v>
      </c>
      <c r="P21" s="539">
        <v>1</v>
      </c>
      <c r="Q21" s="526">
        <v>1.0999999999999999E-2</v>
      </c>
      <c r="R21" s="527">
        <v>30</v>
      </c>
      <c r="S21" s="527">
        <v>0.6</v>
      </c>
      <c r="T21" s="525">
        <v>1.05</v>
      </c>
      <c r="U21" s="526">
        <v>1.1499999999999999</v>
      </c>
      <c r="V21" s="528">
        <v>21</v>
      </c>
      <c r="W21" s="525">
        <v>1.8</v>
      </c>
      <c r="X21" s="526">
        <v>105</v>
      </c>
      <c r="Y21" s="526">
        <v>32</v>
      </c>
      <c r="Z21" s="526">
        <v>18</v>
      </c>
      <c r="AA21" s="528">
        <v>375</v>
      </c>
      <c r="AB21" s="527">
        <v>12</v>
      </c>
      <c r="AC21" s="526">
        <v>4</v>
      </c>
      <c r="AD21" s="527">
        <v>10</v>
      </c>
      <c r="AE21" s="526">
        <v>19000</v>
      </c>
      <c r="AF21" s="529">
        <v>3</v>
      </c>
      <c r="AG21" s="525">
        <v>0.09</v>
      </c>
      <c r="AH21" s="540">
        <v>0</v>
      </c>
      <c r="AI21" s="540">
        <v>12</v>
      </c>
      <c r="AJ21" s="541" t="s">
        <v>659</v>
      </c>
      <c r="AK21" s="531" t="s">
        <v>669</v>
      </c>
      <c r="AL21" s="531">
        <v>2</v>
      </c>
      <c r="AM21" s="531">
        <v>2</v>
      </c>
      <c r="AN21" s="531">
        <v>2</v>
      </c>
      <c r="AO21" s="531" t="b">
        <v>1</v>
      </c>
      <c r="AP21" s="531" t="b">
        <v>1</v>
      </c>
      <c r="AQ21" s="531" t="b">
        <v>1</v>
      </c>
      <c r="AR21" s="531">
        <v>10</v>
      </c>
      <c r="AS21" s="531">
        <v>0.6</v>
      </c>
      <c r="AT21" s="552" t="s">
        <v>1187</v>
      </c>
      <c r="AU21" s="553" t="s">
        <v>1201</v>
      </c>
      <c r="AV21" s="534">
        <v>1.8E-3</v>
      </c>
      <c r="AW21" s="535">
        <v>5.0000000000000001E-3</v>
      </c>
      <c r="AX21" s="439">
        <v>340</v>
      </c>
      <c r="AY21" s="519">
        <v>2.5</v>
      </c>
      <c r="AZ21" s="519">
        <v>9.5</v>
      </c>
      <c r="BA21" s="519">
        <v>1.7</v>
      </c>
      <c r="BB21" s="519">
        <v>0.3</v>
      </c>
      <c r="BC21" s="519">
        <v>1.9</v>
      </c>
      <c r="BH21"/>
    </row>
    <row r="22" spans="2:60">
      <c r="B22" s="542" t="s">
        <v>4</v>
      </c>
      <c r="C22" s="543" t="s">
        <v>419</v>
      </c>
      <c r="D22" s="519" t="s">
        <v>189</v>
      </c>
      <c r="E22" s="520">
        <v>6</v>
      </c>
      <c r="F22" s="537" t="s">
        <v>417</v>
      </c>
      <c r="G22" s="521">
        <v>500000</v>
      </c>
      <c r="H22" s="442">
        <v>550</v>
      </c>
      <c r="I22" s="522">
        <v>35</v>
      </c>
      <c r="J22" s="523">
        <v>45</v>
      </c>
      <c r="K22" s="444">
        <v>12.5</v>
      </c>
      <c r="L22" s="524">
        <v>0</v>
      </c>
      <c r="M22" s="525">
        <v>290</v>
      </c>
      <c r="N22" s="526">
        <v>350</v>
      </c>
      <c r="O22" s="526">
        <v>2</v>
      </c>
      <c r="P22" s="526">
        <v>1</v>
      </c>
      <c r="Q22" s="526">
        <v>1.2E-2</v>
      </c>
      <c r="R22" s="527">
        <v>25</v>
      </c>
      <c r="S22" s="527">
        <v>0.6</v>
      </c>
      <c r="T22" s="525">
        <v>1.35</v>
      </c>
      <c r="U22" s="526">
        <v>1.45</v>
      </c>
      <c r="V22" s="528">
        <v>23.5</v>
      </c>
      <c r="W22" s="525">
        <v>1.7</v>
      </c>
      <c r="X22" s="526">
        <v>120</v>
      </c>
      <c r="Y22" s="526">
        <v>36</v>
      </c>
      <c r="Z22" s="526">
        <v>20</v>
      </c>
      <c r="AA22" s="528">
        <v>400</v>
      </c>
      <c r="AB22" s="527">
        <v>14</v>
      </c>
      <c r="AC22" s="526">
        <v>4</v>
      </c>
      <c r="AD22" s="527">
        <v>10</v>
      </c>
      <c r="AE22" s="526">
        <v>19000</v>
      </c>
      <c r="AF22" s="529">
        <v>3</v>
      </c>
      <c r="AG22" s="525">
        <v>0.08</v>
      </c>
      <c r="AH22" s="540">
        <v>0</v>
      </c>
      <c r="AI22" s="540">
        <v>12</v>
      </c>
      <c r="AJ22" s="541" t="s">
        <v>661</v>
      </c>
      <c r="AK22" s="531" t="s">
        <v>671</v>
      </c>
      <c r="AL22" s="531">
        <v>2</v>
      </c>
      <c r="AM22" s="531">
        <v>2</v>
      </c>
      <c r="AN22" s="531">
        <v>2</v>
      </c>
      <c r="AO22" s="531" t="b">
        <v>1</v>
      </c>
      <c r="AP22" s="531" t="b">
        <v>1</v>
      </c>
      <c r="AQ22" s="531" t="b">
        <v>1</v>
      </c>
      <c r="AR22" s="531">
        <v>10</v>
      </c>
      <c r="AS22" s="531">
        <v>0.6</v>
      </c>
      <c r="AT22" s="552" t="s">
        <v>1188</v>
      </c>
      <c r="AU22" s="553" t="s">
        <v>1197</v>
      </c>
      <c r="AV22" s="534">
        <v>1.6999999999999999E-3</v>
      </c>
      <c r="AW22" s="535">
        <v>5.0000000000000001E-3</v>
      </c>
      <c r="AX22" s="439">
        <v>380</v>
      </c>
      <c r="AY22" s="519">
        <v>2.6</v>
      </c>
      <c r="AZ22" s="519">
        <v>9.5</v>
      </c>
      <c r="BA22" s="519">
        <v>1.7</v>
      </c>
      <c r="BB22" s="519">
        <v>0.3</v>
      </c>
      <c r="BC22" s="519">
        <v>2</v>
      </c>
      <c r="BH22"/>
    </row>
    <row r="23" spans="2:60">
      <c r="B23" s="542" t="s">
        <v>4</v>
      </c>
      <c r="C23" s="543" t="s">
        <v>420</v>
      </c>
      <c r="D23" s="543" t="s">
        <v>210</v>
      </c>
      <c r="E23" s="520">
        <v>7</v>
      </c>
      <c r="F23" s="537" t="s">
        <v>419</v>
      </c>
      <c r="G23" s="544">
        <v>1400000</v>
      </c>
      <c r="H23" s="545">
        <v>800</v>
      </c>
      <c r="I23" s="546">
        <v>35</v>
      </c>
      <c r="J23" s="547">
        <v>45</v>
      </c>
      <c r="K23" s="444">
        <v>17</v>
      </c>
      <c r="L23" s="524">
        <v>0</v>
      </c>
      <c r="M23" s="525">
        <v>330</v>
      </c>
      <c r="N23" s="526">
        <v>400</v>
      </c>
      <c r="O23" s="526">
        <v>2.2000000000000002</v>
      </c>
      <c r="P23" s="526">
        <v>1</v>
      </c>
      <c r="Q23" s="526">
        <v>1.2999999999999999E-2</v>
      </c>
      <c r="R23" s="527">
        <v>25</v>
      </c>
      <c r="S23" s="527">
        <v>0.7</v>
      </c>
      <c r="T23" s="525">
        <v>1.54</v>
      </c>
      <c r="U23" s="526">
        <v>1.7</v>
      </c>
      <c r="V23" s="548">
        <v>25</v>
      </c>
      <c r="W23" s="538">
        <v>1.6</v>
      </c>
      <c r="X23" s="526">
        <v>155</v>
      </c>
      <c r="Y23" s="526">
        <v>42</v>
      </c>
      <c r="Z23" s="526">
        <v>28</v>
      </c>
      <c r="AA23" s="548">
        <v>425</v>
      </c>
      <c r="AB23" s="527">
        <v>15</v>
      </c>
      <c r="AC23" s="539">
        <v>5</v>
      </c>
      <c r="AD23" s="549">
        <v>10</v>
      </c>
      <c r="AE23" s="526">
        <v>57000</v>
      </c>
      <c r="AF23" s="550">
        <v>4</v>
      </c>
      <c r="AG23" s="538">
        <v>7.0000000000000007E-2</v>
      </c>
      <c r="AH23" s="551">
        <v>0</v>
      </c>
      <c r="AI23" s="551">
        <v>12</v>
      </c>
      <c r="AJ23" s="541" t="s">
        <v>662</v>
      </c>
      <c r="AK23" s="531" t="s">
        <v>672</v>
      </c>
      <c r="AL23" s="531">
        <v>2</v>
      </c>
      <c r="AM23" s="531">
        <v>2</v>
      </c>
      <c r="AN23" s="531">
        <v>2</v>
      </c>
      <c r="AO23" s="531" t="b">
        <v>1</v>
      </c>
      <c r="AP23" s="531" t="b">
        <v>1</v>
      </c>
      <c r="AQ23" s="531" t="b">
        <v>1</v>
      </c>
      <c r="AR23" s="531">
        <v>10</v>
      </c>
      <c r="AS23" s="531">
        <v>0.65</v>
      </c>
      <c r="AT23" s="552" t="s">
        <v>1189</v>
      </c>
      <c r="AU23" s="553" t="s">
        <v>1198</v>
      </c>
      <c r="AV23" s="534">
        <v>1.6000000000000001E-3</v>
      </c>
      <c r="AW23" s="535">
        <v>5.0000000000000001E-3</v>
      </c>
      <c r="AX23" s="439">
        <v>500</v>
      </c>
      <c r="AY23" s="519">
        <v>3.2</v>
      </c>
      <c r="AZ23" s="519">
        <v>9.5</v>
      </c>
      <c r="BA23" s="519">
        <v>1.7</v>
      </c>
      <c r="BB23" s="519">
        <v>0.2</v>
      </c>
      <c r="BC23" s="519">
        <v>1.7</v>
      </c>
      <c r="BH23"/>
    </row>
    <row r="24" spans="2:60">
      <c r="B24" s="542" t="s">
        <v>4</v>
      </c>
      <c r="C24" s="543" t="s">
        <v>421</v>
      </c>
      <c r="D24" s="543" t="s">
        <v>210</v>
      </c>
      <c r="E24" s="520">
        <v>8</v>
      </c>
      <c r="F24" s="537" t="s">
        <v>420</v>
      </c>
      <c r="G24" s="544">
        <v>2200000</v>
      </c>
      <c r="H24" s="545">
        <v>800</v>
      </c>
      <c r="I24" s="546">
        <v>35</v>
      </c>
      <c r="J24" s="547">
        <v>45</v>
      </c>
      <c r="K24" s="444">
        <v>20</v>
      </c>
      <c r="L24" s="524">
        <v>0</v>
      </c>
      <c r="M24" s="525">
        <v>375</v>
      </c>
      <c r="N24" s="539">
        <v>445</v>
      </c>
      <c r="O24" s="539">
        <v>2.2000000000000002</v>
      </c>
      <c r="P24" s="539">
        <v>1</v>
      </c>
      <c r="Q24" s="526">
        <v>1.4E-2</v>
      </c>
      <c r="R24" s="527">
        <v>25</v>
      </c>
      <c r="S24" s="527">
        <v>0.7</v>
      </c>
      <c r="T24" s="538">
        <v>1.8</v>
      </c>
      <c r="U24" s="539">
        <v>1.9</v>
      </c>
      <c r="V24" s="548">
        <v>28</v>
      </c>
      <c r="W24" s="538">
        <v>1.6</v>
      </c>
      <c r="X24" s="526">
        <v>160</v>
      </c>
      <c r="Y24" s="526">
        <v>43</v>
      </c>
      <c r="Z24" s="539">
        <v>25</v>
      </c>
      <c r="AA24" s="548">
        <v>450</v>
      </c>
      <c r="AB24" s="527">
        <v>15</v>
      </c>
      <c r="AC24" s="539">
        <v>5</v>
      </c>
      <c r="AD24" s="549">
        <v>10</v>
      </c>
      <c r="AE24" s="526">
        <v>61000</v>
      </c>
      <c r="AF24" s="550">
        <v>4</v>
      </c>
      <c r="AG24" s="538">
        <v>0.06</v>
      </c>
      <c r="AH24" s="551">
        <v>0</v>
      </c>
      <c r="AI24" s="551">
        <v>12</v>
      </c>
      <c r="AJ24" s="541" t="s">
        <v>663</v>
      </c>
      <c r="AK24" s="531" t="s">
        <v>673</v>
      </c>
      <c r="AL24" s="531">
        <v>2</v>
      </c>
      <c r="AM24" s="531">
        <v>2</v>
      </c>
      <c r="AN24" s="531">
        <v>2</v>
      </c>
      <c r="AO24" s="531" t="b">
        <v>1</v>
      </c>
      <c r="AP24" s="531" t="b">
        <v>1</v>
      </c>
      <c r="AQ24" s="531" t="b">
        <v>1</v>
      </c>
      <c r="AR24" s="531">
        <v>10</v>
      </c>
      <c r="AS24" s="531">
        <v>0.65</v>
      </c>
      <c r="AT24" s="552" t="s">
        <v>1190</v>
      </c>
      <c r="AU24" s="553" t="s">
        <v>1199</v>
      </c>
      <c r="AV24" s="534">
        <v>1.6000000000000001E-3</v>
      </c>
      <c r="AW24" s="535">
        <v>5.0000000000000001E-3</v>
      </c>
      <c r="AX24" s="439">
        <v>620</v>
      </c>
      <c r="AY24" s="519">
        <v>3.9</v>
      </c>
      <c r="AZ24" s="519">
        <v>9.5</v>
      </c>
      <c r="BA24" s="519">
        <v>1.7</v>
      </c>
      <c r="BB24" s="519">
        <v>0.2</v>
      </c>
      <c r="BC24" s="519">
        <v>1.6</v>
      </c>
      <c r="BH24"/>
    </row>
    <row r="25" spans="2:60" ht="15.75" thickBot="1">
      <c r="B25" s="542" t="s">
        <v>4</v>
      </c>
      <c r="C25" s="543" t="s">
        <v>422</v>
      </c>
      <c r="D25" s="543" t="s">
        <v>211</v>
      </c>
      <c r="E25" s="520">
        <v>9</v>
      </c>
      <c r="F25" s="537" t="s">
        <v>421</v>
      </c>
      <c r="G25" s="544">
        <v>3500000</v>
      </c>
      <c r="H25" s="545">
        <v>1100</v>
      </c>
      <c r="I25" s="546">
        <v>35</v>
      </c>
      <c r="J25" s="554">
        <v>45</v>
      </c>
      <c r="K25" s="444">
        <v>25</v>
      </c>
      <c r="L25" s="555">
        <v>0</v>
      </c>
      <c r="M25" s="556">
        <v>425</v>
      </c>
      <c r="N25" s="539">
        <v>500</v>
      </c>
      <c r="O25" s="539">
        <v>2.2999999999999998</v>
      </c>
      <c r="P25" s="539">
        <v>1</v>
      </c>
      <c r="Q25" s="526">
        <v>1.4999999999999999E-2</v>
      </c>
      <c r="R25" s="527">
        <v>20</v>
      </c>
      <c r="S25" s="527">
        <v>0.8</v>
      </c>
      <c r="T25" s="538">
        <v>2</v>
      </c>
      <c r="U25" s="539">
        <v>2.1</v>
      </c>
      <c r="V25" s="548">
        <v>31</v>
      </c>
      <c r="W25" s="538">
        <v>1.6</v>
      </c>
      <c r="X25" s="539">
        <v>165</v>
      </c>
      <c r="Y25" s="539">
        <v>41</v>
      </c>
      <c r="Z25" s="539">
        <v>24</v>
      </c>
      <c r="AA25" s="548">
        <v>475</v>
      </c>
      <c r="AB25" s="557">
        <v>16</v>
      </c>
      <c r="AC25" s="539">
        <v>6</v>
      </c>
      <c r="AD25" s="557">
        <v>10</v>
      </c>
      <c r="AE25" s="539">
        <v>214000</v>
      </c>
      <c r="AF25" s="558">
        <v>5</v>
      </c>
      <c r="AG25" s="538">
        <v>0.05</v>
      </c>
      <c r="AH25" s="540">
        <v>0</v>
      </c>
      <c r="AI25" s="540">
        <v>12</v>
      </c>
      <c r="AJ25" s="541" t="s">
        <v>664</v>
      </c>
      <c r="AK25" s="531" t="s">
        <v>674</v>
      </c>
      <c r="AL25" s="531">
        <v>2</v>
      </c>
      <c r="AM25" s="531">
        <v>2</v>
      </c>
      <c r="AN25" s="531">
        <v>2</v>
      </c>
      <c r="AO25" s="531" t="b">
        <v>1</v>
      </c>
      <c r="AP25" s="531" t="b">
        <v>1</v>
      </c>
      <c r="AQ25" s="531" t="b">
        <v>1</v>
      </c>
      <c r="AR25" s="531">
        <v>10</v>
      </c>
      <c r="AS25" s="531">
        <v>0.75</v>
      </c>
      <c r="AT25" s="559" t="s">
        <v>1191</v>
      </c>
      <c r="AU25" s="560" t="s">
        <v>1200</v>
      </c>
      <c r="AV25" s="534">
        <v>1.5E-3</v>
      </c>
      <c r="AW25" s="535">
        <v>5.0000000000000001E-3</v>
      </c>
      <c r="AX25" s="439">
        <v>750</v>
      </c>
      <c r="AY25" s="561">
        <v>4.7</v>
      </c>
      <c r="AZ25" s="561">
        <v>9.5</v>
      </c>
      <c r="BA25" s="561">
        <v>1.7</v>
      </c>
      <c r="BB25" s="561">
        <v>0.2</v>
      </c>
      <c r="BC25" s="561">
        <v>1.5</v>
      </c>
      <c r="BH25"/>
    </row>
    <row r="26" spans="2:60" s="212" customFormat="1" ht="24" thickBot="1">
      <c r="B26" s="211"/>
      <c r="C26" s="211"/>
      <c r="D26" s="211"/>
      <c r="E26" s="211"/>
      <c r="F26" s="211"/>
      <c r="G26" s="211"/>
      <c r="H26" s="211"/>
      <c r="I26" s="567" t="s">
        <v>523</v>
      </c>
      <c r="J26" s="568"/>
      <c r="K26" s="568"/>
      <c r="L26" s="569"/>
      <c r="M26" s="336"/>
      <c r="N26" s="573" t="s">
        <v>524</v>
      </c>
      <c r="O26" s="573"/>
      <c r="P26" s="573"/>
      <c r="Q26" s="573"/>
      <c r="R26" s="573"/>
      <c r="S26" s="574"/>
      <c r="T26" s="572" t="s">
        <v>525</v>
      </c>
      <c r="U26" s="572"/>
      <c r="V26" s="335" t="s">
        <v>530</v>
      </c>
      <c r="W26" s="570" t="s">
        <v>529</v>
      </c>
      <c r="X26" s="570"/>
      <c r="Y26" s="570"/>
      <c r="Z26" s="571"/>
      <c r="AA26" s="575" t="s">
        <v>526</v>
      </c>
      <c r="AB26" s="576"/>
      <c r="AC26" s="576"/>
      <c r="AD26" s="576"/>
      <c r="AE26" s="576"/>
      <c r="AF26" s="577"/>
      <c r="AG26" s="334" t="s">
        <v>527</v>
      </c>
      <c r="AH26" s="211"/>
      <c r="AI26" s="211"/>
      <c r="AX26" s="564" t="s">
        <v>531</v>
      </c>
      <c r="AY26" s="565"/>
      <c r="AZ26" s="565"/>
      <c r="BA26" s="565"/>
      <c r="BB26" s="565"/>
      <c r="BC26" s="565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4" t="s">
        <v>411</v>
      </c>
      <c r="F31" s="143" t="s">
        <v>412</v>
      </c>
      <c r="G31" s="194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82"/>
      <c r="D35" s="282" t="s">
        <v>776</v>
      </c>
      <c r="E35" s="282" t="s">
        <v>787</v>
      </c>
      <c r="F35" s="282"/>
      <c r="G35" s="282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4" priority="3"/>
  </conditionalFormatting>
  <conditionalFormatting sqref="C5:C9">
    <cfRule type="duplicateValues" dxfId="393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31" workbookViewId="0">
      <selection activeCell="I42" sqref="I42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7"/>
      <c r="C3" s="217"/>
    </row>
    <row r="4" spans="1:18" ht="86.25">
      <c r="B4" s="342" t="s">
        <v>560</v>
      </c>
      <c r="C4" s="343" t="s">
        <v>5</v>
      </c>
      <c r="D4" s="344" t="s">
        <v>639</v>
      </c>
      <c r="E4" s="344" t="s">
        <v>362</v>
      </c>
      <c r="F4" s="344" t="s">
        <v>186</v>
      </c>
      <c r="G4" s="344" t="s">
        <v>1131</v>
      </c>
      <c r="H4" s="344" t="s">
        <v>1338</v>
      </c>
      <c r="I4" s="345" t="s">
        <v>191</v>
      </c>
      <c r="J4" s="345" t="s">
        <v>192</v>
      </c>
      <c r="K4" s="345" t="s">
        <v>23</v>
      </c>
      <c r="L4" s="346" t="s">
        <v>789</v>
      </c>
      <c r="M4" s="347" t="s">
        <v>38</v>
      </c>
      <c r="N4" s="347" t="s">
        <v>177</v>
      </c>
      <c r="O4" s="348" t="s">
        <v>937</v>
      </c>
    </row>
    <row r="5" spans="1:18">
      <c r="B5" s="349" t="s">
        <v>4</v>
      </c>
      <c r="C5" s="350" t="s">
        <v>802</v>
      </c>
      <c r="D5" s="351" t="s">
        <v>642</v>
      </c>
      <c r="E5" s="351" t="s">
        <v>1313</v>
      </c>
      <c r="F5" s="351">
        <v>0</v>
      </c>
      <c r="G5" s="351" t="b">
        <v>1</v>
      </c>
      <c r="H5" s="351" t="b">
        <v>0</v>
      </c>
      <c r="I5" s="352" t="s">
        <v>1456</v>
      </c>
      <c r="J5" s="352" t="s">
        <v>1457</v>
      </c>
      <c r="K5" s="352" t="s">
        <v>1479</v>
      </c>
      <c r="L5" s="353" t="s">
        <v>793</v>
      </c>
      <c r="M5" s="348" t="s">
        <v>863</v>
      </c>
      <c r="N5" s="348" t="str">
        <f>CONCATENATE(LEFT(petDefinitions[[#This Row],['[tidName']]],10),"_DESC")</f>
        <v>TID_PET_08_DESC</v>
      </c>
      <c r="O5" s="348">
        <v>8</v>
      </c>
    </row>
    <row r="6" spans="1:18">
      <c r="B6" s="349" t="s">
        <v>4</v>
      </c>
      <c r="C6" s="350" t="s">
        <v>809</v>
      </c>
      <c r="D6" s="351" t="s">
        <v>642</v>
      </c>
      <c r="E6" s="351" t="s">
        <v>1313</v>
      </c>
      <c r="F6" s="351">
        <v>1</v>
      </c>
      <c r="G6" s="351" t="b">
        <v>1</v>
      </c>
      <c r="H6" s="351" t="b">
        <v>0</v>
      </c>
      <c r="I6" s="352" t="s">
        <v>648</v>
      </c>
      <c r="J6" s="352" t="s">
        <v>649</v>
      </c>
      <c r="K6" s="352" t="s">
        <v>1255</v>
      </c>
      <c r="L6" s="353" t="s">
        <v>824</v>
      </c>
      <c r="M6" s="348" t="s">
        <v>867</v>
      </c>
      <c r="N6" s="348" t="str">
        <f>CONCATENATE(LEFT(petDefinitions[[#This Row],['[tidName']]],10),"_DESC")</f>
        <v>TID_PET_15_DESC</v>
      </c>
      <c r="O6" s="354">
        <v>15</v>
      </c>
      <c r="R6" s="67"/>
    </row>
    <row r="7" spans="1:18">
      <c r="B7" s="355" t="s">
        <v>4</v>
      </c>
      <c r="C7" s="356" t="s">
        <v>814</v>
      </c>
      <c r="D7" s="357" t="s">
        <v>642</v>
      </c>
      <c r="E7" s="351" t="s">
        <v>1313</v>
      </c>
      <c r="F7" s="351">
        <v>2</v>
      </c>
      <c r="G7" s="351" t="b">
        <v>1</v>
      </c>
      <c r="H7" s="351" t="b">
        <v>0</v>
      </c>
      <c r="I7" s="352" t="s">
        <v>648</v>
      </c>
      <c r="J7" s="352" t="s">
        <v>651</v>
      </c>
      <c r="K7" s="352" t="s">
        <v>1255</v>
      </c>
      <c r="L7" s="353" t="s">
        <v>821</v>
      </c>
      <c r="M7" s="348" t="s">
        <v>872</v>
      </c>
      <c r="N7" s="354" t="str">
        <f>CONCATENATE(LEFT(petDefinitions[[#This Row],['[tidName']]],10),"_DESC")</f>
        <v>TID_PET_20_DESC</v>
      </c>
      <c r="O7" s="348">
        <v>20</v>
      </c>
      <c r="R7" s="67"/>
    </row>
    <row r="8" spans="1:18">
      <c r="B8" s="355" t="s">
        <v>4</v>
      </c>
      <c r="C8" s="356" t="s">
        <v>837</v>
      </c>
      <c r="D8" s="357" t="s">
        <v>642</v>
      </c>
      <c r="E8" s="351" t="s">
        <v>1313</v>
      </c>
      <c r="F8" s="351">
        <v>3</v>
      </c>
      <c r="G8" s="351" t="b">
        <v>1</v>
      </c>
      <c r="H8" s="351" t="b">
        <v>0</v>
      </c>
      <c r="I8" s="352" t="s">
        <v>648</v>
      </c>
      <c r="J8" s="352" t="s">
        <v>649</v>
      </c>
      <c r="K8" s="352" t="s">
        <v>1255</v>
      </c>
      <c r="L8" s="353" t="s">
        <v>822</v>
      </c>
      <c r="M8" s="348" t="s">
        <v>873</v>
      </c>
      <c r="N8" s="348" t="str">
        <f>CONCATENATE(LEFT(petDefinitions[[#This Row],['[tidName']]],10),"_DESC")</f>
        <v>TID_PET_21_DESC</v>
      </c>
      <c r="O8" s="354">
        <v>21</v>
      </c>
      <c r="R8" s="67"/>
    </row>
    <row r="9" spans="1:18">
      <c r="A9" s="67"/>
      <c r="B9" s="355" t="s">
        <v>4</v>
      </c>
      <c r="C9" s="356" t="s">
        <v>838</v>
      </c>
      <c r="D9" s="357" t="s">
        <v>642</v>
      </c>
      <c r="E9" s="351" t="s">
        <v>1313</v>
      </c>
      <c r="F9" s="351">
        <v>4</v>
      </c>
      <c r="G9" s="351" t="b">
        <v>1</v>
      </c>
      <c r="H9" s="351" t="b">
        <v>0</v>
      </c>
      <c r="I9" s="352" t="s">
        <v>648</v>
      </c>
      <c r="J9" s="352" t="s">
        <v>649</v>
      </c>
      <c r="K9" s="358" t="s">
        <v>1255</v>
      </c>
      <c r="L9" s="353" t="s">
        <v>821</v>
      </c>
      <c r="M9" s="348" t="s">
        <v>874</v>
      </c>
      <c r="N9" s="354" t="str">
        <f>CONCATENATE(LEFT(petDefinitions[[#This Row],['[tidName']]],10),"_DESC")</f>
        <v>TID_PET_22_DESC</v>
      </c>
      <c r="O9" s="348">
        <v>22</v>
      </c>
      <c r="R9" s="67"/>
    </row>
    <row r="10" spans="1:18">
      <c r="A10" s="67"/>
      <c r="B10" s="355" t="s">
        <v>4</v>
      </c>
      <c r="C10" s="356" t="s">
        <v>839</v>
      </c>
      <c r="D10" s="357" t="s">
        <v>642</v>
      </c>
      <c r="E10" s="351" t="s">
        <v>1313</v>
      </c>
      <c r="F10" s="351">
        <v>5</v>
      </c>
      <c r="G10" s="351" t="b">
        <v>1</v>
      </c>
      <c r="H10" s="351" t="b">
        <v>0</v>
      </c>
      <c r="I10" s="352" t="s">
        <v>1119</v>
      </c>
      <c r="J10" s="352" t="s">
        <v>1128</v>
      </c>
      <c r="K10" s="352" t="s">
        <v>1259</v>
      </c>
      <c r="L10" s="353" t="s">
        <v>820</v>
      </c>
      <c r="M10" s="348" t="s">
        <v>875</v>
      </c>
      <c r="N10" s="348" t="str">
        <f>CONCATENATE(LEFT(petDefinitions[[#This Row],['[tidName']]],10),"_DESC")</f>
        <v>TID_PET_23_DESC</v>
      </c>
      <c r="O10" s="348">
        <v>23</v>
      </c>
      <c r="R10" s="67"/>
    </row>
    <row r="11" spans="1:18">
      <c r="A11" s="67"/>
      <c r="B11" s="355" t="s">
        <v>4</v>
      </c>
      <c r="C11" s="356" t="s">
        <v>843</v>
      </c>
      <c r="D11" s="357" t="s">
        <v>642</v>
      </c>
      <c r="E11" s="351" t="s">
        <v>1313</v>
      </c>
      <c r="F11" s="351">
        <v>6</v>
      </c>
      <c r="G11" s="351" t="b">
        <v>1</v>
      </c>
      <c r="H11" s="351" t="b">
        <v>0</v>
      </c>
      <c r="I11" s="352" t="s">
        <v>1248</v>
      </c>
      <c r="J11" s="352" t="s">
        <v>1249</v>
      </c>
      <c r="K11" s="352" t="s">
        <v>1250</v>
      </c>
      <c r="L11" s="353" t="s">
        <v>794</v>
      </c>
      <c r="M11" s="348" t="s">
        <v>879</v>
      </c>
      <c r="N11" s="348" t="str">
        <f>CONCATENATE(LEFT(petDefinitions[[#This Row],['[tidName']]],10),"_DESC")</f>
        <v>TID_PET_27_DESC</v>
      </c>
      <c r="O11" s="348">
        <v>27</v>
      </c>
      <c r="R11" s="67"/>
    </row>
    <row r="12" spans="1:18">
      <c r="A12" s="67"/>
      <c r="B12" s="355" t="s">
        <v>4</v>
      </c>
      <c r="C12" s="356" t="s">
        <v>846</v>
      </c>
      <c r="D12" s="357" t="s">
        <v>642</v>
      </c>
      <c r="E12" s="351" t="s">
        <v>1313</v>
      </c>
      <c r="F12" s="351">
        <v>7</v>
      </c>
      <c r="G12" s="351" t="b">
        <v>1</v>
      </c>
      <c r="H12" s="351" t="b">
        <v>0</v>
      </c>
      <c r="I12" s="352" t="s">
        <v>1342</v>
      </c>
      <c r="J12" s="352" t="s">
        <v>1343</v>
      </c>
      <c r="K12" s="352" t="s">
        <v>1252</v>
      </c>
      <c r="L12" s="353" t="s">
        <v>835</v>
      </c>
      <c r="M12" s="348" t="s">
        <v>882</v>
      </c>
      <c r="N12" s="348" t="str">
        <f>CONCATENATE(LEFT(petDefinitions[[#This Row],['[tidName']]],10),"_DESC")</f>
        <v>TID_PET_30_DESC</v>
      </c>
      <c r="O12" s="348">
        <v>30</v>
      </c>
      <c r="R12" s="67"/>
    </row>
    <row r="13" spans="1:18">
      <c r="A13" s="67"/>
      <c r="B13" s="355" t="s">
        <v>4</v>
      </c>
      <c r="C13" s="356" t="s">
        <v>1379</v>
      </c>
      <c r="D13" s="357" t="s">
        <v>642</v>
      </c>
      <c r="E13" s="351" t="s">
        <v>1313</v>
      </c>
      <c r="F13" s="351">
        <v>8</v>
      </c>
      <c r="G13" s="351" t="b">
        <v>1</v>
      </c>
      <c r="H13" s="351" t="b">
        <v>0</v>
      </c>
      <c r="I13" s="352" t="s">
        <v>648</v>
      </c>
      <c r="J13" s="352" t="s">
        <v>649</v>
      </c>
      <c r="K13" s="352" t="s">
        <v>953</v>
      </c>
      <c r="L13" s="353" t="s">
        <v>1369</v>
      </c>
      <c r="M13" s="348" t="s">
        <v>1399</v>
      </c>
      <c r="N13" s="413" t="s">
        <v>1400</v>
      </c>
      <c r="O13" s="348">
        <v>40</v>
      </c>
      <c r="R13" s="67"/>
    </row>
    <row r="14" spans="1:18">
      <c r="A14" s="67"/>
      <c r="B14" s="355" t="s">
        <v>4</v>
      </c>
      <c r="C14" s="356" t="s">
        <v>1380</v>
      </c>
      <c r="D14" s="357" t="s">
        <v>642</v>
      </c>
      <c r="E14" s="351" t="s">
        <v>1313</v>
      </c>
      <c r="F14" s="351">
        <v>9</v>
      </c>
      <c r="G14" s="351" t="b">
        <v>1</v>
      </c>
      <c r="H14" s="351" t="b">
        <v>0</v>
      </c>
      <c r="I14" s="352" t="s">
        <v>1441</v>
      </c>
      <c r="J14" s="358" t="s">
        <v>649</v>
      </c>
      <c r="K14" s="352" t="s">
        <v>953</v>
      </c>
      <c r="L14" s="353" t="s">
        <v>1374</v>
      </c>
      <c r="M14" s="348" t="s">
        <v>1401</v>
      </c>
      <c r="N14" s="348" t="s">
        <v>1402</v>
      </c>
      <c r="O14" s="348">
        <v>41</v>
      </c>
      <c r="R14" s="67"/>
    </row>
    <row r="15" spans="1:18">
      <c r="A15" s="67"/>
      <c r="B15" s="355" t="s">
        <v>4</v>
      </c>
      <c r="C15" s="356" t="s">
        <v>1381</v>
      </c>
      <c r="D15" s="357" t="s">
        <v>642</v>
      </c>
      <c r="E15" s="351" t="s">
        <v>1313</v>
      </c>
      <c r="F15" s="351">
        <v>10</v>
      </c>
      <c r="G15" s="351" t="b">
        <v>1</v>
      </c>
      <c r="H15" s="351" t="b">
        <v>0</v>
      </c>
      <c r="I15" s="352" t="s">
        <v>648</v>
      </c>
      <c r="J15" s="352" t="s">
        <v>649</v>
      </c>
      <c r="K15" s="352" t="s">
        <v>953</v>
      </c>
      <c r="L15" s="353" t="s">
        <v>791</v>
      </c>
      <c r="M15" s="348" t="s">
        <v>1403</v>
      </c>
      <c r="N15" s="348" t="s">
        <v>1404</v>
      </c>
      <c r="O15" s="348">
        <v>42</v>
      </c>
      <c r="R15" s="67"/>
    </row>
    <row r="16" spans="1:18">
      <c r="A16" s="67"/>
      <c r="B16" s="355" t="s">
        <v>4</v>
      </c>
      <c r="C16" s="356" t="s">
        <v>1382</v>
      </c>
      <c r="D16" s="357" t="s">
        <v>642</v>
      </c>
      <c r="E16" s="351" t="s">
        <v>1313</v>
      </c>
      <c r="F16" s="351">
        <v>11</v>
      </c>
      <c r="G16" s="351" t="b">
        <v>1</v>
      </c>
      <c r="H16" s="351" t="b">
        <v>0</v>
      </c>
      <c r="I16" s="352" t="s">
        <v>648</v>
      </c>
      <c r="J16" s="352" t="s">
        <v>649</v>
      </c>
      <c r="K16" s="352" t="s">
        <v>953</v>
      </c>
      <c r="L16" s="353" t="s">
        <v>791</v>
      </c>
      <c r="M16" s="348" t="s">
        <v>1405</v>
      </c>
      <c r="N16" s="348" t="s">
        <v>1406</v>
      </c>
      <c r="O16" s="348">
        <v>43</v>
      </c>
      <c r="R16" s="67"/>
    </row>
    <row r="17" spans="1:18">
      <c r="A17" s="67"/>
      <c r="B17" s="355" t="s">
        <v>4</v>
      </c>
      <c r="C17" s="356" t="s">
        <v>1384</v>
      </c>
      <c r="D17" s="357" t="s">
        <v>642</v>
      </c>
      <c r="E17" s="351" t="s">
        <v>1313</v>
      </c>
      <c r="F17" s="351">
        <v>12</v>
      </c>
      <c r="G17" s="351" t="b">
        <v>1</v>
      </c>
      <c r="H17" s="351" t="b">
        <v>0</v>
      </c>
      <c r="I17" s="352" t="s">
        <v>648</v>
      </c>
      <c r="J17" s="352" t="s">
        <v>649</v>
      </c>
      <c r="K17" s="352" t="s">
        <v>953</v>
      </c>
      <c r="L17" s="353" t="s">
        <v>1368</v>
      </c>
      <c r="M17" s="348" t="s">
        <v>1409</v>
      </c>
      <c r="N17" s="348" t="s">
        <v>1410</v>
      </c>
      <c r="O17" s="348">
        <v>45</v>
      </c>
      <c r="R17" s="67"/>
    </row>
    <row r="18" spans="1:18">
      <c r="A18" s="67"/>
      <c r="B18" s="355" t="s">
        <v>4</v>
      </c>
      <c r="C18" s="356" t="s">
        <v>1389</v>
      </c>
      <c r="D18" s="357" t="s">
        <v>642</v>
      </c>
      <c r="E18" s="351" t="s">
        <v>1313</v>
      </c>
      <c r="F18" s="351">
        <v>13</v>
      </c>
      <c r="G18" s="351" t="b">
        <v>1</v>
      </c>
      <c r="H18" s="351" t="b">
        <v>0</v>
      </c>
      <c r="I18" s="352" t="s">
        <v>648</v>
      </c>
      <c r="J18" s="352" t="s">
        <v>649</v>
      </c>
      <c r="K18" s="358" t="s">
        <v>953</v>
      </c>
      <c r="L18" s="353" t="s">
        <v>791</v>
      </c>
      <c r="M18" s="348" t="s">
        <v>1419</v>
      </c>
      <c r="N18" s="348" t="s">
        <v>1420</v>
      </c>
      <c r="O18" s="348">
        <v>50</v>
      </c>
      <c r="R18" s="67"/>
    </row>
    <row r="19" spans="1:18">
      <c r="A19" s="67"/>
      <c r="B19" s="355" t="s">
        <v>4</v>
      </c>
      <c r="C19" s="356" t="s">
        <v>1390</v>
      </c>
      <c r="D19" s="357" t="s">
        <v>642</v>
      </c>
      <c r="E19" s="351" t="s">
        <v>1313</v>
      </c>
      <c r="F19" s="351">
        <v>14</v>
      </c>
      <c r="G19" s="351" t="b">
        <v>1</v>
      </c>
      <c r="H19" s="351" t="b">
        <v>0</v>
      </c>
      <c r="I19" s="352" t="s">
        <v>648</v>
      </c>
      <c r="J19" s="352" t="s">
        <v>649</v>
      </c>
      <c r="K19" s="352" t="s">
        <v>953</v>
      </c>
      <c r="L19" s="353" t="s">
        <v>791</v>
      </c>
      <c r="M19" s="348" t="s">
        <v>1421</v>
      </c>
      <c r="N19" s="348" t="s">
        <v>1422</v>
      </c>
      <c r="O19" s="348">
        <v>51</v>
      </c>
      <c r="R19" s="67"/>
    </row>
    <row r="20" spans="1:18">
      <c r="A20" s="67"/>
      <c r="B20" s="355" t="s">
        <v>4</v>
      </c>
      <c r="C20" s="356" t="s">
        <v>1383</v>
      </c>
      <c r="D20" s="357" t="s">
        <v>642</v>
      </c>
      <c r="E20" s="351" t="s">
        <v>833</v>
      </c>
      <c r="F20" s="357">
        <v>0</v>
      </c>
      <c r="G20" s="351" t="b">
        <v>1</v>
      </c>
      <c r="H20" s="351" t="b">
        <v>0</v>
      </c>
      <c r="I20" s="352" t="s">
        <v>648</v>
      </c>
      <c r="J20" s="352" t="s">
        <v>649</v>
      </c>
      <c r="K20" s="352" t="s">
        <v>953</v>
      </c>
      <c r="L20" s="353" t="s">
        <v>791</v>
      </c>
      <c r="M20" s="348" t="s">
        <v>1407</v>
      </c>
      <c r="N20" s="348" t="s">
        <v>1408</v>
      </c>
      <c r="O20" s="348">
        <v>44</v>
      </c>
      <c r="R20" s="67"/>
    </row>
    <row r="21" spans="1:18">
      <c r="A21" s="67"/>
      <c r="B21" s="355" t="s">
        <v>4</v>
      </c>
      <c r="C21" s="356" t="s">
        <v>1386</v>
      </c>
      <c r="D21" s="357" t="s">
        <v>642</v>
      </c>
      <c r="E21" s="351" t="s">
        <v>833</v>
      </c>
      <c r="F21" s="357">
        <v>1</v>
      </c>
      <c r="G21" s="351" t="b">
        <v>1</v>
      </c>
      <c r="H21" s="351" t="b">
        <v>0</v>
      </c>
      <c r="I21" s="352" t="s">
        <v>648</v>
      </c>
      <c r="J21" s="352" t="s">
        <v>649</v>
      </c>
      <c r="K21" s="352" t="s">
        <v>953</v>
      </c>
      <c r="L21" s="353" t="s">
        <v>1370</v>
      </c>
      <c r="M21" s="348" t="s">
        <v>1413</v>
      </c>
      <c r="N21" s="348" t="s">
        <v>1414</v>
      </c>
      <c r="O21" s="348">
        <v>47</v>
      </c>
      <c r="R21" s="67"/>
    </row>
    <row r="22" spans="1:18">
      <c r="A22" s="67"/>
      <c r="B22" s="355" t="s">
        <v>4</v>
      </c>
      <c r="C22" s="356" t="s">
        <v>1387</v>
      </c>
      <c r="D22" s="357" t="s">
        <v>642</v>
      </c>
      <c r="E22" s="351" t="s">
        <v>833</v>
      </c>
      <c r="F22" s="357">
        <v>2</v>
      </c>
      <c r="G22" s="351" t="b">
        <v>1</v>
      </c>
      <c r="H22" s="351" t="b">
        <v>0</v>
      </c>
      <c r="I22" s="352" t="s">
        <v>648</v>
      </c>
      <c r="J22" s="358" t="s">
        <v>649</v>
      </c>
      <c r="K22" s="358" t="s">
        <v>953</v>
      </c>
      <c r="L22" s="353" t="s">
        <v>1371</v>
      </c>
      <c r="M22" s="348" t="s">
        <v>1415</v>
      </c>
      <c r="N22" s="348" t="s">
        <v>1416</v>
      </c>
      <c r="O22" s="348">
        <v>48</v>
      </c>
      <c r="R22" s="67"/>
    </row>
    <row r="23" spans="1:18">
      <c r="A23" s="67"/>
      <c r="B23" s="355" t="s">
        <v>4</v>
      </c>
      <c r="C23" s="356" t="s">
        <v>1388</v>
      </c>
      <c r="D23" s="357" t="s">
        <v>642</v>
      </c>
      <c r="E23" s="351" t="s">
        <v>833</v>
      </c>
      <c r="F23" s="357">
        <v>3</v>
      </c>
      <c r="G23" s="351" t="b">
        <v>1</v>
      </c>
      <c r="H23" s="351" t="b">
        <v>0</v>
      </c>
      <c r="I23" s="352" t="s">
        <v>648</v>
      </c>
      <c r="J23" s="352" t="s">
        <v>649</v>
      </c>
      <c r="K23" s="352" t="s">
        <v>953</v>
      </c>
      <c r="L23" s="353" t="s">
        <v>1373</v>
      </c>
      <c r="M23" s="348" t="s">
        <v>1417</v>
      </c>
      <c r="N23" s="348" t="s">
        <v>1418</v>
      </c>
      <c r="O23" s="348">
        <v>49</v>
      </c>
      <c r="R23" s="67"/>
    </row>
    <row r="24" spans="1:18">
      <c r="A24" s="67"/>
      <c r="B24" s="355" t="s">
        <v>4</v>
      </c>
      <c r="C24" s="356" t="s">
        <v>1391</v>
      </c>
      <c r="D24" s="357" t="s">
        <v>642</v>
      </c>
      <c r="E24" s="351" t="s">
        <v>833</v>
      </c>
      <c r="F24" s="357">
        <v>4</v>
      </c>
      <c r="G24" s="351" t="b">
        <v>1</v>
      </c>
      <c r="H24" s="351" t="b">
        <v>0</v>
      </c>
      <c r="I24" s="352" t="s">
        <v>648</v>
      </c>
      <c r="J24" s="352" t="s">
        <v>649</v>
      </c>
      <c r="K24" s="352" t="s">
        <v>953</v>
      </c>
      <c r="L24" s="353" t="s">
        <v>1372</v>
      </c>
      <c r="M24" s="348" t="s">
        <v>1423</v>
      </c>
      <c r="N24" s="348" t="s">
        <v>1424</v>
      </c>
      <c r="O24" s="348">
        <v>52</v>
      </c>
      <c r="R24" s="67"/>
    </row>
    <row r="25" spans="1:18">
      <c r="A25" s="67"/>
      <c r="B25" s="355" t="s">
        <v>4</v>
      </c>
      <c r="C25" s="356" t="s">
        <v>844</v>
      </c>
      <c r="D25" s="357" t="s">
        <v>643</v>
      </c>
      <c r="E25" s="351" t="s">
        <v>833</v>
      </c>
      <c r="F25" s="357">
        <v>5</v>
      </c>
      <c r="G25" s="351" t="b">
        <v>0</v>
      </c>
      <c r="H25" s="351" t="b">
        <v>0</v>
      </c>
      <c r="I25" s="352" t="s">
        <v>648</v>
      </c>
      <c r="J25" s="358" t="s">
        <v>649</v>
      </c>
      <c r="K25" s="358" t="s">
        <v>893</v>
      </c>
      <c r="L25" s="359" t="s">
        <v>832</v>
      </c>
      <c r="M25" s="348" t="s">
        <v>880</v>
      </c>
      <c r="N25" s="348" t="str">
        <f>CONCATENATE(LEFT(petDefinitions[[#This Row],['[tidName']]],10),"_DESC")</f>
        <v>TID_PET_28_DESC</v>
      </c>
      <c r="O25" s="348">
        <v>28</v>
      </c>
      <c r="R25" s="67"/>
    </row>
    <row r="26" spans="1:18">
      <c r="A26" s="67"/>
      <c r="B26" s="349" t="s">
        <v>4</v>
      </c>
      <c r="C26" s="350" t="s">
        <v>845</v>
      </c>
      <c r="D26" s="351" t="s">
        <v>643</v>
      </c>
      <c r="E26" s="351" t="s">
        <v>833</v>
      </c>
      <c r="F26" s="357">
        <v>6</v>
      </c>
      <c r="G26" s="351" t="b">
        <v>0</v>
      </c>
      <c r="H26" s="351" t="b">
        <v>0</v>
      </c>
      <c r="I26" s="352" t="s">
        <v>892</v>
      </c>
      <c r="J26" s="352" t="s">
        <v>650</v>
      </c>
      <c r="K26" s="352" t="s">
        <v>896</v>
      </c>
      <c r="L26" s="353" t="s">
        <v>834</v>
      </c>
      <c r="M26" s="348" t="s">
        <v>881</v>
      </c>
      <c r="N26" s="348" t="str">
        <f>CONCATENATE(LEFT(petDefinitions[[#This Row],['[tidName']]],10),"_DESC")</f>
        <v>TID_PET_29_DESC</v>
      </c>
      <c r="O26" s="348">
        <v>29</v>
      </c>
      <c r="R26" s="67"/>
    </row>
    <row r="27" spans="1:18">
      <c r="A27" s="67"/>
      <c r="B27" s="349" t="s">
        <v>4</v>
      </c>
      <c r="C27" s="350" t="s">
        <v>847</v>
      </c>
      <c r="D27" s="351" t="s">
        <v>643</v>
      </c>
      <c r="E27" s="351" t="s">
        <v>833</v>
      </c>
      <c r="F27" s="357">
        <v>7</v>
      </c>
      <c r="G27" s="351" t="b">
        <v>0</v>
      </c>
      <c r="H27" s="351" t="b">
        <v>0</v>
      </c>
      <c r="I27" s="352" t="s">
        <v>1335</v>
      </c>
      <c r="J27" s="352" t="s">
        <v>1336</v>
      </c>
      <c r="K27" s="352" t="s">
        <v>1361</v>
      </c>
      <c r="L27" s="353" t="s">
        <v>909</v>
      </c>
      <c r="M27" s="348" t="s">
        <v>883</v>
      </c>
      <c r="N27" s="348" t="str">
        <f>CONCATENATE(LEFT(petDefinitions[[#This Row],['[tidName']]],10),"_DESC")</f>
        <v>TID_PET_31_DESC</v>
      </c>
      <c r="O27" s="354">
        <v>31</v>
      </c>
      <c r="R27" s="67"/>
    </row>
    <row r="28" spans="1:18">
      <c r="A28" s="67"/>
      <c r="B28" s="355" t="s">
        <v>4</v>
      </c>
      <c r="C28" s="356" t="s">
        <v>805</v>
      </c>
      <c r="D28" s="357" t="s">
        <v>642</v>
      </c>
      <c r="E28" s="351" t="s">
        <v>1312</v>
      </c>
      <c r="F28" s="357">
        <v>0</v>
      </c>
      <c r="G28" s="351" t="b">
        <v>1</v>
      </c>
      <c r="H28" s="351" t="b">
        <v>0</v>
      </c>
      <c r="I28" s="352" t="s">
        <v>1458</v>
      </c>
      <c r="J28" s="352" t="s">
        <v>1459</v>
      </c>
      <c r="K28" s="352" t="s">
        <v>1480</v>
      </c>
      <c r="L28" s="353" t="s">
        <v>829</v>
      </c>
      <c r="M28" s="348" t="s">
        <v>1122</v>
      </c>
      <c r="N28" s="354" t="str">
        <f>CONCATENATE(LEFT(petDefinitions[[#This Row],['[tidName']]],10),"_DESC")</f>
        <v>TID_PET_11_DESC</v>
      </c>
      <c r="O28" s="348">
        <v>11</v>
      </c>
      <c r="R28" s="67"/>
    </row>
    <row r="29" spans="1:18">
      <c r="A29" s="67"/>
      <c r="B29" s="355" t="s">
        <v>4</v>
      </c>
      <c r="C29" s="356" t="s">
        <v>806</v>
      </c>
      <c r="D29" s="357" t="s">
        <v>642</v>
      </c>
      <c r="E29" s="351" t="s">
        <v>1312</v>
      </c>
      <c r="F29" s="351">
        <v>1</v>
      </c>
      <c r="G29" s="351" t="b">
        <v>1</v>
      </c>
      <c r="H29" s="351" t="b">
        <v>0</v>
      </c>
      <c r="I29" s="352" t="s">
        <v>648</v>
      </c>
      <c r="J29" s="352" t="s">
        <v>649</v>
      </c>
      <c r="K29" s="352" t="s">
        <v>894</v>
      </c>
      <c r="L29" s="353" t="s">
        <v>790</v>
      </c>
      <c r="M29" s="348" t="s">
        <v>1123</v>
      </c>
      <c r="N29" s="348" t="str">
        <f>CONCATENATE(LEFT(petDefinitions[[#This Row],['[tidName']]],10),"_DESC")</f>
        <v>TID_PET_12_DESC</v>
      </c>
      <c r="O29" s="354">
        <v>12</v>
      </c>
      <c r="R29" s="67"/>
    </row>
    <row r="30" spans="1:18">
      <c r="A30" s="67"/>
      <c r="B30" s="355" t="s">
        <v>4</v>
      </c>
      <c r="C30" s="356" t="s">
        <v>812</v>
      </c>
      <c r="D30" s="357" t="s">
        <v>642</v>
      </c>
      <c r="E30" s="351" t="s">
        <v>1312</v>
      </c>
      <c r="F30" s="351">
        <v>2</v>
      </c>
      <c r="G30" s="351" t="b">
        <v>1</v>
      </c>
      <c r="H30" s="351" t="b">
        <v>0</v>
      </c>
      <c r="I30" s="352" t="s">
        <v>648</v>
      </c>
      <c r="J30" s="358" t="s">
        <v>649</v>
      </c>
      <c r="K30" s="358" t="s">
        <v>1255</v>
      </c>
      <c r="L30" s="353" t="s">
        <v>829</v>
      </c>
      <c r="M30" s="348" t="s">
        <v>870</v>
      </c>
      <c r="N30" s="354" t="str">
        <f>CONCATENATE(LEFT(petDefinitions[[#This Row],['[tidName']]],10),"_DESC")</f>
        <v>TID_PET_18_DESC</v>
      </c>
      <c r="O30" s="348">
        <v>18</v>
      </c>
      <c r="R30" s="67"/>
    </row>
    <row r="31" spans="1:18">
      <c r="A31" s="67"/>
      <c r="B31" s="355" t="s">
        <v>4</v>
      </c>
      <c r="C31" s="356" t="s">
        <v>813</v>
      </c>
      <c r="D31" s="357" t="s">
        <v>642</v>
      </c>
      <c r="E31" s="351" t="s">
        <v>1312</v>
      </c>
      <c r="F31" s="357">
        <v>3</v>
      </c>
      <c r="G31" s="351" t="b">
        <v>1</v>
      </c>
      <c r="H31" s="351" t="b">
        <v>0</v>
      </c>
      <c r="I31" s="352" t="s">
        <v>1118</v>
      </c>
      <c r="J31" s="352" t="s">
        <v>1127</v>
      </c>
      <c r="K31" s="352" t="s">
        <v>1258</v>
      </c>
      <c r="L31" s="353" t="s">
        <v>790</v>
      </c>
      <c r="M31" s="348" t="s">
        <v>871</v>
      </c>
      <c r="N31" s="348" t="str">
        <f>CONCATENATE(LEFT(petDefinitions[[#This Row],['[tidName']]],10),"_DESC")</f>
        <v>TID_PET_19_DESC</v>
      </c>
      <c r="O31" s="348">
        <v>19</v>
      </c>
      <c r="Q31" s="67"/>
      <c r="R31" s="67"/>
    </row>
    <row r="32" spans="1:18">
      <c r="A32" s="67"/>
      <c r="B32" s="355" t="s">
        <v>4</v>
      </c>
      <c r="C32" s="356" t="s">
        <v>852</v>
      </c>
      <c r="D32" s="357" t="s">
        <v>644</v>
      </c>
      <c r="E32" s="351" t="s">
        <v>1312</v>
      </c>
      <c r="F32" s="357">
        <v>4</v>
      </c>
      <c r="G32" s="351" t="b">
        <v>0</v>
      </c>
      <c r="H32" s="351" t="b">
        <v>1</v>
      </c>
      <c r="I32" s="352" t="s">
        <v>897</v>
      </c>
      <c r="J32" s="352" t="s">
        <v>649</v>
      </c>
      <c r="K32" s="352" t="s">
        <v>895</v>
      </c>
      <c r="L32" s="353" t="s">
        <v>904</v>
      </c>
      <c r="M32" s="348" t="s">
        <v>888</v>
      </c>
      <c r="N32" s="348" t="str">
        <f>CONCATENATE(LEFT(petDefinitions[[#This Row],['[tidName']]],10),"_DESC")</f>
        <v>TID_PET_36_DESC</v>
      </c>
      <c r="O32" s="348">
        <v>36</v>
      </c>
      <c r="R32" s="67"/>
    </row>
    <row r="33" spans="1:18">
      <c r="A33" s="67"/>
      <c r="B33" s="355" t="s">
        <v>4</v>
      </c>
      <c r="C33" s="356" t="s">
        <v>647</v>
      </c>
      <c r="D33" s="357" t="s">
        <v>642</v>
      </c>
      <c r="E33" s="351" t="s">
        <v>1317</v>
      </c>
      <c r="F33" s="357">
        <v>2</v>
      </c>
      <c r="G33" s="351" t="b">
        <v>1</v>
      </c>
      <c r="H33" s="351" t="b">
        <v>0</v>
      </c>
      <c r="I33" s="352" t="s">
        <v>1452</v>
      </c>
      <c r="J33" s="352" t="s">
        <v>1453</v>
      </c>
      <c r="K33" s="352" t="s">
        <v>1477</v>
      </c>
      <c r="L33" s="353" t="s">
        <v>817</v>
      </c>
      <c r="M33" s="348" t="s">
        <v>857</v>
      </c>
      <c r="N33" s="348" t="str">
        <f>CONCATENATE(LEFT(petDefinitions[[#This Row],['[tidName']]],10),"_DESC")</f>
        <v>TID_PET_02_DESC</v>
      </c>
      <c r="O33" s="348">
        <v>2</v>
      </c>
      <c r="R33" s="67"/>
    </row>
    <row r="34" spans="1:18">
      <c r="A34" s="67"/>
      <c r="B34" s="355" t="s">
        <v>4</v>
      </c>
      <c r="C34" s="356" t="s">
        <v>798</v>
      </c>
      <c r="D34" s="357" t="s">
        <v>642</v>
      </c>
      <c r="E34" s="351" t="s">
        <v>1317</v>
      </c>
      <c r="F34" s="357">
        <v>3</v>
      </c>
      <c r="G34" s="351" t="b">
        <v>1</v>
      </c>
      <c r="H34" s="351" t="b">
        <v>0</v>
      </c>
      <c r="I34" s="352" t="s">
        <v>1116</v>
      </c>
      <c r="J34" s="352" t="s">
        <v>1124</v>
      </c>
      <c r="K34" s="352" t="s">
        <v>1255</v>
      </c>
      <c r="L34" s="353" t="s">
        <v>817</v>
      </c>
      <c r="M34" s="348" t="s">
        <v>859</v>
      </c>
      <c r="N34" s="348" t="str">
        <f>CONCATENATE(LEFT(petDefinitions[[#This Row],['[tidName']]],10),"_DESC")</f>
        <v>TID_PET_04_DESC</v>
      </c>
      <c r="O34" s="348">
        <v>4</v>
      </c>
      <c r="R34" s="67"/>
    </row>
    <row r="35" spans="1:18">
      <c r="A35" s="67"/>
      <c r="B35" s="355" t="s">
        <v>4</v>
      </c>
      <c r="C35" s="356" t="s">
        <v>800</v>
      </c>
      <c r="D35" s="357" t="s">
        <v>642</v>
      </c>
      <c r="E35" s="351" t="s">
        <v>1317</v>
      </c>
      <c r="F35" s="357">
        <v>4</v>
      </c>
      <c r="G35" s="351" t="b">
        <v>1</v>
      </c>
      <c r="H35" s="351" t="b">
        <v>0</v>
      </c>
      <c r="I35" s="358" t="s">
        <v>648</v>
      </c>
      <c r="J35" s="358" t="s">
        <v>649</v>
      </c>
      <c r="K35" s="358" t="s">
        <v>1255</v>
      </c>
      <c r="L35" s="353" t="s">
        <v>817</v>
      </c>
      <c r="M35" s="348" t="s">
        <v>861</v>
      </c>
      <c r="N35" s="348" t="str">
        <f>CONCATENATE(LEFT(petDefinitions[[#This Row],['[tidName']]],10),"_DESC")</f>
        <v>TID_PET_06_DESC</v>
      </c>
      <c r="O35" s="348">
        <v>6</v>
      </c>
      <c r="R35" s="67"/>
    </row>
    <row r="36" spans="1:18">
      <c r="A36" s="67"/>
      <c r="B36" s="355" t="s">
        <v>4</v>
      </c>
      <c r="C36" s="356" t="s">
        <v>801</v>
      </c>
      <c r="D36" s="357" t="s">
        <v>642</v>
      </c>
      <c r="E36" s="351" t="s">
        <v>1317</v>
      </c>
      <c r="F36" s="357">
        <v>0</v>
      </c>
      <c r="G36" s="351" t="b">
        <v>1</v>
      </c>
      <c r="H36" s="351" t="b">
        <v>0</v>
      </c>
      <c r="I36" s="352" t="s">
        <v>648</v>
      </c>
      <c r="J36" s="352" t="s">
        <v>649</v>
      </c>
      <c r="K36" s="352" t="s">
        <v>1255</v>
      </c>
      <c r="L36" s="353" t="s">
        <v>791</v>
      </c>
      <c r="M36" s="348" t="s">
        <v>862</v>
      </c>
      <c r="N36" s="348" t="str">
        <f>CONCATENATE(LEFT(petDefinitions[[#This Row],['[tidName']]],10),"_DESC")</f>
        <v>TID_PET_07_DESC</v>
      </c>
      <c r="O36" s="348">
        <v>7</v>
      </c>
      <c r="R36" s="67"/>
    </row>
    <row r="37" spans="1:18">
      <c r="A37" s="67"/>
      <c r="B37" s="355" t="s">
        <v>4</v>
      </c>
      <c r="C37" s="356" t="s">
        <v>807</v>
      </c>
      <c r="D37" s="357" t="s">
        <v>642</v>
      </c>
      <c r="E37" s="351" t="s">
        <v>1317</v>
      </c>
      <c r="F37" s="357">
        <v>1</v>
      </c>
      <c r="G37" s="351" t="b">
        <v>1</v>
      </c>
      <c r="H37" s="351" t="b">
        <v>0</v>
      </c>
      <c r="I37" s="352" t="s">
        <v>1120</v>
      </c>
      <c r="J37" s="352" t="s">
        <v>1125</v>
      </c>
      <c r="K37" s="352" t="s">
        <v>1256</v>
      </c>
      <c r="L37" s="353" t="s">
        <v>791</v>
      </c>
      <c r="M37" s="348" t="s">
        <v>865</v>
      </c>
      <c r="N37" s="348" t="str">
        <f>CONCATENATE(LEFT(petDefinitions[[#This Row],['[tidName']]],10),"_DESC")</f>
        <v>TID_PET_13_DESC</v>
      </c>
      <c r="O37" s="348">
        <v>13</v>
      </c>
      <c r="R37" s="67"/>
    </row>
    <row r="38" spans="1:18">
      <c r="A38" s="67"/>
      <c r="B38" s="355" t="s">
        <v>4</v>
      </c>
      <c r="C38" s="356" t="s">
        <v>842</v>
      </c>
      <c r="D38" s="357" t="s">
        <v>642</v>
      </c>
      <c r="E38" s="351" t="s">
        <v>1317</v>
      </c>
      <c r="F38" s="357">
        <v>5</v>
      </c>
      <c r="G38" s="351" t="b">
        <v>1</v>
      </c>
      <c r="H38" s="351" t="b">
        <v>0</v>
      </c>
      <c r="I38" s="352" t="s">
        <v>1460</v>
      </c>
      <c r="J38" s="352" t="s">
        <v>1461</v>
      </c>
      <c r="K38" s="352" t="s">
        <v>1481</v>
      </c>
      <c r="L38" s="353" t="s">
        <v>791</v>
      </c>
      <c r="M38" s="348" t="s">
        <v>878</v>
      </c>
      <c r="N38" s="348" t="str">
        <f>CONCATENATE(LEFT(petDefinitions[[#This Row],['[tidName']]],10),"_DESC")</f>
        <v>TID_PET_26_DESC</v>
      </c>
      <c r="O38" s="348">
        <v>26</v>
      </c>
      <c r="R38" s="67"/>
    </row>
    <row r="39" spans="1:18">
      <c r="A39" s="67"/>
      <c r="B39" s="355" t="s">
        <v>4</v>
      </c>
      <c r="C39" s="356" t="s">
        <v>645</v>
      </c>
      <c r="D39" s="357" t="s">
        <v>642</v>
      </c>
      <c r="E39" s="351" t="s">
        <v>300</v>
      </c>
      <c r="F39" s="357">
        <v>0</v>
      </c>
      <c r="G39" s="351" t="b">
        <v>0</v>
      </c>
      <c r="H39" s="351" t="b">
        <v>0</v>
      </c>
      <c r="I39" s="358" t="s">
        <v>648</v>
      </c>
      <c r="J39" s="358" t="s">
        <v>649</v>
      </c>
      <c r="K39" s="358" t="s">
        <v>1255</v>
      </c>
      <c r="L39" s="353" t="s">
        <v>324</v>
      </c>
      <c r="M39" s="348" t="s">
        <v>831</v>
      </c>
      <c r="N39" s="348" t="str">
        <f>CONCATENATE(LEFT(petDefinitions[[#This Row],['[tidName']]],10),"_DESC")</f>
        <v>TID_PET_00_DESC</v>
      </c>
      <c r="O39" s="348">
        <v>0</v>
      </c>
      <c r="R39" s="67"/>
    </row>
    <row r="40" spans="1:18">
      <c r="A40" s="67"/>
      <c r="B40" s="355" t="s">
        <v>4</v>
      </c>
      <c r="C40" s="356" t="s">
        <v>646</v>
      </c>
      <c r="D40" s="357" t="s">
        <v>642</v>
      </c>
      <c r="E40" s="351" t="s">
        <v>300</v>
      </c>
      <c r="F40" s="357">
        <v>1</v>
      </c>
      <c r="G40" s="351" t="b">
        <v>1</v>
      </c>
      <c r="H40" s="351" t="b">
        <v>0</v>
      </c>
      <c r="I40" s="352" t="s">
        <v>648</v>
      </c>
      <c r="J40" s="352" t="s">
        <v>649</v>
      </c>
      <c r="K40" s="352" t="s">
        <v>1255</v>
      </c>
      <c r="L40" s="353" t="s">
        <v>300</v>
      </c>
      <c r="M40" s="348" t="s">
        <v>856</v>
      </c>
      <c r="N40" s="348" t="str">
        <f>CONCATENATE(LEFT(petDefinitions[[#This Row],['[tidName']]],10),"_DESC")</f>
        <v>TID_PET_01_DESC</v>
      </c>
      <c r="O40" s="348">
        <v>1</v>
      </c>
      <c r="R40" s="67"/>
    </row>
    <row r="41" spans="1:18">
      <c r="A41" s="67"/>
      <c r="B41" s="355" t="s">
        <v>4</v>
      </c>
      <c r="C41" s="356" t="s">
        <v>797</v>
      </c>
      <c r="D41" s="357" t="s">
        <v>642</v>
      </c>
      <c r="E41" s="351" t="s">
        <v>300</v>
      </c>
      <c r="F41" s="357">
        <v>2</v>
      </c>
      <c r="G41" s="351" t="b">
        <v>0</v>
      </c>
      <c r="H41" s="351" t="b">
        <v>0</v>
      </c>
      <c r="I41" s="352" t="s">
        <v>1260</v>
      </c>
      <c r="J41" s="352" t="s">
        <v>1240</v>
      </c>
      <c r="K41" s="352" t="s">
        <v>1241</v>
      </c>
      <c r="L41" s="353" t="s">
        <v>324</v>
      </c>
      <c r="M41" s="348" t="s">
        <v>858</v>
      </c>
      <c r="N41" s="348" t="str">
        <f>CONCATENATE(LEFT(petDefinitions[[#This Row],['[tidName']]],10),"_DESC")</f>
        <v>TID_PET_03_DESC</v>
      </c>
      <c r="O41" s="348">
        <v>3</v>
      </c>
      <c r="R41" s="67"/>
    </row>
    <row r="42" spans="1:18">
      <c r="A42" s="67"/>
      <c r="B42" s="355" t="s">
        <v>4</v>
      </c>
      <c r="C42" s="356" t="s">
        <v>799</v>
      </c>
      <c r="D42" s="357" t="s">
        <v>642</v>
      </c>
      <c r="E42" s="351" t="s">
        <v>300</v>
      </c>
      <c r="F42" s="357">
        <v>3</v>
      </c>
      <c r="G42" s="351" t="b">
        <v>1</v>
      </c>
      <c r="H42" s="351" t="b">
        <v>0</v>
      </c>
      <c r="I42" s="352" t="s">
        <v>1454</v>
      </c>
      <c r="J42" s="352" t="s">
        <v>1455</v>
      </c>
      <c r="K42" s="352" t="s">
        <v>1478</v>
      </c>
      <c r="L42" s="353" t="s">
        <v>300</v>
      </c>
      <c r="M42" s="348" t="s">
        <v>860</v>
      </c>
      <c r="N42" s="348" t="str">
        <f>CONCATENATE(LEFT(petDefinitions[[#This Row],['[tidName']]],10),"_DESC")</f>
        <v>TID_PET_05_DESC</v>
      </c>
      <c r="O42" s="348">
        <v>5</v>
      </c>
      <c r="R42" s="67"/>
    </row>
    <row r="43" spans="1:18">
      <c r="A43" s="67"/>
      <c r="B43" s="355" t="s">
        <v>4</v>
      </c>
      <c r="C43" s="356" t="s">
        <v>808</v>
      </c>
      <c r="D43" s="357" t="s">
        <v>642</v>
      </c>
      <c r="E43" s="351" t="s">
        <v>300</v>
      </c>
      <c r="F43" s="357">
        <v>4</v>
      </c>
      <c r="G43" s="351" t="b">
        <v>0</v>
      </c>
      <c r="H43" s="351" t="b">
        <v>0</v>
      </c>
      <c r="I43" s="358" t="s">
        <v>1117</v>
      </c>
      <c r="J43" s="358" t="s">
        <v>1126</v>
      </c>
      <c r="K43" s="352" t="s">
        <v>1257</v>
      </c>
      <c r="L43" s="353" t="s">
        <v>911</v>
      </c>
      <c r="M43" s="348" t="s">
        <v>866</v>
      </c>
      <c r="N43" s="348" t="str">
        <f>CONCATENATE(LEFT(petDefinitions[[#This Row],['[tidName']]],10),"_DESC")</f>
        <v>TID_PET_14_DESC</v>
      </c>
      <c r="O43" s="348">
        <v>14</v>
      </c>
      <c r="R43" s="67"/>
    </row>
    <row r="44" spans="1:18">
      <c r="A44" s="67"/>
      <c r="B44" s="355" t="s">
        <v>4</v>
      </c>
      <c r="C44" s="356" t="s">
        <v>840</v>
      </c>
      <c r="D44" s="357" t="s">
        <v>643</v>
      </c>
      <c r="E44" s="351" t="s">
        <v>300</v>
      </c>
      <c r="F44" s="357">
        <v>5</v>
      </c>
      <c r="G44" s="351" t="b">
        <v>0</v>
      </c>
      <c r="H44" s="351" t="b">
        <v>0</v>
      </c>
      <c r="I44" s="352" t="s">
        <v>648</v>
      </c>
      <c r="J44" s="352" t="s">
        <v>650</v>
      </c>
      <c r="K44" s="352" t="s">
        <v>896</v>
      </c>
      <c r="L44" s="353" t="s">
        <v>911</v>
      </c>
      <c r="M44" s="348" t="s">
        <v>876</v>
      </c>
      <c r="N44" s="348" t="str">
        <f>CONCATENATE(LEFT(petDefinitions[[#This Row],['[tidName']]],10),"_DESC")</f>
        <v>TID_PET_24_DESC</v>
      </c>
      <c r="O44" s="348">
        <v>24</v>
      </c>
      <c r="R44" s="67"/>
    </row>
    <row r="45" spans="1:18" s="67" customFormat="1">
      <c r="B45" s="355" t="s">
        <v>4</v>
      </c>
      <c r="C45" s="356" t="s">
        <v>841</v>
      </c>
      <c r="D45" s="357" t="s">
        <v>642</v>
      </c>
      <c r="E45" s="351" t="s">
        <v>815</v>
      </c>
      <c r="F45" s="357">
        <v>0</v>
      </c>
      <c r="G45" s="351" t="b">
        <v>1</v>
      </c>
      <c r="H45" s="357" t="b">
        <v>0</v>
      </c>
      <c r="I45" s="352" t="s">
        <v>1246</v>
      </c>
      <c r="J45" s="352" t="s">
        <v>1247</v>
      </c>
      <c r="K45" s="352" t="s">
        <v>1241</v>
      </c>
      <c r="L45" s="353" t="s">
        <v>388</v>
      </c>
      <c r="M45" s="348" t="s">
        <v>877</v>
      </c>
      <c r="N45" s="348" t="str">
        <f>CONCATENATE(LEFT(petDefinitions[[#This Row],['[tidName']]],10),"_DESC")</f>
        <v>TID_PET_25_DESC</v>
      </c>
      <c r="O45" s="348">
        <v>25</v>
      </c>
    </row>
    <row r="46" spans="1:18" s="67" customFormat="1">
      <c r="B46" s="355" t="s">
        <v>4</v>
      </c>
      <c r="C46" s="356" t="s">
        <v>1385</v>
      </c>
      <c r="D46" s="357" t="s">
        <v>642</v>
      </c>
      <c r="E46" s="351" t="s">
        <v>815</v>
      </c>
      <c r="F46" s="357">
        <v>1</v>
      </c>
      <c r="G46" s="351" t="b">
        <v>1</v>
      </c>
      <c r="H46" s="357" t="b">
        <v>0</v>
      </c>
      <c r="I46" s="352" t="s">
        <v>648</v>
      </c>
      <c r="J46" s="352" t="s">
        <v>649</v>
      </c>
      <c r="K46" s="352" t="s">
        <v>953</v>
      </c>
      <c r="L46" s="353" t="s">
        <v>791</v>
      </c>
      <c r="M46" s="348" t="s">
        <v>1411</v>
      </c>
      <c r="N46" s="348" t="s">
        <v>1412</v>
      </c>
      <c r="O46" s="348">
        <v>46</v>
      </c>
    </row>
    <row r="47" spans="1:18" s="67" customFormat="1">
      <c r="B47" s="355" t="s">
        <v>4</v>
      </c>
      <c r="C47" s="356" t="s">
        <v>849</v>
      </c>
      <c r="D47" s="357" t="s">
        <v>644</v>
      </c>
      <c r="E47" s="351" t="s">
        <v>815</v>
      </c>
      <c r="F47" s="357">
        <v>7</v>
      </c>
      <c r="G47" s="351" t="b">
        <v>0</v>
      </c>
      <c r="H47" s="357" t="b">
        <v>1</v>
      </c>
      <c r="I47" s="352" t="s">
        <v>1340</v>
      </c>
      <c r="J47" s="352" t="s">
        <v>1341</v>
      </c>
      <c r="K47" s="352" t="s">
        <v>1362</v>
      </c>
      <c r="L47" s="353" t="s">
        <v>836</v>
      </c>
      <c r="M47" s="348" t="s">
        <v>885</v>
      </c>
      <c r="N47" s="348" t="str">
        <f>CONCATENATE(LEFT(petDefinitions[[#This Row],['[tidName']]],10),"_DESC")</f>
        <v>TID_PET_33_DESC</v>
      </c>
      <c r="O47" s="348">
        <v>33</v>
      </c>
    </row>
    <row r="48" spans="1:18" s="67" customFormat="1">
      <c r="B48" s="355" t="s">
        <v>4</v>
      </c>
      <c r="C48" s="356" t="s">
        <v>850</v>
      </c>
      <c r="D48" s="357" t="s">
        <v>644</v>
      </c>
      <c r="E48" s="351" t="s">
        <v>815</v>
      </c>
      <c r="F48" s="357">
        <v>8</v>
      </c>
      <c r="G48" s="351" t="b">
        <v>0</v>
      </c>
      <c r="H48" s="357" t="b">
        <v>1</v>
      </c>
      <c r="I48" s="352" t="s">
        <v>907</v>
      </c>
      <c r="J48" s="352" t="s">
        <v>651</v>
      </c>
      <c r="K48" s="352" t="s">
        <v>924</v>
      </c>
      <c r="L48" s="353" t="s">
        <v>906</v>
      </c>
      <c r="M48" s="348" t="s">
        <v>886</v>
      </c>
      <c r="N48" s="348" t="str">
        <f>CONCATENATE(LEFT(petDefinitions[[#This Row],['[tidName']]],10),"_DESC")</f>
        <v>TID_PET_34_DESC</v>
      </c>
      <c r="O48" s="348">
        <v>34</v>
      </c>
    </row>
    <row r="49" spans="2:15" s="67" customFormat="1">
      <c r="B49" s="355" t="s">
        <v>4</v>
      </c>
      <c r="C49" s="356" t="s">
        <v>851</v>
      </c>
      <c r="D49" s="357" t="s">
        <v>644</v>
      </c>
      <c r="E49" s="351" t="s">
        <v>815</v>
      </c>
      <c r="F49" s="357">
        <v>9</v>
      </c>
      <c r="G49" s="351" t="b">
        <v>0</v>
      </c>
      <c r="H49" s="357" t="b">
        <v>1</v>
      </c>
      <c r="I49" s="352" t="s">
        <v>1337</v>
      </c>
      <c r="J49" s="352" t="s">
        <v>1334</v>
      </c>
      <c r="K49" s="352" t="s">
        <v>1360</v>
      </c>
      <c r="L49" s="353" t="s">
        <v>795</v>
      </c>
      <c r="M49" s="348" t="s">
        <v>887</v>
      </c>
      <c r="N49" s="348" t="str">
        <f>CONCATENATE(LEFT(petDefinitions[[#This Row],['[tidName']]],10),"_DESC")</f>
        <v>TID_PET_35_DESC</v>
      </c>
      <c r="O49" s="348">
        <v>35</v>
      </c>
    </row>
    <row r="50" spans="2:15" s="67" customFormat="1">
      <c r="B50" s="355" t="s">
        <v>4</v>
      </c>
      <c r="C50" s="356" t="s">
        <v>1398</v>
      </c>
      <c r="D50" s="357" t="s">
        <v>644</v>
      </c>
      <c r="E50" s="351" t="s">
        <v>815</v>
      </c>
      <c r="F50" s="357">
        <v>11</v>
      </c>
      <c r="G50" s="351" t="b">
        <v>0</v>
      </c>
      <c r="H50" s="357" t="b">
        <v>1</v>
      </c>
      <c r="I50" s="352" t="s">
        <v>1440</v>
      </c>
      <c r="J50" s="352" t="s">
        <v>649</v>
      </c>
      <c r="K50" s="352" t="s">
        <v>953</v>
      </c>
      <c r="L50" s="353" t="s">
        <v>1439</v>
      </c>
      <c r="M50" s="348" t="s">
        <v>1437</v>
      </c>
      <c r="N50" s="348" t="s">
        <v>1438</v>
      </c>
      <c r="O50" s="348">
        <v>59</v>
      </c>
    </row>
    <row r="51" spans="2:15" s="67" customFormat="1">
      <c r="B51" s="355" t="s">
        <v>4</v>
      </c>
      <c r="C51" s="356" t="s">
        <v>848</v>
      </c>
      <c r="D51" s="357" t="s">
        <v>643</v>
      </c>
      <c r="E51" s="351" t="s">
        <v>815</v>
      </c>
      <c r="F51" s="357">
        <v>2</v>
      </c>
      <c r="G51" s="351" t="b">
        <v>0</v>
      </c>
      <c r="H51" s="357" t="b">
        <v>0</v>
      </c>
      <c r="I51" s="352" t="s">
        <v>648</v>
      </c>
      <c r="J51" s="352" t="s">
        <v>649</v>
      </c>
      <c r="K51" s="352" t="s">
        <v>893</v>
      </c>
      <c r="L51" s="353" t="s">
        <v>389</v>
      </c>
      <c r="M51" s="348" t="s">
        <v>884</v>
      </c>
      <c r="N51" s="348" t="str">
        <f>CONCATENATE(LEFT(petDefinitions[[#This Row],['[tidName']]],10),"_DESC")</f>
        <v>TID_PET_32_DESC</v>
      </c>
      <c r="O51" s="348">
        <v>32</v>
      </c>
    </row>
    <row r="52" spans="2:15" s="67" customFormat="1">
      <c r="B52" s="355" t="s">
        <v>4</v>
      </c>
      <c r="C52" s="356" t="s">
        <v>1393</v>
      </c>
      <c r="D52" s="357" t="s">
        <v>643</v>
      </c>
      <c r="E52" s="351" t="s">
        <v>815</v>
      </c>
      <c r="F52" s="357">
        <v>3</v>
      </c>
      <c r="G52" s="351" t="b">
        <v>0</v>
      </c>
      <c r="H52" s="357" t="b">
        <v>0</v>
      </c>
      <c r="I52" s="352" t="s">
        <v>648</v>
      </c>
      <c r="J52" s="352" t="s">
        <v>649</v>
      </c>
      <c r="K52" s="352" t="s">
        <v>953</v>
      </c>
      <c r="L52" s="353" t="s">
        <v>388</v>
      </c>
      <c r="M52" s="348" t="s">
        <v>1427</v>
      </c>
      <c r="N52" s="348" t="s">
        <v>1428</v>
      </c>
      <c r="O52" s="348">
        <v>54</v>
      </c>
    </row>
    <row r="53" spans="2:15" s="67" customFormat="1">
      <c r="B53" s="355" t="s">
        <v>4</v>
      </c>
      <c r="C53" s="356" t="s">
        <v>1394</v>
      </c>
      <c r="D53" s="357" t="s">
        <v>643</v>
      </c>
      <c r="E53" s="351" t="s">
        <v>815</v>
      </c>
      <c r="F53" s="357">
        <v>4</v>
      </c>
      <c r="G53" s="351" t="b">
        <v>0</v>
      </c>
      <c r="H53" s="357" t="b">
        <v>0</v>
      </c>
      <c r="I53" s="352" t="s">
        <v>1444</v>
      </c>
      <c r="J53" s="352" t="s">
        <v>649</v>
      </c>
      <c r="K53" s="352" t="s">
        <v>953</v>
      </c>
      <c r="L53" s="353" t="s">
        <v>1500</v>
      </c>
      <c r="M53" s="348" t="s">
        <v>1429</v>
      </c>
      <c r="N53" s="348" t="s">
        <v>1430</v>
      </c>
      <c r="O53" s="348">
        <v>55</v>
      </c>
    </row>
    <row r="54" spans="2:15" s="67" customFormat="1">
      <c r="B54" s="355" t="s">
        <v>4</v>
      </c>
      <c r="C54" s="356" t="s">
        <v>1395</v>
      </c>
      <c r="D54" s="357" t="s">
        <v>643</v>
      </c>
      <c r="E54" s="351" t="s">
        <v>815</v>
      </c>
      <c r="F54" s="357">
        <v>5</v>
      </c>
      <c r="G54" s="351" t="b">
        <v>0</v>
      </c>
      <c r="H54" s="357" t="b">
        <v>0</v>
      </c>
      <c r="I54" s="352" t="s">
        <v>1445</v>
      </c>
      <c r="J54" s="352" t="s">
        <v>649</v>
      </c>
      <c r="K54" s="352" t="s">
        <v>953</v>
      </c>
      <c r="L54" s="353" t="s">
        <v>1501</v>
      </c>
      <c r="M54" s="348" t="s">
        <v>1431</v>
      </c>
      <c r="N54" s="348" t="s">
        <v>1432</v>
      </c>
      <c r="O54" s="348">
        <v>56</v>
      </c>
    </row>
    <row r="55" spans="2:15" s="67" customFormat="1">
      <c r="B55" s="355" t="s">
        <v>4</v>
      </c>
      <c r="C55" s="356" t="s">
        <v>1396</v>
      </c>
      <c r="D55" s="357" t="s">
        <v>643</v>
      </c>
      <c r="E55" s="351" t="s">
        <v>815</v>
      </c>
      <c r="F55" s="357">
        <v>6</v>
      </c>
      <c r="G55" s="351" t="b">
        <v>0</v>
      </c>
      <c r="H55" s="357" t="b">
        <v>0</v>
      </c>
      <c r="I55" s="352" t="s">
        <v>1446</v>
      </c>
      <c r="J55" s="352" t="s">
        <v>649</v>
      </c>
      <c r="K55" s="352" t="s">
        <v>953</v>
      </c>
      <c r="L55" s="353" t="s">
        <v>1502</v>
      </c>
      <c r="M55" s="348" t="s">
        <v>1433</v>
      </c>
      <c r="N55" s="348" t="s">
        <v>1434</v>
      </c>
      <c r="O55" s="348">
        <v>57</v>
      </c>
    </row>
    <row r="56" spans="2:15" s="67" customFormat="1">
      <c r="B56" s="355" t="s">
        <v>4</v>
      </c>
      <c r="C56" s="356" t="s">
        <v>853</v>
      </c>
      <c r="D56" s="357" t="s">
        <v>815</v>
      </c>
      <c r="E56" s="351" t="s">
        <v>815</v>
      </c>
      <c r="F56" s="357">
        <v>12</v>
      </c>
      <c r="G56" s="351" t="b">
        <v>0</v>
      </c>
      <c r="H56" s="357" t="b">
        <v>1</v>
      </c>
      <c r="I56" s="352" t="s">
        <v>1262</v>
      </c>
      <c r="J56" s="352" t="s">
        <v>650</v>
      </c>
      <c r="K56" s="352" t="s">
        <v>954</v>
      </c>
      <c r="L56" s="353" t="s">
        <v>1263</v>
      </c>
      <c r="M56" s="348" t="s">
        <v>889</v>
      </c>
      <c r="N56" s="348" t="str">
        <f>CONCATENATE(LEFT(petDefinitions[[#This Row],['[tidName']]],10),"_DESC")</f>
        <v>TID_PET_37_DESC</v>
      </c>
      <c r="O56" s="348">
        <v>37</v>
      </c>
    </row>
    <row r="57" spans="2:15" s="67" customFormat="1">
      <c r="B57" s="355" t="s">
        <v>4</v>
      </c>
      <c r="C57" s="356" t="s">
        <v>854</v>
      </c>
      <c r="D57" s="357" t="s">
        <v>815</v>
      </c>
      <c r="E57" s="351" t="s">
        <v>815</v>
      </c>
      <c r="F57" s="357">
        <v>13</v>
      </c>
      <c r="G57" s="351" t="b">
        <v>0</v>
      </c>
      <c r="H57" s="357" t="b">
        <v>1</v>
      </c>
      <c r="I57" s="352" t="s">
        <v>1332</v>
      </c>
      <c r="J57" s="352" t="s">
        <v>1333</v>
      </c>
      <c r="K57" s="352" t="s">
        <v>1359</v>
      </c>
      <c r="L57" s="353" t="s">
        <v>910</v>
      </c>
      <c r="M57" s="348" t="s">
        <v>890</v>
      </c>
      <c r="N57" s="348" t="str">
        <f>CONCATENATE(LEFT(petDefinitions[[#This Row],['[tidName']]],10),"_DESC")</f>
        <v>TID_PET_38_DESC</v>
      </c>
      <c r="O57" s="348">
        <v>38</v>
      </c>
    </row>
    <row r="58" spans="2:15" s="67" customFormat="1">
      <c r="B58" s="355" t="s">
        <v>4</v>
      </c>
      <c r="C58" s="356" t="s">
        <v>855</v>
      </c>
      <c r="D58" s="357" t="s">
        <v>815</v>
      </c>
      <c r="E58" s="351" t="s">
        <v>815</v>
      </c>
      <c r="F58" s="357">
        <v>14</v>
      </c>
      <c r="G58" s="351" t="b">
        <v>0</v>
      </c>
      <c r="H58" s="357" t="b">
        <v>1</v>
      </c>
      <c r="I58" s="352" t="s">
        <v>994</v>
      </c>
      <c r="J58" s="352" t="s">
        <v>649</v>
      </c>
      <c r="K58" s="352" t="s">
        <v>953</v>
      </c>
      <c r="L58" s="353" t="s">
        <v>992</v>
      </c>
      <c r="M58" s="348" t="s">
        <v>891</v>
      </c>
      <c r="N58" s="348" t="str">
        <f>CONCATENATE(LEFT(petDefinitions[[#This Row],['[tidName']]],10),"_DESC")</f>
        <v>TID_PET_39_DESC</v>
      </c>
      <c r="O58" s="348">
        <v>39</v>
      </c>
    </row>
    <row r="59" spans="2:15" s="67" customFormat="1">
      <c r="B59" s="355" t="s">
        <v>4</v>
      </c>
      <c r="C59" s="356" t="s">
        <v>1397</v>
      </c>
      <c r="D59" s="357" t="s">
        <v>644</v>
      </c>
      <c r="E59" s="351" t="s">
        <v>825</v>
      </c>
      <c r="F59" s="357">
        <v>5</v>
      </c>
      <c r="G59" s="351" t="b">
        <v>0</v>
      </c>
      <c r="H59" s="357" t="b">
        <v>1</v>
      </c>
      <c r="I59" s="352" t="s">
        <v>1498</v>
      </c>
      <c r="J59" s="352" t="s">
        <v>649</v>
      </c>
      <c r="K59" s="352" t="s">
        <v>953</v>
      </c>
      <c r="L59" s="353" t="s">
        <v>1497</v>
      </c>
      <c r="M59" s="348" t="s">
        <v>1435</v>
      </c>
      <c r="N59" s="348" t="s">
        <v>1436</v>
      </c>
      <c r="O59" s="348">
        <v>58</v>
      </c>
    </row>
    <row r="60" spans="2:15" s="67" customFormat="1">
      <c r="B60" s="355" t="s">
        <v>4</v>
      </c>
      <c r="C60" s="356" t="s">
        <v>803</v>
      </c>
      <c r="D60" s="357" t="s">
        <v>642</v>
      </c>
      <c r="E60" s="351" t="s">
        <v>825</v>
      </c>
      <c r="F60" s="357">
        <v>0</v>
      </c>
      <c r="G60" s="351" t="b">
        <v>1</v>
      </c>
      <c r="H60" s="357" t="b">
        <v>0</v>
      </c>
      <c r="I60" s="352" t="s">
        <v>648</v>
      </c>
      <c r="J60" s="352" t="s">
        <v>651</v>
      </c>
      <c r="K60" s="352" t="s">
        <v>894</v>
      </c>
      <c r="L60" s="353" t="s">
        <v>825</v>
      </c>
      <c r="M60" s="348" t="s">
        <v>864</v>
      </c>
      <c r="N60" s="348" t="str">
        <f>CONCATENATE(LEFT(petDefinitions[[#This Row],['[tidName']]],10),"_DESC")</f>
        <v>TID_PET_09_DESC</v>
      </c>
      <c r="O60" s="348">
        <v>9</v>
      </c>
    </row>
    <row r="61" spans="2:15" s="67" customFormat="1">
      <c r="B61" s="355" t="s">
        <v>4</v>
      </c>
      <c r="C61" s="356" t="s">
        <v>804</v>
      </c>
      <c r="D61" s="357" t="s">
        <v>642</v>
      </c>
      <c r="E61" s="351" t="s">
        <v>825</v>
      </c>
      <c r="F61" s="357">
        <v>1</v>
      </c>
      <c r="G61" s="351" t="b">
        <v>1</v>
      </c>
      <c r="H61" s="357" t="b">
        <v>0</v>
      </c>
      <c r="I61" s="352" t="s">
        <v>1261</v>
      </c>
      <c r="J61" s="352" t="s">
        <v>1243</v>
      </c>
      <c r="K61" s="352" t="s">
        <v>1251</v>
      </c>
      <c r="L61" s="353" t="s">
        <v>792</v>
      </c>
      <c r="M61" s="348" t="s">
        <v>1121</v>
      </c>
      <c r="N61" s="348" t="str">
        <f>CONCATENATE(LEFT(petDefinitions[[#This Row],['[tidName']]],10),"_DESC")</f>
        <v>TID_PET_10_DESC</v>
      </c>
      <c r="O61" s="348">
        <v>10</v>
      </c>
    </row>
    <row r="62" spans="2:15" s="67" customFormat="1">
      <c r="B62" s="355" t="s">
        <v>4</v>
      </c>
      <c r="C62" s="356" t="s">
        <v>810</v>
      </c>
      <c r="D62" s="357" t="s">
        <v>642</v>
      </c>
      <c r="E62" s="351" t="s">
        <v>825</v>
      </c>
      <c r="F62" s="357">
        <v>2</v>
      </c>
      <c r="G62" s="351" t="b">
        <v>1</v>
      </c>
      <c r="H62" s="357" t="b">
        <v>0</v>
      </c>
      <c r="I62" s="352" t="s">
        <v>1245</v>
      </c>
      <c r="J62" s="352" t="s">
        <v>1244</v>
      </c>
      <c r="K62" s="352" t="s">
        <v>1242</v>
      </c>
      <c r="L62" s="353" t="s">
        <v>825</v>
      </c>
      <c r="M62" s="348" t="s">
        <v>868</v>
      </c>
      <c r="N62" s="348" t="str">
        <f>CONCATENATE(LEFT(petDefinitions[[#This Row],['[tidName']]],10),"_DESC")</f>
        <v>TID_PET_16_DESC</v>
      </c>
      <c r="O62" s="348">
        <v>16</v>
      </c>
    </row>
    <row r="63" spans="2:15" s="67" customFormat="1">
      <c r="B63" s="355" t="s">
        <v>4</v>
      </c>
      <c r="C63" s="356" t="s">
        <v>811</v>
      </c>
      <c r="D63" s="357" t="s">
        <v>642</v>
      </c>
      <c r="E63" s="351" t="s">
        <v>825</v>
      </c>
      <c r="F63" s="357">
        <v>3</v>
      </c>
      <c r="G63" s="351" t="b">
        <v>1</v>
      </c>
      <c r="H63" s="351" t="b">
        <v>0</v>
      </c>
      <c r="I63" s="352" t="s">
        <v>648</v>
      </c>
      <c r="J63" s="352" t="s">
        <v>651</v>
      </c>
      <c r="K63" s="352" t="s">
        <v>1255</v>
      </c>
      <c r="L63" s="353" t="s">
        <v>792</v>
      </c>
      <c r="M63" s="348" t="s">
        <v>869</v>
      </c>
      <c r="N63" s="348" t="str">
        <f>CONCATENATE(LEFT(petDefinitions[[#This Row],['[tidName']]],10),"_DESC")</f>
        <v>TID_PET_17_DESC</v>
      </c>
      <c r="O63" s="348">
        <v>17</v>
      </c>
    </row>
    <row r="64" spans="2:15" s="67" customFormat="1">
      <c r="B64" s="355" t="s">
        <v>4</v>
      </c>
      <c r="C64" s="356" t="s">
        <v>1392</v>
      </c>
      <c r="D64" s="357" t="s">
        <v>643</v>
      </c>
      <c r="E64" s="351" t="s">
        <v>825</v>
      </c>
      <c r="F64" s="357">
        <v>4</v>
      </c>
      <c r="G64" s="351" t="b">
        <v>0</v>
      </c>
      <c r="H64" s="351" t="b">
        <v>0</v>
      </c>
      <c r="I64" s="352" t="s">
        <v>648</v>
      </c>
      <c r="J64" s="352" t="s">
        <v>649</v>
      </c>
      <c r="K64" s="352" t="s">
        <v>953</v>
      </c>
      <c r="L64" s="353" t="s">
        <v>1495</v>
      </c>
      <c r="M64" s="348" t="s">
        <v>1425</v>
      </c>
      <c r="N64" s="348" t="s">
        <v>1426</v>
      </c>
      <c r="O64" s="348">
        <v>53</v>
      </c>
    </row>
    <row r="65" spans="2:15" ht="15.75" thickBot="1"/>
    <row r="66" spans="2:15" ht="23.25">
      <c r="B66" s="12" t="s">
        <v>1344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97" t="s">
        <v>1345</v>
      </c>
      <c r="C68" s="397" t="s">
        <v>5</v>
      </c>
      <c r="D68" s="398" t="s">
        <v>1349</v>
      </c>
      <c r="E68" s="398" t="s">
        <v>1350</v>
      </c>
      <c r="F68" s="398" t="s">
        <v>1351</v>
      </c>
      <c r="G68" s="398" t="s">
        <v>1352</v>
      </c>
      <c r="H68" s="398" t="s">
        <v>1353</v>
      </c>
      <c r="I68" s="399" t="s">
        <v>1354</v>
      </c>
      <c r="J68" s="399" t="s">
        <v>1355</v>
      </c>
      <c r="K68" s="399" t="s">
        <v>1363</v>
      </c>
      <c r="L68" s="399" t="s">
        <v>1364</v>
      </c>
      <c r="M68" s="399" t="s">
        <v>1365</v>
      </c>
      <c r="N68" s="399" t="s">
        <v>1366</v>
      </c>
    </row>
    <row r="69" spans="2:15">
      <c r="B69" s="400" t="s">
        <v>4</v>
      </c>
      <c r="C69" s="396" t="s">
        <v>642</v>
      </c>
      <c r="D69" s="394">
        <v>1.1000000000000001</v>
      </c>
      <c r="E69" s="394">
        <v>6</v>
      </c>
      <c r="F69" s="394">
        <v>1.3</v>
      </c>
      <c r="G69" s="394">
        <v>1000</v>
      </c>
      <c r="H69" s="394">
        <v>0</v>
      </c>
      <c r="I69" s="395">
        <v>0.2</v>
      </c>
      <c r="J69" s="395"/>
      <c r="K69" s="395"/>
      <c r="L69" s="395" t="b">
        <v>0</v>
      </c>
      <c r="M69" s="395">
        <v>10</v>
      </c>
      <c r="N69" s="395">
        <v>2</v>
      </c>
    </row>
    <row r="70" spans="2:15">
      <c r="B70" s="400" t="s">
        <v>4</v>
      </c>
      <c r="C70" s="396" t="s">
        <v>1346</v>
      </c>
      <c r="D70" s="394">
        <v>1.1000000000000001</v>
      </c>
      <c r="E70" s="394">
        <v>6</v>
      </c>
      <c r="F70" s="394">
        <v>1.3</v>
      </c>
      <c r="G70" s="394">
        <v>1000</v>
      </c>
      <c r="H70" s="394">
        <v>0.5</v>
      </c>
      <c r="I70" s="395">
        <v>0.5</v>
      </c>
      <c r="J70" s="395" t="s">
        <v>1356</v>
      </c>
      <c r="K70" s="395"/>
      <c r="L70" s="395" t="b">
        <v>0</v>
      </c>
      <c r="M70" s="395">
        <v>10</v>
      </c>
      <c r="N70" s="395">
        <v>2</v>
      </c>
    </row>
    <row r="71" spans="2:15">
      <c r="B71" s="401" t="s">
        <v>4</v>
      </c>
      <c r="C71" s="393" t="s">
        <v>1347</v>
      </c>
      <c r="D71" s="394">
        <v>1.1000000000000001</v>
      </c>
      <c r="E71" s="394">
        <v>6</v>
      </c>
      <c r="F71" s="394">
        <v>1.3</v>
      </c>
      <c r="G71" s="394">
        <v>1000</v>
      </c>
      <c r="H71" s="394">
        <v>0.5</v>
      </c>
      <c r="I71" s="395">
        <v>0.5</v>
      </c>
      <c r="J71" s="395" t="s">
        <v>1357</v>
      </c>
      <c r="K71" s="395"/>
      <c r="L71" s="395" t="b">
        <v>0</v>
      </c>
      <c r="M71" s="395">
        <v>10</v>
      </c>
      <c r="N71" s="395">
        <v>2</v>
      </c>
    </row>
    <row r="72" spans="2:15">
      <c r="B72" s="401" t="s">
        <v>4</v>
      </c>
      <c r="C72" s="393" t="s">
        <v>1348</v>
      </c>
      <c r="D72" s="394">
        <v>1.1000000000000001</v>
      </c>
      <c r="E72" s="394">
        <v>6</v>
      </c>
      <c r="F72" s="394">
        <v>1.3</v>
      </c>
      <c r="G72" s="394">
        <v>1000</v>
      </c>
      <c r="H72" s="394">
        <v>10</v>
      </c>
      <c r="I72" s="395">
        <v>10</v>
      </c>
      <c r="J72" s="395"/>
      <c r="K72" s="395" t="s">
        <v>1358</v>
      </c>
      <c r="L72" s="395" t="b">
        <v>0</v>
      </c>
      <c r="M72" s="395">
        <v>4</v>
      </c>
      <c r="N72" s="395">
        <v>4</v>
      </c>
    </row>
    <row r="73" spans="2:15">
      <c r="B73" s="401" t="s">
        <v>4</v>
      </c>
      <c r="C73" s="393" t="s">
        <v>836</v>
      </c>
      <c r="D73" s="394">
        <v>1.1000000000000001</v>
      </c>
      <c r="E73" s="394">
        <v>6</v>
      </c>
      <c r="F73" s="394">
        <v>3</v>
      </c>
      <c r="G73" s="394">
        <v>1000</v>
      </c>
      <c r="H73" s="394"/>
      <c r="I73" s="395"/>
      <c r="J73" s="395"/>
      <c r="K73" s="395"/>
      <c r="L73" s="395" t="b">
        <v>0</v>
      </c>
      <c r="M73" s="395">
        <v>10</v>
      </c>
      <c r="N73" s="395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powerups!$E$4:$E$44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abSelected="1" topLeftCell="E21" zoomScaleNormal="100" workbookViewId="0">
      <selection activeCell="I25" sqref="I25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78"/>
      <c r="F3" s="578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203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1129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78"/>
      <c r="F21" s="578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414" t="s">
        <v>351</v>
      </c>
      <c r="B22" s="415" t="s">
        <v>5</v>
      </c>
      <c r="C22" s="416" t="s">
        <v>362</v>
      </c>
      <c r="D22" s="417" t="s">
        <v>363</v>
      </c>
      <c r="E22" s="418" t="s">
        <v>364</v>
      </c>
      <c r="F22" s="418" t="s">
        <v>365</v>
      </c>
      <c r="G22" s="418" t="s">
        <v>366</v>
      </c>
      <c r="H22" s="418" t="s">
        <v>367</v>
      </c>
      <c r="I22" s="418" t="s">
        <v>368</v>
      </c>
      <c r="J22" s="418" t="s">
        <v>369</v>
      </c>
      <c r="K22" s="418" t="s">
        <v>370</v>
      </c>
      <c r="L22" s="419" t="s">
        <v>371</v>
      </c>
      <c r="M22" s="419" t="s">
        <v>482</v>
      </c>
      <c r="N22" s="419" t="s">
        <v>480</v>
      </c>
      <c r="O22" s="419" t="s">
        <v>372</v>
      </c>
      <c r="P22" s="419" t="s">
        <v>535</v>
      </c>
      <c r="Q22" s="419" t="s">
        <v>534</v>
      </c>
      <c r="R22" s="419" t="s">
        <v>479</v>
      </c>
      <c r="S22" s="419" t="s">
        <v>481</v>
      </c>
      <c r="T22" s="419" t="s">
        <v>443</v>
      </c>
      <c r="U22" s="419" t="s">
        <v>373</v>
      </c>
      <c r="V22" s="419" t="s">
        <v>898</v>
      </c>
      <c r="W22" s="420" t="s">
        <v>377</v>
      </c>
      <c r="X22" s="420" t="s">
        <v>376</v>
      </c>
      <c r="Y22" s="420" t="s">
        <v>378</v>
      </c>
      <c r="Z22" s="421" t="s">
        <v>592</v>
      </c>
      <c r="AA22" s="422" t="s">
        <v>38</v>
      </c>
      <c r="AB22" s="423" t="s">
        <v>403</v>
      </c>
      <c r="AC22" s="424" t="s">
        <v>404</v>
      </c>
      <c r="AD22" s="424" t="s">
        <v>405</v>
      </c>
      <c r="AE22" s="425" t="s">
        <v>591</v>
      </c>
    </row>
    <row r="23" spans="1:31">
      <c r="A23" s="426" t="s">
        <v>4</v>
      </c>
      <c r="B23" s="427" t="s">
        <v>1036</v>
      </c>
      <c r="C23" s="428" t="s">
        <v>357</v>
      </c>
      <c r="D23" s="429">
        <v>60</v>
      </c>
      <c r="E23" s="430">
        <v>2</v>
      </c>
      <c r="F23" s="430">
        <v>0</v>
      </c>
      <c r="G23" s="430">
        <v>20</v>
      </c>
      <c r="H23" s="430">
        <v>0</v>
      </c>
      <c r="I23" s="430">
        <v>75</v>
      </c>
      <c r="J23" s="431">
        <v>0.22499999999999998</v>
      </c>
      <c r="K23" s="430">
        <v>0</v>
      </c>
      <c r="L23" s="432" t="b">
        <v>1</v>
      </c>
      <c r="M23" s="433">
        <v>5</v>
      </c>
      <c r="N23" s="433">
        <v>0</v>
      </c>
      <c r="O23" s="432">
        <v>1</v>
      </c>
      <c r="P23" s="433">
        <v>0</v>
      </c>
      <c r="Q23" s="432" t="b">
        <v>1</v>
      </c>
      <c r="R23" s="432" t="b">
        <v>1</v>
      </c>
      <c r="S23" s="432" t="b">
        <v>0</v>
      </c>
      <c r="T23" s="432">
        <v>75</v>
      </c>
      <c r="U23" s="432">
        <v>7</v>
      </c>
      <c r="V23" s="432">
        <v>0</v>
      </c>
      <c r="W23" s="434">
        <v>0.25</v>
      </c>
      <c r="X23" s="434">
        <v>0.25</v>
      </c>
      <c r="Y23" s="434">
        <v>0.7</v>
      </c>
      <c r="Z23" s="435">
        <v>0</v>
      </c>
      <c r="AA23" s="436" t="s">
        <v>518</v>
      </c>
      <c r="AB23" s="437" t="s">
        <v>699</v>
      </c>
      <c r="AC23" s="437" t="s">
        <v>717</v>
      </c>
      <c r="AD23" s="437" t="s">
        <v>731</v>
      </c>
      <c r="AE23" s="437" t="s">
        <v>733</v>
      </c>
    </row>
    <row r="24" spans="1:31">
      <c r="A24" s="426" t="s">
        <v>4</v>
      </c>
      <c r="B24" s="427" t="s">
        <v>1037</v>
      </c>
      <c r="C24" s="428" t="s">
        <v>357</v>
      </c>
      <c r="D24" s="429">
        <v>60</v>
      </c>
      <c r="E24" s="430">
        <v>2</v>
      </c>
      <c r="F24" s="430">
        <v>0</v>
      </c>
      <c r="G24" s="430">
        <v>20</v>
      </c>
      <c r="H24" s="430">
        <v>0</v>
      </c>
      <c r="I24" s="430">
        <v>75</v>
      </c>
      <c r="J24" s="431">
        <v>0.22499999999999998</v>
      </c>
      <c r="K24" s="430">
        <v>0</v>
      </c>
      <c r="L24" s="432" t="b">
        <v>1</v>
      </c>
      <c r="M24" s="433">
        <v>5</v>
      </c>
      <c r="N24" s="433">
        <v>0</v>
      </c>
      <c r="O24" s="432">
        <v>1</v>
      </c>
      <c r="P24" s="433">
        <v>0</v>
      </c>
      <c r="Q24" s="432" t="b">
        <v>1</v>
      </c>
      <c r="R24" s="432" t="b">
        <v>1</v>
      </c>
      <c r="S24" s="432" t="b">
        <v>0</v>
      </c>
      <c r="T24" s="432">
        <v>75</v>
      </c>
      <c r="U24" s="432">
        <v>7</v>
      </c>
      <c r="V24" s="432">
        <v>0</v>
      </c>
      <c r="W24" s="434">
        <v>0.25</v>
      </c>
      <c r="X24" s="434">
        <v>0.25</v>
      </c>
      <c r="Y24" s="434">
        <v>0.8</v>
      </c>
      <c r="Z24" s="435">
        <v>0</v>
      </c>
      <c r="AA24" s="436" t="s">
        <v>573</v>
      </c>
      <c r="AB24" s="437" t="s">
        <v>700</v>
      </c>
      <c r="AC24" s="437" t="s">
        <v>757</v>
      </c>
      <c r="AD24" s="437" t="s">
        <v>732</v>
      </c>
      <c r="AE24" s="437" t="s">
        <v>734</v>
      </c>
    </row>
    <row r="25" spans="1:31" s="27" customFormat="1">
      <c r="A25" s="438" t="s">
        <v>4</v>
      </c>
      <c r="B25" s="439" t="s">
        <v>1475</v>
      </c>
      <c r="C25" s="440" t="s">
        <v>356</v>
      </c>
      <c r="D25" s="441">
        <v>20</v>
      </c>
      <c r="E25" s="442">
        <v>2</v>
      </c>
      <c r="F25" s="442">
        <v>0</v>
      </c>
      <c r="G25" s="442">
        <v>-10</v>
      </c>
      <c r="H25" s="442">
        <v>0</v>
      </c>
      <c r="I25" s="442">
        <v>0</v>
      </c>
      <c r="J25" s="443">
        <v>0</v>
      </c>
      <c r="K25" s="442">
        <v>0</v>
      </c>
      <c r="L25" s="444" t="b">
        <v>1</v>
      </c>
      <c r="M25" s="445">
        <v>5</v>
      </c>
      <c r="N25" s="445">
        <v>5</v>
      </c>
      <c r="O25" s="444">
        <v>0</v>
      </c>
      <c r="P25" s="445">
        <f>entityDefinitions[[#This Row],['[edibleFromTier']]]</f>
        <v>0</v>
      </c>
      <c r="Q25" s="432" t="b">
        <v>1</v>
      </c>
      <c r="R25" s="444" t="b">
        <v>0</v>
      </c>
      <c r="S25" s="444" t="b">
        <v>0</v>
      </c>
      <c r="T25" s="444">
        <v>1</v>
      </c>
      <c r="U25" s="444">
        <v>2</v>
      </c>
      <c r="V25" s="444">
        <v>0</v>
      </c>
      <c r="W25" s="446">
        <v>0.1</v>
      </c>
      <c r="X25" s="446">
        <v>0.1</v>
      </c>
      <c r="Y25" s="446">
        <v>0</v>
      </c>
      <c r="Z25" s="447">
        <v>0</v>
      </c>
      <c r="AA25" s="448" t="s">
        <v>1273</v>
      </c>
      <c r="AB25" s="449" t="s">
        <v>690</v>
      </c>
      <c r="AC25" s="449" t="s">
        <v>723</v>
      </c>
      <c r="AD25" s="449"/>
      <c r="AE25" s="450"/>
    </row>
    <row r="26" spans="1:31">
      <c r="A26" s="426" t="s">
        <v>4</v>
      </c>
      <c r="B26" s="427" t="s">
        <v>1038</v>
      </c>
      <c r="C26" s="428" t="s">
        <v>357</v>
      </c>
      <c r="D26" s="429">
        <v>40</v>
      </c>
      <c r="E26" s="430">
        <v>2</v>
      </c>
      <c r="F26" s="430">
        <v>0</v>
      </c>
      <c r="G26" s="430">
        <v>20</v>
      </c>
      <c r="H26" s="430">
        <v>0</v>
      </c>
      <c r="I26" s="430">
        <v>50</v>
      </c>
      <c r="J26" s="431">
        <v>0.15</v>
      </c>
      <c r="K26" s="430">
        <v>0</v>
      </c>
      <c r="L26" s="432" t="b">
        <v>1</v>
      </c>
      <c r="M26" s="433">
        <v>5</v>
      </c>
      <c r="N26" s="433">
        <v>0</v>
      </c>
      <c r="O26" s="432">
        <v>1</v>
      </c>
      <c r="P26" s="433">
        <v>0</v>
      </c>
      <c r="Q26" s="432" t="b">
        <v>1</v>
      </c>
      <c r="R26" s="432" t="b">
        <v>1</v>
      </c>
      <c r="S26" s="432" t="b">
        <v>0</v>
      </c>
      <c r="T26" s="432">
        <v>75</v>
      </c>
      <c r="U26" s="432">
        <v>7</v>
      </c>
      <c r="V26" s="432">
        <v>0</v>
      </c>
      <c r="W26" s="434">
        <v>0.25</v>
      </c>
      <c r="X26" s="434">
        <v>0.25</v>
      </c>
      <c r="Y26" s="434">
        <v>0</v>
      </c>
      <c r="Z26" s="435">
        <v>0</v>
      </c>
      <c r="AA26" s="451" t="s">
        <v>1265</v>
      </c>
      <c r="AB26" s="437" t="s">
        <v>1282</v>
      </c>
      <c r="AC26" s="437" t="s">
        <v>1292</v>
      </c>
      <c r="AD26" s="437" t="s">
        <v>1300</v>
      </c>
      <c r="AE26" s="437" t="s">
        <v>1308</v>
      </c>
    </row>
    <row r="27" spans="1:31" s="27" customFormat="1">
      <c r="A27" s="426" t="s">
        <v>4</v>
      </c>
      <c r="B27" s="427" t="s">
        <v>1487</v>
      </c>
      <c r="C27" s="428" t="s">
        <v>788</v>
      </c>
      <c r="D27" s="429">
        <v>40</v>
      </c>
      <c r="E27" s="430">
        <v>2</v>
      </c>
      <c r="F27" s="430">
        <v>0</v>
      </c>
      <c r="G27" s="430">
        <v>20</v>
      </c>
      <c r="H27" s="430">
        <v>0</v>
      </c>
      <c r="I27" s="430">
        <v>50</v>
      </c>
      <c r="J27" s="431">
        <v>0.15</v>
      </c>
      <c r="K27" s="430">
        <v>0</v>
      </c>
      <c r="L27" s="432" t="b">
        <v>1</v>
      </c>
      <c r="M27" s="433">
        <v>5</v>
      </c>
      <c r="N27" s="433">
        <v>0</v>
      </c>
      <c r="O27" s="432">
        <v>1</v>
      </c>
      <c r="P27" s="433">
        <v>0</v>
      </c>
      <c r="Q27" s="432" t="b">
        <v>1</v>
      </c>
      <c r="R27" s="432" t="b">
        <v>1</v>
      </c>
      <c r="S27" s="432" t="b">
        <v>0</v>
      </c>
      <c r="T27" s="432">
        <v>75</v>
      </c>
      <c r="U27" s="432">
        <v>7</v>
      </c>
      <c r="V27" s="432">
        <v>0</v>
      </c>
      <c r="W27" s="434">
        <v>0.25</v>
      </c>
      <c r="X27" s="434">
        <v>0.25</v>
      </c>
      <c r="Y27" s="434">
        <v>0</v>
      </c>
      <c r="Z27" s="435">
        <v>0</v>
      </c>
      <c r="AA27" s="563" t="s">
        <v>1265</v>
      </c>
      <c r="AB27" s="455" t="s">
        <v>1282</v>
      </c>
      <c r="AC27" s="455" t="s">
        <v>1292</v>
      </c>
      <c r="AD27" s="455" t="s">
        <v>1300</v>
      </c>
      <c r="AE27" s="455" t="s">
        <v>1308</v>
      </c>
    </row>
    <row r="28" spans="1:31" s="27" customFormat="1">
      <c r="A28" s="426" t="s">
        <v>4</v>
      </c>
      <c r="B28" s="427" t="s">
        <v>1488</v>
      </c>
      <c r="C28" s="428" t="s">
        <v>788</v>
      </c>
      <c r="D28" s="429">
        <v>40</v>
      </c>
      <c r="E28" s="430">
        <v>2</v>
      </c>
      <c r="F28" s="430">
        <v>0</v>
      </c>
      <c r="G28" s="430">
        <v>20</v>
      </c>
      <c r="H28" s="430">
        <v>0</v>
      </c>
      <c r="I28" s="430">
        <v>50</v>
      </c>
      <c r="J28" s="431">
        <v>0.15</v>
      </c>
      <c r="K28" s="430">
        <v>0</v>
      </c>
      <c r="L28" s="432" t="b">
        <v>1</v>
      </c>
      <c r="M28" s="433">
        <v>5</v>
      </c>
      <c r="N28" s="433">
        <v>0</v>
      </c>
      <c r="O28" s="432">
        <v>1</v>
      </c>
      <c r="P28" s="433">
        <v>0</v>
      </c>
      <c r="Q28" s="432" t="b">
        <v>1</v>
      </c>
      <c r="R28" s="432" t="b">
        <v>1</v>
      </c>
      <c r="S28" s="432" t="b">
        <v>0</v>
      </c>
      <c r="T28" s="432">
        <v>75</v>
      </c>
      <c r="U28" s="432">
        <v>7</v>
      </c>
      <c r="V28" s="432">
        <v>0</v>
      </c>
      <c r="W28" s="434">
        <v>0.25</v>
      </c>
      <c r="X28" s="434">
        <v>0.25</v>
      </c>
      <c r="Y28" s="434">
        <v>0</v>
      </c>
      <c r="Z28" s="435">
        <v>0</v>
      </c>
      <c r="AA28" s="563" t="s">
        <v>1265</v>
      </c>
      <c r="AB28" s="455" t="s">
        <v>1282</v>
      </c>
      <c r="AC28" s="455" t="s">
        <v>1292</v>
      </c>
      <c r="AD28" s="455" t="s">
        <v>1300</v>
      </c>
      <c r="AE28" s="455" t="s">
        <v>1308</v>
      </c>
    </row>
    <row r="29" spans="1:31" s="27" customFormat="1">
      <c r="A29" s="438" t="s">
        <v>4</v>
      </c>
      <c r="B29" s="439" t="s">
        <v>1004</v>
      </c>
      <c r="C29" s="440" t="s">
        <v>356</v>
      </c>
      <c r="D29" s="441">
        <v>60</v>
      </c>
      <c r="E29" s="442">
        <v>4</v>
      </c>
      <c r="F29" s="442">
        <v>0</v>
      </c>
      <c r="G29" s="442">
        <v>5</v>
      </c>
      <c r="H29" s="442">
        <v>0</v>
      </c>
      <c r="I29" s="442">
        <v>55</v>
      </c>
      <c r="J29" s="443">
        <v>0.15</v>
      </c>
      <c r="K29" s="442">
        <v>0</v>
      </c>
      <c r="L29" s="444" t="b">
        <v>1</v>
      </c>
      <c r="M29" s="445">
        <v>5</v>
      </c>
      <c r="N29" s="445">
        <v>5</v>
      </c>
      <c r="O29" s="444">
        <v>1</v>
      </c>
      <c r="P29" s="445">
        <v>1</v>
      </c>
      <c r="Q29" s="432" t="b">
        <v>1</v>
      </c>
      <c r="R29" s="444" t="b">
        <v>0</v>
      </c>
      <c r="S29" s="444" t="b">
        <v>0</v>
      </c>
      <c r="T29" s="444">
        <v>1</v>
      </c>
      <c r="U29" s="444">
        <v>4</v>
      </c>
      <c r="V29" s="444">
        <v>0</v>
      </c>
      <c r="W29" s="446">
        <v>0.1</v>
      </c>
      <c r="X29" s="446">
        <v>0.1</v>
      </c>
      <c r="Y29" s="446">
        <v>1</v>
      </c>
      <c r="Z29" s="447">
        <v>0</v>
      </c>
      <c r="AA29" s="452" t="s">
        <v>563</v>
      </c>
      <c r="AB29" s="453" t="s">
        <v>680</v>
      </c>
      <c r="AC29" s="453" t="s">
        <v>707</v>
      </c>
      <c r="AD29" s="453" t="s">
        <v>725</v>
      </c>
      <c r="AE29" s="453" t="s">
        <v>735</v>
      </c>
    </row>
    <row r="30" spans="1:31" s="27" customFormat="1">
      <c r="A30" s="438" t="s">
        <v>4</v>
      </c>
      <c r="B30" s="439" t="s">
        <v>1005</v>
      </c>
      <c r="C30" s="440" t="s">
        <v>356</v>
      </c>
      <c r="D30" s="441">
        <v>20</v>
      </c>
      <c r="E30" s="442">
        <v>2</v>
      </c>
      <c r="F30" s="442">
        <v>0</v>
      </c>
      <c r="G30" s="442">
        <v>2</v>
      </c>
      <c r="H30" s="442">
        <v>0</v>
      </c>
      <c r="I30" s="442">
        <v>25</v>
      </c>
      <c r="J30" s="443">
        <v>7.4999999999999997E-2</v>
      </c>
      <c r="K30" s="442">
        <v>0</v>
      </c>
      <c r="L30" s="444" t="b">
        <v>1</v>
      </c>
      <c r="M30" s="445">
        <v>5</v>
      </c>
      <c r="N30" s="445">
        <v>5</v>
      </c>
      <c r="O30" s="444">
        <v>0</v>
      </c>
      <c r="P30" s="445">
        <f>entityDefinitions[[#This Row],['[edibleFromTier']]]</f>
        <v>0</v>
      </c>
      <c r="Q30" s="432" t="b">
        <v>1</v>
      </c>
      <c r="R30" s="444" t="b">
        <v>0</v>
      </c>
      <c r="S30" s="444" t="b">
        <v>0</v>
      </c>
      <c r="T30" s="444">
        <v>1</v>
      </c>
      <c r="U30" s="444">
        <v>1</v>
      </c>
      <c r="V30" s="444">
        <v>0</v>
      </c>
      <c r="W30" s="446">
        <v>0.2</v>
      </c>
      <c r="X30" s="446">
        <v>0.05</v>
      </c>
      <c r="Y30" s="446">
        <v>0</v>
      </c>
      <c r="Z30" s="447">
        <v>0</v>
      </c>
      <c r="AA30" s="452" t="s">
        <v>562</v>
      </c>
      <c r="AB30" s="453" t="s">
        <v>681</v>
      </c>
      <c r="AC30" s="453" t="s">
        <v>708</v>
      </c>
      <c r="AD30" s="449"/>
      <c r="AE30" s="454"/>
    </row>
    <row r="31" spans="1:31" s="27" customFormat="1">
      <c r="A31" s="426" t="s">
        <v>4</v>
      </c>
      <c r="B31" s="427" t="s">
        <v>1039</v>
      </c>
      <c r="C31" s="428" t="s">
        <v>357</v>
      </c>
      <c r="D31" s="429">
        <v>40</v>
      </c>
      <c r="E31" s="430">
        <v>2</v>
      </c>
      <c r="F31" s="430">
        <v>0</v>
      </c>
      <c r="G31" s="430">
        <v>15</v>
      </c>
      <c r="H31" s="430">
        <v>0</v>
      </c>
      <c r="I31" s="430">
        <v>50</v>
      </c>
      <c r="J31" s="431">
        <v>0.15</v>
      </c>
      <c r="K31" s="430">
        <v>0</v>
      </c>
      <c r="L31" s="432" t="b">
        <v>1</v>
      </c>
      <c r="M31" s="433">
        <v>5</v>
      </c>
      <c r="N31" s="433">
        <v>5</v>
      </c>
      <c r="O31" s="432">
        <v>0</v>
      </c>
      <c r="P31" s="433">
        <v>0</v>
      </c>
      <c r="Q31" s="432" t="b">
        <v>1</v>
      </c>
      <c r="R31" s="432" t="b">
        <v>0</v>
      </c>
      <c r="S31" s="432" t="b">
        <v>0</v>
      </c>
      <c r="T31" s="432">
        <v>1</v>
      </c>
      <c r="U31" s="432">
        <v>7</v>
      </c>
      <c r="V31" s="432">
        <v>0</v>
      </c>
      <c r="W31" s="434">
        <v>0.25</v>
      </c>
      <c r="X31" s="434">
        <v>0.25</v>
      </c>
      <c r="Y31" s="434">
        <v>0</v>
      </c>
      <c r="Z31" s="435">
        <v>0</v>
      </c>
      <c r="AA31" s="451" t="s">
        <v>519</v>
      </c>
      <c r="AB31" s="437" t="s">
        <v>704</v>
      </c>
      <c r="AC31" s="437" t="s">
        <v>767</v>
      </c>
      <c r="AD31" s="455"/>
      <c r="AE31" s="456"/>
    </row>
    <row r="32" spans="1:31" s="27" customFormat="1">
      <c r="A32" s="426" t="s">
        <v>4</v>
      </c>
      <c r="B32" s="427" t="s">
        <v>1031</v>
      </c>
      <c r="C32" s="428" t="s">
        <v>774</v>
      </c>
      <c r="D32" s="429">
        <v>60</v>
      </c>
      <c r="E32" s="430">
        <v>2</v>
      </c>
      <c r="F32" s="430">
        <v>0</v>
      </c>
      <c r="G32" s="430">
        <v>10</v>
      </c>
      <c r="H32" s="430">
        <v>0</v>
      </c>
      <c r="I32" s="430">
        <v>75</v>
      </c>
      <c r="J32" s="431">
        <v>0.22499999999999998</v>
      </c>
      <c r="K32" s="430">
        <v>0</v>
      </c>
      <c r="L32" s="432" t="b">
        <v>1</v>
      </c>
      <c r="M32" s="433">
        <v>5</v>
      </c>
      <c r="N32" s="433">
        <v>5</v>
      </c>
      <c r="O32" s="432">
        <v>0</v>
      </c>
      <c r="P32" s="433">
        <f>entityDefinitions[[#This Row],['[edibleFromTier']]]</f>
        <v>0</v>
      </c>
      <c r="Q32" s="432" t="b">
        <v>1</v>
      </c>
      <c r="R32" s="432" t="b">
        <v>0</v>
      </c>
      <c r="S32" s="432" t="b">
        <v>0</v>
      </c>
      <c r="T32" s="432">
        <v>1</v>
      </c>
      <c r="U32" s="432">
        <v>6</v>
      </c>
      <c r="V32" s="432">
        <v>0</v>
      </c>
      <c r="W32" s="434">
        <v>0.25</v>
      </c>
      <c r="X32" s="434">
        <v>0.25</v>
      </c>
      <c r="Y32" s="434">
        <v>0.8</v>
      </c>
      <c r="Z32" s="435">
        <v>0</v>
      </c>
      <c r="AA32" s="451" t="s">
        <v>1204</v>
      </c>
      <c r="AB32" s="437" t="s">
        <v>1279</v>
      </c>
      <c r="AC32" s="437" t="s">
        <v>1289</v>
      </c>
      <c r="AD32" s="437" t="s">
        <v>1298</v>
      </c>
      <c r="AE32" s="457" t="s">
        <v>1306</v>
      </c>
    </row>
    <row r="33" spans="1:31" s="27" customFormat="1">
      <c r="A33" s="438" t="s">
        <v>4</v>
      </c>
      <c r="B33" s="439" t="s">
        <v>1006</v>
      </c>
      <c r="C33" s="440" t="s">
        <v>356</v>
      </c>
      <c r="D33" s="441">
        <v>20</v>
      </c>
      <c r="E33" s="442">
        <v>2</v>
      </c>
      <c r="F33" s="442">
        <v>0</v>
      </c>
      <c r="G33" s="442">
        <v>2</v>
      </c>
      <c r="H33" s="442">
        <v>0</v>
      </c>
      <c r="I33" s="442">
        <v>25</v>
      </c>
      <c r="J33" s="443">
        <v>7.4999999999999997E-2</v>
      </c>
      <c r="K33" s="442">
        <v>0</v>
      </c>
      <c r="L33" s="444" t="b">
        <v>1</v>
      </c>
      <c r="M33" s="445">
        <v>5</v>
      </c>
      <c r="N33" s="445">
        <v>5</v>
      </c>
      <c r="O33" s="444">
        <v>0</v>
      </c>
      <c r="P33" s="445">
        <f>entityDefinitions[[#This Row],['[edibleFromTier']]]</f>
        <v>0</v>
      </c>
      <c r="Q33" s="432" t="b">
        <v>1</v>
      </c>
      <c r="R33" s="444" t="b">
        <v>0</v>
      </c>
      <c r="S33" s="444" t="b">
        <v>0</v>
      </c>
      <c r="T33" s="444">
        <v>1</v>
      </c>
      <c r="U33" s="444">
        <v>1</v>
      </c>
      <c r="V33" s="444">
        <v>0</v>
      </c>
      <c r="W33" s="446">
        <v>0.05</v>
      </c>
      <c r="X33" s="446">
        <v>0.05</v>
      </c>
      <c r="Y33" s="446">
        <v>0</v>
      </c>
      <c r="Z33" s="447">
        <v>0</v>
      </c>
      <c r="AA33" s="452" t="s">
        <v>593</v>
      </c>
      <c r="AB33" s="453" t="s">
        <v>682</v>
      </c>
      <c r="AC33" s="453" t="s">
        <v>755</v>
      </c>
      <c r="AD33" s="449"/>
      <c r="AE33" s="454"/>
    </row>
    <row r="34" spans="1:31" s="27" customFormat="1">
      <c r="A34" s="438" t="s">
        <v>4</v>
      </c>
      <c r="B34" s="439" t="s">
        <v>1007</v>
      </c>
      <c r="C34" s="440" t="s">
        <v>356</v>
      </c>
      <c r="D34" s="441">
        <v>20</v>
      </c>
      <c r="E34" s="442">
        <v>2</v>
      </c>
      <c r="F34" s="442">
        <v>0</v>
      </c>
      <c r="G34" s="442">
        <v>2</v>
      </c>
      <c r="H34" s="442">
        <v>0</v>
      </c>
      <c r="I34" s="442">
        <v>25</v>
      </c>
      <c r="J34" s="443">
        <v>7.4999999999999997E-2</v>
      </c>
      <c r="K34" s="442">
        <v>0</v>
      </c>
      <c r="L34" s="444" t="b">
        <v>1</v>
      </c>
      <c r="M34" s="445">
        <v>5</v>
      </c>
      <c r="N34" s="445">
        <v>5</v>
      </c>
      <c r="O34" s="444">
        <v>0</v>
      </c>
      <c r="P34" s="445">
        <f>entityDefinitions[[#This Row],['[edibleFromTier']]]</f>
        <v>0</v>
      </c>
      <c r="Q34" s="432" t="b">
        <v>1</v>
      </c>
      <c r="R34" s="444" t="b">
        <v>0</v>
      </c>
      <c r="S34" s="444" t="b">
        <v>0</v>
      </c>
      <c r="T34" s="444">
        <v>1</v>
      </c>
      <c r="U34" s="444">
        <v>1</v>
      </c>
      <c r="V34" s="444">
        <v>0</v>
      </c>
      <c r="W34" s="446">
        <v>0.05</v>
      </c>
      <c r="X34" s="446">
        <v>0.05</v>
      </c>
      <c r="Y34" s="446">
        <v>0</v>
      </c>
      <c r="Z34" s="447">
        <v>0</v>
      </c>
      <c r="AA34" s="452" t="s">
        <v>594</v>
      </c>
      <c r="AB34" s="453" t="s">
        <v>682</v>
      </c>
      <c r="AC34" s="453" t="s">
        <v>756</v>
      </c>
      <c r="AD34" s="449"/>
      <c r="AE34" s="454"/>
    </row>
    <row r="35" spans="1:31" s="27" customFormat="1">
      <c r="A35" s="438" t="s">
        <v>4</v>
      </c>
      <c r="B35" s="439" t="s">
        <v>1008</v>
      </c>
      <c r="C35" s="440" t="s">
        <v>356</v>
      </c>
      <c r="D35" s="441">
        <v>20</v>
      </c>
      <c r="E35" s="442">
        <v>2</v>
      </c>
      <c r="F35" s="442">
        <v>0</v>
      </c>
      <c r="G35" s="442">
        <v>2</v>
      </c>
      <c r="H35" s="442">
        <v>0</v>
      </c>
      <c r="I35" s="442">
        <v>25</v>
      </c>
      <c r="J35" s="443">
        <v>7.4999999999999997E-2</v>
      </c>
      <c r="K35" s="442">
        <v>0</v>
      </c>
      <c r="L35" s="444" t="b">
        <v>1</v>
      </c>
      <c r="M35" s="445">
        <v>5</v>
      </c>
      <c r="N35" s="445">
        <v>5</v>
      </c>
      <c r="O35" s="444">
        <v>0</v>
      </c>
      <c r="P35" s="445">
        <f>entityDefinitions[[#This Row],['[edibleFromTier']]]</f>
        <v>0</v>
      </c>
      <c r="Q35" s="432" t="b">
        <v>1</v>
      </c>
      <c r="R35" s="444" t="b">
        <v>0</v>
      </c>
      <c r="S35" s="444" t="b">
        <v>0</v>
      </c>
      <c r="T35" s="444">
        <v>1</v>
      </c>
      <c r="U35" s="444">
        <v>1</v>
      </c>
      <c r="V35" s="444">
        <v>0</v>
      </c>
      <c r="W35" s="446">
        <v>0.05</v>
      </c>
      <c r="X35" s="446">
        <v>0.05</v>
      </c>
      <c r="Y35" s="446">
        <v>0</v>
      </c>
      <c r="Z35" s="447">
        <v>0</v>
      </c>
      <c r="AA35" s="452" t="s">
        <v>595</v>
      </c>
      <c r="AB35" s="453" t="s">
        <v>682</v>
      </c>
      <c r="AC35" s="453" t="s">
        <v>718</v>
      </c>
      <c r="AD35" s="449"/>
      <c r="AE35" s="454"/>
    </row>
    <row r="36" spans="1:31">
      <c r="A36" s="438" t="s">
        <v>4</v>
      </c>
      <c r="B36" s="439" t="s">
        <v>1009</v>
      </c>
      <c r="C36" s="440" t="s">
        <v>356</v>
      </c>
      <c r="D36" s="441">
        <v>20</v>
      </c>
      <c r="E36" s="442">
        <v>2</v>
      </c>
      <c r="F36" s="442">
        <v>0</v>
      </c>
      <c r="G36" s="442">
        <v>2</v>
      </c>
      <c r="H36" s="442">
        <v>0</v>
      </c>
      <c r="I36" s="442">
        <v>25</v>
      </c>
      <c r="J36" s="443">
        <v>7.4999999999999997E-2</v>
      </c>
      <c r="K36" s="442">
        <v>0</v>
      </c>
      <c r="L36" s="444" t="b">
        <v>1</v>
      </c>
      <c r="M36" s="445">
        <v>5</v>
      </c>
      <c r="N36" s="445">
        <v>5</v>
      </c>
      <c r="O36" s="444">
        <v>0</v>
      </c>
      <c r="P36" s="445">
        <f>entityDefinitions[[#This Row],['[edibleFromTier']]]</f>
        <v>0</v>
      </c>
      <c r="Q36" s="432" t="b">
        <v>1</v>
      </c>
      <c r="R36" s="444" t="b">
        <v>0</v>
      </c>
      <c r="S36" s="444" t="b">
        <v>0</v>
      </c>
      <c r="T36" s="444">
        <v>1</v>
      </c>
      <c r="U36" s="444">
        <v>1</v>
      </c>
      <c r="V36" s="444">
        <v>0</v>
      </c>
      <c r="W36" s="446">
        <v>0.05</v>
      </c>
      <c r="X36" s="446">
        <v>0.05</v>
      </c>
      <c r="Y36" s="446">
        <v>0</v>
      </c>
      <c r="Z36" s="447">
        <v>0</v>
      </c>
      <c r="AA36" s="452" t="s">
        <v>596</v>
      </c>
      <c r="AB36" s="453" t="s">
        <v>682</v>
      </c>
      <c r="AC36" s="453" t="s">
        <v>719</v>
      </c>
      <c r="AD36" s="449"/>
      <c r="AE36" s="454"/>
    </row>
    <row r="37" spans="1:31">
      <c r="A37" s="426" t="s">
        <v>4</v>
      </c>
      <c r="B37" s="427" t="s">
        <v>1040</v>
      </c>
      <c r="C37" s="428" t="s">
        <v>357</v>
      </c>
      <c r="D37" s="429">
        <v>60</v>
      </c>
      <c r="E37" s="430">
        <v>2</v>
      </c>
      <c r="F37" s="430">
        <v>0</v>
      </c>
      <c r="G37" s="430">
        <v>15</v>
      </c>
      <c r="H37" s="430">
        <v>0</v>
      </c>
      <c r="I37" s="430">
        <v>75</v>
      </c>
      <c r="J37" s="431">
        <v>0.22499999999999998</v>
      </c>
      <c r="K37" s="430">
        <v>0</v>
      </c>
      <c r="L37" s="432" t="b">
        <v>1</v>
      </c>
      <c r="M37" s="433">
        <v>5</v>
      </c>
      <c r="N37" s="433">
        <v>5</v>
      </c>
      <c r="O37" s="432">
        <v>0</v>
      </c>
      <c r="P37" s="433">
        <v>0</v>
      </c>
      <c r="Q37" s="432" t="b">
        <v>1</v>
      </c>
      <c r="R37" s="432" t="b">
        <v>0</v>
      </c>
      <c r="S37" s="432" t="b">
        <v>0</v>
      </c>
      <c r="T37" s="432">
        <v>1</v>
      </c>
      <c r="U37" s="432">
        <v>7</v>
      </c>
      <c r="V37" s="432">
        <v>0</v>
      </c>
      <c r="W37" s="434">
        <v>0.25</v>
      </c>
      <c r="X37" s="434">
        <v>0.25</v>
      </c>
      <c r="Y37" s="434">
        <v>0</v>
      </c>
      <c r="Z37" s="435">
        <v>0</v>
      </c>
      <c r="AA37" s="451" t="s">
        <v>1210</v>
      </c>
      <c r="AB37" s="455" t="s">
        <v>704</v>
      </c>
      <c r="AC37" s="455" t="s">
        <v>767</v>
      </c>
      <c r="AD37" s="455"/>
      <c r="AE37" s="458"/>
    </row>
    <row r="38" spans="1:31">
      <c r="A38" s="438" t="s">
        <v>4</v>
      </c>
      <c r="B38" s="439" t="s">
        <v>1041</v>
      </c>
      <c r="C38" s="440" t="s">
        <v>356</v>
      </c>
      <c r="D38" s="441">
        <v>60</v>
      </c>
      <c r="E38" s="442">
        <v>4</v>
      </c>
      <c r="F38" s="442">
        <v>0</v>
      </c>
      <c r="G38" s="442">
        <v>15</v>
      </c>
      <c r="H38" s="442">
        <v>0</v>
      </c>
      <c r="I38" s="442">
        <v>55</v>
      </c>
      <c r="J38" s="443">
        <v>0.15</v>
      </c>
      <c r="K38" s="442">
        <v>0</v>
      </c>
      <c r="L38" s="444" t="b">
        <v>1</v>
      </c>
      <c r="M38" s="445">
        <v>5</v>
      </c>
      <c r="N38" s="445">
        <v>1</v>
      </c>
      <c r="O38" s="444">
        <v>2</v>
      </c>
      <c r="P38" s="445">
        <v>1</v>
      </c>
      <c r="Q38" s="432" t="b">
        <v>1</v>
      </c>
      <c r="R38" s="444" t="b">
        <v>1</v>
      </c>
      <c r="S38" s="444" t="b">
        <v>0</v>
      </c>
      <c r="T38" s="444">
        <v>95</v>
      </c>
      <c r="U38" s="444">
        <v>6</v>
      </c>
      <c r="V38" s="444">
        <v>0</v>
      </c>
      <c r="W38" s="446">
        <v>0.25</v>
      </c>
      <c r="X38" s="446">
        <v>0.25</v>
      </c>
      <c r="Y38" s="446">
        <v>0</v>
      </c>
      <c r="Z38" s="447">
        <v>0</v>
      </c>
      <c r="AA38" s="452" t="s">
        <v>514</v>
      </c>
      <c r="AB38" s="453" t="s">
        <v>683</v>
      </c>
      <c r="AC38" s="453" t="s">
        <v>720</v>
      </c>
      <c r="AD38" s="449"/>
      <c r="AE38" s="450"/>
    </row>
    <row r="39" spans="1:31" s="27" customFormat="1">
      <c r="A39" s="438" t="s">
        <v>4</v>
      </c>
      <c r="B39" s="439" t="s">
        <v>1055</v>
      </c>
      <c r="C39" s="440" t="s">
        <v>356</v>
      </c>
      <c r="D39" s="441">
        <v>90</v>
      </c>
      <c r="E39" s="442">
        <v>4</v>
      </c>
      <c r="F39" s="442">
        <v>0</v>
      </c>
      <c r="G39" s="442">
        <v>30</v>
      </c>
      <c r="H39" s="442">
        <v>0</v>
      </c>
      <c r="I39" s="442">
        <v>83</v>
      </c>
      <c r="J39" s="443">
        <v>0.22499999999999998</v>
      </c>
      <c r="K39" s="442">
        <v>0</v>
      </c>
      <c r="L39" s="444" t="b">
        <v>1</v>
      </c>
      <c r="M39" s="445">
        <v>1</v>
      </c>
      <c r="N39" s="445">
        <v>5</v>
      </c>
      <c r="O39" s="444">
        <v>2</v>
      </c>
      <c r="P39" s="445">
        <v>1</v>
      </c>
      <c r="Q39" s="432" t="b">
        <v>1</v>
      </c>
      <c r="R39" s="444" t="b">
        <v>0</v>
      </c>
      <c r="S39" s="444" t="b">
        <v>1</v>
      </c>
      <c r="T39" s="444">
        <v>100</v>
      </c>
      <c r="U39" s="444">
        <v>1</v>
      </c>
      <c r="V39" s="444">
        <v>0</v>
      </c>
      <c r="W39" s="446">
        <v>0.05</v>
      </c>
      <c r="X39" s="446">
        <v>0.05</v>
      </c>
      <c r="Y39" s="446">
        <v>1</v>
      </c>
      <c r="Z39" s="447">
        <v>0</v>
      </c>
      <c r="AA39" s="448" t="s">
        <v>1211</v>
      </c>
      <c r="AB39" s="449" t="s">
        <v>697</v>
      </c>
      <c r="AC39" s="449" t="s">
        <v>721</v>
      </c>
      <c r="AD39" s="449" t="s">
        <v>744</v>
      </c>
      <c r="AE39" s="449" t="s">
        <v>743</v>
      </c>
    </row>
    <row r="40" spans="1:31" s="27" customFormat="1">
      <c r="A40" s="438" t="s">
        <v>4</v>
      </c>
      <c r="B40" s="459" t="s">
        <v>1010</v>
      </c>
      <c r="C40" s="460" t="s">
        <v>356</v>
      </c>
      <c r="D40" s="461">
        <v>40</v>
      </c>
      <c r="E40" s="353">
        <v>2</v>
      </c>
      <c r="F40" s="353">
        <v>0</v>
      </c>
      <c r="G40" s="353">
        <v>3</v>
      </c>
      <c r="H40" s="353">
        <v>0</v>
      </c>
      <c r="I40" s="353">
        <v>50</v>
      </c>
      <c r="J40" s="462">
        <v>0.15</v>
      </c>
      <c r="K40" s="353">
        <v>0</v>
      </c>
      <c r="L40" s="463" t="b">
        <v>1</v>
      </c>
      <c r="M40" s="445">
        <v>5</v>
      </c>
      <c r="N40" s="445">
        <v>5</v>
      </c>
      <c r="O40" s="463">
        <v>0</v>
      </c>
      <c r="P40" s="445">
        <f>entityDefinitions[[#This Row],['[edibleFromTier']]]</f>
        <v>0</v>
      </c>
      <c r="Q40" s="432" t="b">
        <v>1</v>
      </c>
      <c r="R40" s="463" t="b">
        <v>0</v>
      </c>
      <c r="S40" s="463" t="b">
        <v>0</v>
      </c>
      <c r="T40" s="463">
        <v>1</v>
      </c>
      <c r="U40" s="463">
        <v>2</v>
      </c>
      <c r="V40" s="463">
        <v>0</v>
      </c>
      <c r="W40" s="464">
        <v>0.25</v>
      </c>
      <c r="X40" s="464">
        <v>0.25</v>
      </c>
      <c r="Y40" s="464">
        <v>0</v>
      </c>
      <c r="Z40" s="465">
        <v>0</v>
      </c>
      <c r="AA40" s="448" t="s">
        <v>1212</v>
      </c>
      <c r="AB40" s="453" t="s">
        <v>684</v>
      </c>
      <c r="AC40" s="453" t="s">
        <v>709</v>
      </c>
      <c r="AD40" s="449"/>
      <c r="AE40" s="454"/>
    </row>
    <row r="41" spans="1:31">
      <c r="A41" s="426" t="s">
        <v>4</v>
      </c>
      <c r="B41" s="427" t="s">
        <v>1042</v>
      </c>
      <c r="C41" s="428" t="s">
        <v>357</v>
      </c>
      <c r="D41" s="429">
        <v>60</v>
      </c>
      <c r="E41" s="430">
        <v>2</v>
      </c>
      <c r="F41" s="430">
        <v>0</v>
      </c>
      <c r="G41" s="430">
        <v>15</v>
      </c>
      <c r="H41" s="430">
        <v>0</v>
      </c>
      <c r="I41" s="430">
        <v>75</v>
      </c>
      <c r="J41" s="431">
        <v>0.22499999999999998</v>
      </c>
      <c r="K41" s="430">
        <v>0</v>
      </c>
      <c r="L41" s="432" t="b">
        <v>1</v>
      </c>
      <c r="M41" s="433">
        <v>0</v>
      </c>
      <c r="N41" s="433">
        <v>5</v>
      </c>
      <c r="O41" s="432">
        <v>2</v>
      </c>
      <c r="P41" s="433">
        <v>0</v>
      </c>
      <c r="Q41" s="432" t="b">
        <v>1</v>
      </c>
      <c r="R41" s="432" t="b">
        <v>0</v>
      </c>
      <c r="S41" s="432" t="b">
        <v>1</v>
      </c>
      <c r="T41" s="432">
        <v>95</v>
      </c>
      <c r="U41" s="432">
        <v>9</v>
      </c>
      <c r="V41" s="432">
        <v>20</v>
      </c>
      <c r="W41" s="434">
        <v>0.25</v>
      </c>
      <c r="X41" s="434">
        <v>0.25</v>
      </c>
      <c r="Y41" s="434">
        <v>0</v>
      </c>
      <c r="Z41" s="435">
        <v>0</v>
      </c>
      <c r="AA41" s="451" t="s">
        <v>1266</v>
      </c>
      <c r="AB41" s="437" t="s">
        <v>1287</v>
      </c>
      <c r="AC41" s="437" t="s">
        <v>755</v>
      </c>
      <c r="AD41" s="455"/>
      <c r="AE41" s="456"/>
    </row>
    <row r="42" spans="1:31">
      <c r="A42" s="426" t="s">
        <v>4</v>
      </c>
      <c r="B42" s="427" t="s">
        <v>1011</v>
      </c>
      <c r="C42" s="428" t="s">
        <v>206</v>
      </c>
      <c r="D42" s="429">
        <v>40</v>
      </c>
      <c r="E42" s="430">
        <v>2</v>
      </c>
      <c r="F42" s="430">
        <v>0</v>
      </c>
      <c r="G42" s="430">
        <v>20</v>
      </c>
      <c r="H42" s="430">
        <v>0</v>
      </c>
      <c r="I42" s="430">
        <v>50</v>
      </c>
      <c r="J42" s="431">
        <v>0.15</v>
      </c>
      <c r="K42" s="430">
        <v>0</v>
      </c>
      <c r="L42" s="432" t="b">
        <v>1</v>
      </c>
      <c r="M42" s="433">
        <v>0</v>
      </c>
      <c r="N42" s="433">
        <v>5</v>
      </c>
      <c r="O42" s="432">
        <v>1</v>
      </c>
      <c r="P42" s="433">
        <v>0</v>
      </c>
      <c r="Q42" s="432" t="b">
        <v>1</v>
      </c>
      <c r="R42" s="432" t="b">
        <v>0</v>
      </c>
      <c r="S42" s="432" t="b">
        <v>1</v>
      </c>
      <c r="T42" s="432">
        <v>80</v>
      </c>
      <c r="U42" s="432">
        <v>5</v>
      </c>
      <c r="V42" s="432">
        <v>0</v>
      </c>
      <c r="W42" s="434">
        <v>0.5</v>
      </c>
      <c r="X42" s="434">
        <v>0.5</v>
      </c>
      <c r="Y42" s="434">
        <v>1</v>
      </c>
      <c r="Z42" s="435">
        <v>0</v>
      </c>
      <c r="AA42" s="451" t="s">
        <v>1267</v>
      </c>
      <c r="AB42" s="437" t="s">
        <v>685</v>
      </c>
      <c r="AC42" s="437" t="s">
        <v>711</v>
      </c>
      <c r="AD42" s="437" t="s">
        <v>769</v>
      </c>
      <c r="AE42" s="457" t="s">
        <v>736</v>
      </c>
    </row>
    <row r="43" spans="1:31">
      <c r="A43" s="426" t="s">
        <v>4</v>
      </c>
      <c r="B43" s="427" t="s">
        <v>1012</v>
      </c>
      <c r="C43" s="428" t="s">
        <v>206</v>
      </c>
      <c r="D43" s="429">
        <v>60</v>
      </c>
      <c r="E43" s="430">
        <v>4</v>
      </c>
      <c r="F43" s="430">
        <v>0</v>
      </c>
      <c r="G43" s="430">
        <v>40</v>
      </c>
      <c r="H43" s="430">
        <v>0</v>
      </c>
      <c r="I43" s="430">
        <v>55</v>
      </c>
      <c r="J43" s="431">
        <v>0.15</v>
      </c>
      <c r="K43" s="430">
        <v>0</v>
      </c>
      <c r="L43" s="432" t="b">
        <v>1</v>
      </c>
      <c r="M43" s="433">
        <v>1</v>
      </c>
      <c r="N43" s="433">
        <v>5</v>
      </c>
      <c r="O43" s="432">
        <v>2</v>
      </c>
      <c r="P43" s="433">
        <v>1</v>
      </c>
      <c r="Q43" s="432" t="b">
        <v>1</v>
      </c>
      <c r="R43" s="432" t="b">
        <v>0</v>
      </c>
      <c r="S43" s="432" t="b">
        <v>1</v>
      </c>
      <c r="T43" s="432">
        <v>125</v>
      </c>
      <c r="U43" s="432">
        <v>7</v>
      </c>
      <c r="V43" s="432">
        <v>0</v>
      </c>
      <c r="W43" s="434">
        <v>0.5</v>
      </c>
      <c r="X43" s="434">
        <v>0.5</v>
      </c>
      <c r="Y43" s="434">
        <v>1</v>
      </c>
      <c r="Z43" s="435">
        <v>0</v>
      </c>
      <c r="AA43" s="451" t="s">
        <v>1268</v>
      </c>
      <c r="AB43" s="437" t="s">
        <v>685</v>
      </c>
      <c r="AC43" s="437" t="s">
        <v>711</v>
      </c>
      <c r="AD43" s="437" t="s">
        <v>769</v>
      </c>
      <c r="AE43" s="457" t="s">
        <v>736</v>
      </c>
    </row>
    <row r="44" spans="1:31">
      <c r="A44" s="426" t="s">
        <v>4</v>
      </c>
      <c r="B44" s="427" t="s">
        <v>1013</v>
      </c>
      <c r="C44" s="428" t="s">
        <v>206</v>
      </c>
      <c r="D44" s="429">
        <v>180</v>
      </c>
      <c r="E44" s="430">
        <v>9</v>
      </c>
      <c r="F44" s="430">
        <v>0</v>
      </c>
      <c r="G44" s="430">
        <v>80</v>
      </c>
      <c r="H44" s="430">
        <v>0</v>
      </c>
      <c r="I44" s="430">
        <v>105</v>
      </c>
      <c r="J44" s="431">
        <v>0.22499999999999998</v>
      </c>
      <c r="K44" s="430">
        <v>0</v>
      </c>
      <c r="L44" s="432" t="b">
        <v>1</v>
      </c>
      <c r="M44" s="433">
        <v>2</v>
      </c>
      <c r="N44" s="433">
        <v>5</v>
      </c>
      <c r="O44" s="432">
        <v>3</v>
      </c>
      <c r="P44" s="433">
        <v>2</v>
      </c>
      <c r="Q44" s="432" t="b">
        <v>1</v>
      </c>
      <c r="R44" s="432" t="b">
        <v>0</v>
      </c>
      <c r="S44" s="432" t="b">
        <v>1</v>
      </c>
      <c r="T44" s="432">
        <v>225</v>
      </c>
      <c r="U44" s="432">
        <v>9</v>
      </c>
      <c r="V44" s="432">
        <v>0</v>
      </c>
      <c r="W44" s="434">
        <v>0.5</v>
      </c>
      <c r="X44" s="434">
        <v>0.5</v>
      </c>
      <c r="Y44" s="434">
        <v>1</v>
      </c>
      <c r="Z44" s="435">
        <v>0</v>
      </c>
      <c r="AA44" s="451" t="s">
        <v>1269</v>
      </c>
      <c r="AB44" s="437" t="s">
        <v>685</v>
      </c>
      <c r="AC44" s="437" t="s">
        <v>711</v>
      </c>
      <c r="AD44" s="437" t="s">
        <v>769</v>
      </c>
      <c r="AE44" s="457" t="s">
        <v>736</v>
      </c>
    </row>
    <row r="45" spans="1:31">
      <c r="A45" s="426" t="s">
        <v>4</v>
      </c>
      <c r="B45" s="427" t="s">
        <v>1014</v>
      </c>
      <c r="C45" s="428" t="s">
        <v>206</v>
      </c>
      <c r="D45" s="429">
        <v>330</v>
      </c>
      <c r="E45" s="430">
        <v>20</v>
      </c>
      <c r="F45" s="430">
        <v>0</v>
      </c>
      <c r="G45" s="430">
        <v>100</v>
      </c>
      <c r="H45" s="430">
        <v>0</v>
      </c>
      <c r="I45" s="430">
        <v>143</v>
      </c>
      <c r="J45" s="431">
        <v>0.22499999999999998</v>
      </c>
      <c r="K45" s="430">
        <v>0</v>
      </c>
      <c r="L45" s="432" t="b">
        <v>1</v>
      </c>
      <c r="M45" s="433">
        <v>3</v>
      </c>
      <c r="N45" s="433">
        <v>5</v>
      </c>
      <c r="O45" s="432">
        <v>4</v>
      </c>
      <c r="P45" s="433">
        <v>3</v>
      </c>
      <c r="Q45" s="432" t="b">
        <v>1</v>
      </c>
      <c r="R45" s="432" t="b">
        <v>0</v>
      </c>
      <c r="S45" s="432" t="b">
        <v>1</v>
      </c>
      <c r="T45" s="432">
        <v>250</v>
      </c>
      <c r="U45" s="432">
        <v>11</v>
      </c>
      <c r="V45" s="432">
        <v>0</v>
      </c>
      <c r="W45" s="434">
        <v>0.5</v>
      </c>
      <c r="X45" s="434">
        <v>0.5</v>
      </c>
      <c r="Y45" s="434">
        <v>1</v>
      </c>
      <c r="Z45" s="435">
        <v>0</v>
      </c>
      <c r="AA45" s="451" t="s">
        <v>1270</v>
      </c>
      <c r="AB45" s="437" t="s">
        <v>685</v>
      </c>
      <c r="AC45" s="437" t="s">
        <v>711</v>
      </c>
      <c r="AD45" s="437" t="s">
        <v>769</v>
      </c>
      <c r="AE45" s="457" t="s">
        <v>736</v>
      </c>
    </row>
    <row r="46" spans="1:31" s="27" customFormat="1">
      <c r="A46" s="426" t="s">
        <v>4</v>
      </c>
      <c r="B46" s="427" t="s">
        <v>1015</v>
      </c>
      <c r="C46" s="428" t="s">
        <v>206</v>
      </c>
      <c r="D46" s="429">
        <v>540</v>
      </c>
      <c r="E46" s="430">
        <v>49</v>
      </c>
      <c r="F46" s="430">
        <v>0</v>
      </c>
      <c r="G46" s="430">
        <v>120</v>
      </c>
      <c r="H46" s="430">
        <v>0</v>
      </c>
      <c r="I46" s="430">
        <v>195</v>
      </c>
      <c r="J46" s="431">
        <v>0.22499999999999998</v>
      </c>
      <c r="K46" s="430">
        <v>0</v>
      </c>
      <c r="L46" s="432" t="b">
        <v>1</v>
      </c>
      <c r="M46" s="433">
        <v>4</v>
      </c>
      <c r="N46" s="433">
        <v>5</v>
      </c>
      <c r="O46" s="432">
        <v>5</v>
      </c>
      <c r="P46" s="433">
        <v>4</v>
      </c>
      <c r="Q46" s="432" t="b">
        <v>1</v>
      </c>
      <c r="R46" s="432" t="b">
        <v>0</v>
      </c>
      <c r="S46" s="432" t="b">
        <v>1</v>
      </c>
      <c r="T46" s="432">
        <v>275</v>
      </c>
      <c r="U46" s="432">
        <v>13</v>
      </c>
      <c r="V46" s="432">
        <v>0</v>
      </c>
      <c r="W46" s="434">
        <v>0.5</v>
      </c>
      <c r="X46" s="434">
        <v>0.5</v>
      </c>
      <c r="Y46" s="434">
        <v>1</v>
      </c>
      <c r="Z46" s="435">
        <v>0</v>
      </c>
      <c r="AA46" s="451" t="s">
        <v>1271</v>
      </c>
      <c r="AB46" s="437" t="s">
        <v>685</v>
      </c>
      <c r="AC46" s="437" t="s">
        <v>711</v>
      </c>
      <c r="AD46" s="437" t="s">
        <v>769</v>
      </c>
      <c r="AE46" s="457" t="s">
        <v>736</v>
      </c>
    </row>
    <row r="47" spans="1:31" s="27" customFormat="1">
      <c r="A47" s="426" t="s">
        <v>4</v>
      </c>
      <c r="B47" s="427" t="s">
        <v>1448</v>
      </c>
      <c r="C47" s="440" t="s">
        <v>356</v>
      </c>
      <c r="D47" s="441">
        <v>40</v>
      </c>
      <c r="E47" s="442">
        <v>2</v>
      </c>
      <c r="F47" s="442">
        <v>0</v>
      </c>
      <c r="G47" s="442">
        <v>6</v>
      </c>
      <c r="H47" s="442">
        <v>30</v>
      </c>
      <c r="I47" s="442">
        <v>50</v>
      </c>
      <c r="J47" s="443">
        <v>0.15</v>
      </c>
      <c r="K47" s="442">
        <v>0</v>
      </c>
      <c r="L47" s="444" t="b">
        <v>1</v>
      </c>
      <c r="M47" s="445">
        <v>5</v>
      </c>
      <c r="N47" s="445">
        <v>5</v>
      </c>
      <c r="O47" s="444">
        <v>0</v>
      </c>
      <c r="P47" s="445">
        <f>entityDefinitions[[#This Row],['[edibleFromTier']]]</f>
        <v>0</v>
      </c>
      <c r="Q47" s="432" t="b">
        <v>1</v>
      </c>
      <c r="R47" s="444" t="b">
        <v>0</v>
      </c>
      <c r="S47" s="444" t="b">
        <v>0</v>
      </c>
      <c r="T47" s="444">
        <v>1</v>
      </c>
      <c r="U47" s="444">
        <v>3</v>
      </c>
      <c r="V47" s="444">
        <v>0</v>
      </c>
      <c r="W47" s="446">
        <v>0.25</v>
      </c>
      <c r="X47" s="446">
        <v>0.25</v>
      </c>
      <c r="Y47" s="446">
        <v>0</v>
      </c>
      <c r="Z47" s="447">
        <v>0</v>
      </c>
      <c r="AA47" s="466" t="s">
        <v>565</v>
      </c>
      <c r="AB47" s="449" t="s">
        <v>696</v>
      </c>
      <c r="AC47" s="449" t="s">
        <v>716</v>
      </c>
      <c r="AD47" s="449"/>
      <c r="AE47" s="454"/>
    </row>
    <row r="48" spans="1:31" s="27" customFormat="1">
      <c r="A48" s="438" t="s">
        <v>4</v>
      </c>
      <c r="B48" s="439" t="s">
        <v>1449</v>
      </c>
      <c r="C48" s="440" t="s">
        <v>356</v>
      </c>
      <c r="D48" s="441">
        <v>20</v>
      </c>
      <c r="E48" s="442">
        <v>2</v>
      </c>
      <c r="F48" s="442">
        <v>0</v>
      </c>
      <c r="G48" s="442">
        <v>6</v>
      </c>
      <c r="H48" s="442">
        <v>30</v>
      </c>
      <c r="I48" s="442">
        <v>25</v>
      </c>
      <c r="J48" s="443">
        <v>7.4999999999999997E-2</v>
      </c>
      <c r="K48" s="442">
        <v>0</v>
      </c>
      <c r="L48" s="444" t="b">
        <v>1</v>
      </c>
      <c r="M48" s="445">
        <v>5</v>
      </c>
      <c r="N48" s="445">
        <v>5</v>
      </c>
      <c r="O48" s="444">
        <v>0</v>
      </c>
      <c r="P48" s="445">
        <f>entityDefinitions[[#This Row],['[edibleFromTier']]]</f>
        <v>0</v>
      </c>
      <c r="Q48" s="432" t="b">
        <v>1</v>
      </c>
      <c r="R48" s="444" t="b">
        <v>0</v>
      </c>
      <c r="S48" s="444" t="b">
        <v>0</v>
      </c>
      <c r="T48" s="444">
        <v>1</v>
      </c>
      <c r="U48" s="444">
        <v>3</v>
      </c>
      <c r="V48" s="444">
        <v>0</v>
      </c>
      <c r="W48" s="446">
        <v>0.25</v>
      </c>
      <c r="X48" s="446">
        <v>0.25</v>
      </c>
      <c r="Y48" s="446">
        <v>0</v>
      </c>
      <c r="Z48" s="447">
        <v>0</v>
      </c>
      <c r="AA48" s="466" t="s">
        <v>565</v>
      </c>
      <c r="AB48" s="449" t="s">
        <v>696</v>
      </c>
      <c r="AC48" s="449" t="s">
        <v>716</v>
      </c>
      <c r="AD48" s="449"/>
      <c r="AE48" s="454"/>
    </row>
    <row r="49" spans="1:31" s="27" customFormat="1">
      <c r="A49" s="438" t="s">
        <v>4</v>
      </c>
      <c r="B49" s="439" t="s">
        <v>1056</v>
      </c>
      <c r="C49" s="440" t="s">
        <v>356</v>
      </c>
      <c r="D49" s="441">
        <v>20</v>
      </c>
      <c r="E49" s="442">
        <v>2</v>
      </c>
      <c r="F49" s="442">
        <v>0</v>
      </c>
      <c r="G49" s="442">
        <v>2</v>
      </c>
      <c r="H49" s="442">
        <v>0</v>
      </c>
      <c r="I49" s="442">
        <v>25</v>
      </c>
      <c r="J49" s="443">
        <v>7.4999999999999997E-2</v>
      </c>
      <c r="K49" s="442">
        <v>0</v>
      </c>
      <c r="L49" s="444" t="b">
        <v>1</v>
      </c>
      <c r="M49" s="445">
        <v>5</v>
      </c>
      <c r="N49" s="445">
        <v>5</v>
      </c>
      <c r="O49" s="444">
        <v>0</v>
      </c>
      <c r="P49" s="445">
        <f>entityDefinitions[[#This Row],['[edibleFromTier']]]</f>
        <v>0</v>
      </c>
      <c r="Q49" s="432" t="b">
        <v>1</v>
      </c>
      <c r="R49" s="444" t="b">
        <v>0</v>
      </c>
      <c r="S49" s="444" t="b">
        <v>0</v>
      </c>
      <c r="T49" s="444">
        <v>1</v>
      </c>
      <c r="U49" s="444">
        <v>0.5</v>
      </c>
      <c r="V49" s="444">
        <v>0</v>
      </c>
      <c r="W49" s="446">
        <v>0.05</v>
      </c>
      <c r="X49" s="446">
        <v>0.05</v>
      </c>
      <c r="Y49" s="446">
        <v>0</v>
      </c>
      <c r="Z49" s="447">
        <v>0</v>
      </c>
      <c r="AA49" s="452" t="s">
        <v>598</v>
      </c>
      <c r="AB49" s="453" t="s">
        <v>694</v>
      </c>
      <c r="AC49" s="453" t="s">
        <v>712</v>
      </c>
      <c r="AD49" s="449"/>
      <c r="AE49" s="454"/>
    </row>
    <row r="50" spans="1:31" s="27" customFormat="1">
      <c r="A50" s="438" t="s">
        <v>4</v>
      </c>
      <c r="B50" s="439" t="s">
        <v>1057</v>
      </c>
      <c r="C50" s="440" t="s">
        <v>356</v>
      </c>
      <c r="D50" s="441">
        <v>20</v>
      </c>
      <c r="E50" s="442">
        <v>2</v>
      </c>
      <c r="F50" s="442">
        <v>0</v>
      </c>
      <c r="G50" s="442">
        <v>2</v>
      </c>
      <c r="H50" s="442">
        <v>0</v>
      </c>
      <c r="I50" s="442">
        <v>25</v>
      </c>
      <c r="J50" s="443">
        <v>7.4999999999999997E-2</v>
      </c>
      <c r="K50" s="442">
        <v>0</v>
      </c>
      <c r="L50" s="444" t="b">
        <v>1</v>
      </c>
      <c r="M50" s="445">
        <v>5</v>
      </c>
      <c r="N50" s="445">
        <v>5</v>
      </c>
      <c r="O50" s="444">
        <v>0</v>
      </c>
      <c r="P50" s="445">
        <f>entityDefinitions[[#This Row],['[edibleFromTier']]]</f>
        <v>0</v>
      </c>
      <c r="Q50" s="432" t="b">
        <v>1</v>
      </c>
      <c r="R50" s="444" t="b">
        <v>0</v>
      </c>
      <c r="S50" s="444" t="b">
        <v>0</v>
      </c>
      <c r="T50" s="444">
        <v>1</v>
      </c>
      <c r="U50" s="444">
        <v>0.5</v>
      </c>
      <c r="V50" s="444">
        <v>0</v>
      </c>
      <c r="W50" s="446">
        <v>0.05</v>
      </c>
      <c r="X50" s="446">
        <v>0.05</v>
      </c>
      <c r="Y50" s="446">
        <v>0</v>
      </c>
      <c r="Z50" s="447">
        <v>0</v>
      </c>
      <c r="AA50" s="452" t="s">
        <v>599</v>
      </c>
      <c r="AB50" s="453" t="s">
        <v>694</v>
      </c>
      <c r="AC50" s="453" t="s">
        <v>712</v>
      </c>
      <c r="AD50" s="449"/>
      <c r="AE50" s="454"/>
    </row>
    <row r="51" spans="1:31" s="27" customFormat="1">
      <c r="A51" s="438" t="s">
        <v>4</v>
      </c>
      <c r="B51" s="439" t="s">
        <v>1058</v>
      </c>
      <c r="C51" s="440" t="s">
        <v>356</v>
      </c>
      <c r="D51" s="441">
        <v>20</v>
      </c>
      <c r="E51" s="442">
        <v>2</v>
      </c>
      <c r="F51" s="442">
        <v>0</v>
      </c>
      <c r="G51" s="442">
        <v>2</v>
      </c>
      <c r="H51" s="442">
        <v>0</v>
      </c>
      <c r="I51" s="442">
        <v>25</v>
      </c>
      <c r="J51" s="443">
        <v>7.4999999999999997E-2</v>
      </c>
      <c r="K51" s="442">
        <v>0</v>
      </c>
      <c r="L51" s="444" t="b">
        <v>1</v>
      </c>
      <c r="M51" s="445">
        <v>5</v>
      </c>
      <c r="N51" s="445">
        <v>5</v>
      </c>
      <c r="O51" s="444">
        <v>0</v>
      </c>
      <c r="P51" s="445">
        <v>0</v>
      </c>
      <c r="Q51" s="432" t="b">
        <v>1</v>
      </c>
      <c r="R51" s="444" t="b">
        <v>0</v>
      </c>
      <c r="S51" s="444" t="b">
        <v>0</v>
      </c>
      <c r="T51" s="444">
        <v>1</v>
      </c>
      <c r="U51" s="444">
        <v>0.5</v>
      </c>
      <c r="V51" s="444">
        <v>0</v>
      </c>
      <c r="W51" s="446">
        <v>0.05</v>
      </c>
      <c r="X51" s="446">
        <v>0.05</v>
      </c>
      <c r="Y51" s="446">
        <v>0</v>
      </c>
      <c r="Z51" s="447">
        <v>0</v>
      </c>
      <c r="AA51" s="452" t="s">
        <v>600</v>
      </c>
      <c r="AB51" s="453" t="s">
        <v>694</v>
      </c>
      <c r="AC51" s="453" t="s">
        <v>712</v>
      </c>
      <c r="AD51" s="449"/>
      <c r="AE51" s="454"/>
    </row>
    <row r="52" spans="1:31" s="27" customFormat="1">
      <c r="A52" s="438" t="s">
        <v>4</v>
      </c>
      <c r="B52" s="439" t="s">
        <v>1443</v>
      </c>
      <c r="C52" s="440" t="s">
        <v>356</v>
      </c>
      <c r="D52" s="441">
        <v>40</v>
      </c>
      <c r="E52" s="442">
        <v>2</v>
      </c>
      <c r="F52" s="442">
        <v>0</v>
      </c>
      <c r="G52" s="442">
        <v>6</v>
      </c>
      <c r="H52" s="442">
        <v>30</v>
      </c>
      <c r="I52" s="442">
        <v>50</v>
      </c>
      <c r="J52" s="443">
        <v>0.15</v>
      </c>
      <c r="K52" s="442">
        <v>0</v>
      </c>
      <c r="L52" s="444" t="b">
        <v>1</v>
      </c>
      <c r="M52" s="445">
        <v>5</v>
      </c>
      <c r="N52" s="445">
        <v>5</v>
      </c>
      <c r="O52" s="444">
        <v>0</v>
      </c>
      <c r="P52" s="445">
        <f>entityDefinitions[[#This Row],['[edibleFromTier']]]</f>
        <v>0</v>
      </c>
      <c r="Q52" s="432" t="b">
        <v>1</v>
      </c>
      <c r="R52" s="444" t="b">
        <v>0</v>
      </c>
      <c r="S52" s="444" t="b">
        <v>0</v>
      </c>
      <c r="T52" s="444">
        <v>1</v>
      </c>
      <c r="U52" s="444">
        <v>3</v>
      </c>
      <c r="V52" s="444">
        <v>0</v>
      </c>
      <c r="W52" s="446">
        <v>0.25</v>
      </c>
      <c r="X52" s="446">
        <v>0.25</v>
      </c>
      <c r="Y52" s="446">
        <v>0</v>
      </c>
      <c r="Z52" s="447">
        <v>0</v>
      </c>
      <c r="AA52" s="466" t="s">
        <v>565</v>
      </c>
      <c r="AB52" s="449" t="s">
        <v>696</v>
      </c>
      <c r="AC52" s="449" t="s">
        <v>716</v>
      </c>
      <c r="AD52" s="449"/>
      <c r="AE52" s="454"/>
    </row>
    <row r="53" spans="1:31">
      <c r="A53" s="426" t="s">
        <v>4</v>
      </c>
      <c r="B53" s="427" t="s">
        <v>1016</v>
      </c>
      <c r="C53" s="428" t="s">
        <v>478</v>
      </c>
      <c r="D53" s="429">
        <v>60</v>
      </c>
      <c r="E53" s="430">
        <v>2</v>
      </c>
      <c r="F53" s="430">
        <v>1</v>
      </c>
      <c r="G53" s="430">
        <v>70</v>
      </c>
      <c r="H53" s="430">
        <v>0</v>
      </c>
      <c r="I53" s="430">
        <v>75</v>
      </c>
      <c r="J53" s="431">
        <v>0</v>
      </c>
      <c r="K53" s="430">
        <v>1</v>
      </c>
      <c r="L53" s="432" t="b">
        <v>1</v>
      </c>
      <c r="M53" s="433">
        <v>5</v>
      </c>
      <c r="N53" s="433">
        <v>5</v>
      </c>
      <c r="O53" s="432">
        <v>0</v>
      </c>
      <c r="P53" s="433">
        <f>entityDefinitions[[#This Row],['[edibleFromTier']]]</f>
        <v>0</v>
      </c>
      <c r="Q53" s="432" t="b">
        <v>1</v>
      </c>
      <c r="R53" s="432" t="b">
        <v>0</v>
      </c>
      <c r="S53" s="432" t="b">
        <v>0</v>
      </c>
      <c r="T53" s="432">
        <v>1</v>
      </c>
      <c r="U53" s="432">
        <v>4</v>
      </c>
      <c r="V53" s="432">
        <v>0</v>
      </c>
      <c r="W53" s="434">
        <v>0</v>
      </c>
      <c r="X53" s="434">
        <v>0</v>
      </c>
      <c r="Y53" s="434">
        <v>0</v>
      </c>
      <c r="Z53" s="435">
        <v>0</v>
      </c>
      <c r="AA53" s="436" t="s">
        <v>516</v>
      </c>
      <c r="AB53" s="437" t="s">
        <v>686</v>
      </c>
      <c r="AC53" s="437" t="s">
        <v>713</v>
      </c>
      <c r="AD53" s="455"/>
      <c r="AE53" s="458"/>
    </row>
    <row r="54" spans="1:31">
      <c r="A54" s="438" t="s">
        <v>4</v>
      </c>
      <c r="B54" s="439" t="s">
        <v>1034</v>
      </c>
      <c r="C54" s="440" t="s">
        <v>788</v>
      </c>
      <c r="D54" s="441">
        <v>30</v>
      </c>
      <c r="E54" s="442">
        <v>4</v>
      </c>
      <c r="F54" s="442">
        <v>0</v>
      </c>
      <c r="G54" s="442">
        <v>20</v>
      </c>
      <c r="H54" s="442">
        <v>0</v>
      </c>
      <c r="I54" s="442">
        <v>28</v>
      </c>
      <c r="J54" s="443">
        <v>7.4999999999999997E-2</v>
      </c>
      <c r="K54" s="442">
        <v>0</v>
      </c>
      <c r="L54" s="444" t="b">
        <v>1</v>
      </c>
      <c r="M54" s="445">
        <v>5</v>
      </c>
      <c r="N54" s="445">
        <v>5</v>
      </c>
      <c r="O54" s="444">
        <v>1</v>
      </c>
      <c r="P54" s="445">
        <v>1</v>
      </c>
      <c r="Q54" s="432" t="b">
        <v>1</v>
      </c>
      <c r="R54" s="444" t="b">
        <v>0</v>
      </c>
      <c r="S54" s="444" t="b">
        <v>0</v>
      </c>
      <c r="T54" s="444">
        <v>1</v>
      </c>
      <c r="U54" s="444">
        <v>4</v>
      </c>
      <c r="V54" s="444">
        <v>0</v>
      </c>
      <c r="W54" s="446">
        <v>0.1</v>
      </c>
      <c r="X54" s="446">
        <v>0.1</v>
      </c>
      <c r="Y54" s="446">
        <v>1</v>
      </c>
      <c r="Z54" s="447">
        <v>0</v>
      </c>
      <c r="AA54" s="448" t="s">
        <v>1209</v>
      </c>
      <c r="AB54" s="449" t="s">
        <v>680</v>
      </c>
      <c r="AC54" s="449" t="s">
        <v>707</v>
      </c>
      <c r="AD54" s="449" t="s">
        <v>725</v>
      </c>
      <c r="AE54" s="449" t="s">
        <v>735</v>
      </c>
    </row>
    <row r="55" spans="1:31" s="27" customFormat="1">
      <c r="A55" s="438" t="s">
        <v>4</v>
      </c>
      <c r="B55" s="439" t="s">
        <v>1017</v>
      </c>
      <c r="C55" s="440" t="s">
        <v>788</v>
      </c>
      <c r="D55" s="441">
        <v>220</v>
      </c>
      <c r="E55" s="442">
        <v>21</v>
      </c>
      <c r="F55" s="442">
        <v>0</v>
      </c>
      <c r="G55" s="442">
        <v>3</v>
      </c>
      <c r="H55" s="442">
        <v>0</v>
      </c>
      <c r="I55" s="442">
        <v>95</v>
      </c>
      <c r="J55" s="443">
        <v>0.15</v>
      </c>
      <c r="K55" s="442">
        <v>0</v>
      </c>
      <c r="L55" s="444" t="b">
        <v>1</v>
      </c>
      <c r="M55" s="445">
        <v>5</v>
      </c>
      <c r="N55" s="445">
        <v>5</v>
      </c>
      <c r="O55" s="444">
        <v>3</v>
      </c>
      <c r="P55" s="445">
        <f>entityDefinitions[[#This Row],['[edibleFromTier']]]</f>
        <v>3</v>
      </c>
      <c r="Q55" s="432" t="b">
        <v>1</v>
      </c>
      <c r="R55" s="444" t="b">
        <v>0</v>
      </c>
      <c r="S55" s="444" t="b">
        <v>0</v>
      </c>
      <c r="T55" s="444">
        <v>1</v>
      </c>
      <c r="U55" s="444">
        <v>1</v>
      </c>
      <c r="V55" s="444">
        <v>0</v>
      </c>
      <c r="W55" s="446">
        <v>0.25</v>
      </c>
      <c r="X55" s="446">
        <v>0.25</v>
      </c>
      <c r="Y55" s="446">
        <v>0</v>
      </c>
      <c r="Z55" s="447">
        <v>0</v>
      </c>
      <c r="AA55" s="452" t="s">
        <v>597</v>
      </c>
      <c r="AB55" s="453" t="s">
        <v>687</v>
      </c>
      <c r="AC55" s="453" t="s">
        <v>714</v>
      </c>
      <c r="AD55" s="453" t="s">
        <v>726</v>
      </c>
      <c r="AE55" s="467" t="s">
        <v>737</v>
      </c>
    </row>
    <row r="56" spans="1:31" s="27" customFormat="1">
      <c r="A56" s="438" t="s">
        <v>4</v>
      </c>
      <c r="B56" s="439" t="s">
        <v>1018</v>
      </c>
      <c r="C56" s="440" t="s">
        <v>788</v>
      </c>
      <c r="D56" s="441">
        <v>540</v>
      </c>
      <c r="E56" s="442">
        <v>49</v>
      </c>
      <c r="F56" s="442">
        <v>0</v>
      </c>
      <c r="G56" s="442">
        <v>4</v>
      </c>
      <c r="H56" s="442">
        <v>0</v>
      </c>
      <c r="I56" s="442">
        <v>195</v>
      </c>
      <c r="J56" s="443">
        <v>0.22499999999999998</v>
      </c>
      <c r="K56" s="442">
        <v>0</v>
      </c>
      <c r="L56" s="444" t="b">
        <v>1</v>
      </c>
      <c r="M56" s="445">
        <v>5</v>
      </c>
      <c r="N56" s="445">
        <v>5</v>
      </c>
      <c r="O56" s="444">
        <v>4</v>
      </c>
      <c r="P56" s="445">
        <f>entityDefinitions[[#This Row],['[edibleFromTier']]]</f>
        <v>4</v>
      </c>
      <c r="Q56" s="432" t="b">
        <v>1</v>
      </c>
      <c r="R56" s="444" t="b">
        <v>0</v>
      </c>
      <c r="S56" s="444" t="b">
        <v>0</v>
      </c>
      <c r="T56" s="444">
        <v>1</v>
      </c>
      <c r="U56" s="444">
        <v>1</v>
      </c>
      <c r="V56" s="444">
        <v>0</v>
      </c>
      <c r="W56" s="446">
        <v>0.25</v>
      </c>
      <c r="X56" s="446">
        <v>0.25</v>
      </c>
      <c r="Y56" s="446">
        <v>0</v>
      </c>
      <c r="Z56" s="447">
        <v>0</v>
      </c>
      <c r="AA56" s="448" t="s">
        <v>1213</v>
      </c>
      <c r="AB56" s="453" t="s">
        <v>687</v>
      </c>
      <c r="AC56" s="453" t="s">
        <v>714</v>
      </c>
      <c r="AD56" s="453" t="s">
        <v>726</v>
      </c>
      <c r="AE56" s="467" t="s">
        <v>737</v>
      </c>
    </row>
    <row r="57" spans="1:31" s="27" customFormat="1">
      <c r="A57" s="438" t="s">
        <v>4</v>
      </c>
      <c r="B57" s="439" t="s">
        <v>1019</v>
      </c>
      <c r="C57" s="440" t="s">
        <v>788</v>
      </c>
      <c r="D57" s="441">
        <v>810</v>
      </c>
      <c r="E57" s="442">
        <v>121</v>
      </c>
      <c r="F57" s="442">
        <v>0</v>
      </c>
      <c r="G57" s="442">
        <v>5</v>
      </c>
      <c r="H57" s="442">
        <v>0</v>
      </c>
      <c r="I57" s="442">
        <v>263</v>
      </c>
      <c r="J57" s="443">
        <v>0.22499999999999998</v>
      </c>
      <c r="K57" s="442">
        <v>0</v>
      </c>
      <c r="L57" s="444" t="b">
        <v>0</v>
      </c>
      <c r="M57" s="445">
        <v>5</v>
      </c>
      <c r="N57" s="445">
        <v>5</v>
      </c>
      <c r="O57" s="444">
        <v>5</v>
      </c>
      <c r="P57" s="445">
        <f>entityDefinitions[[#This Row],['[edibleFromTier']]]</f>
        <v>5</v>
      </c>
      <c r="Q57" s="432" t="b">
        <v>1</v>
      </c>
      <c r="R57" s="444" t="b">
        <v>0</v>
      </c>
      <c r="S57" s="444" t="b">
        <v>0</v>
      </c>
      <c r="T57" s="444">
        <v>1</v>
      </c>
      <c r="U57" s="444">
        <v>1</v>
      </c>
      <c r="V57" s="444">
        <v>0</v>
      </c>
      <c r="W57" s="446">
        <v>0.25</v>
      </c>
      <c r="X57" s="446">
        <v>0.25</v>
      </c>
      <c r="Y57" s="446">
        <v>0</v>
      </c>
      <c r="Z57" s="447">
        <v>0</v>
      </c>
      <c r="AA57" s="448" t="s">
        <v>1214</v>
      </c>
      <c r="AB57" s="453" t="s">
        <v>687</v>
      </c>
      <c r="AC57" s="453" t="s">
        <v>714</v>
      </c>
      <c r="AD57" s="453" t="s">
        <v>726</v>
      </c>
      <c r="AE57" s="467" t="s">
        <v>737</v>
      </c>
    </row>
    <row r="58" spans="1:31" s="27" customFormat="1">
      <c r="A58" s="438" t="s">
        <v>4</v>
      </c>
      <c r="B58" s="427" t="s">
        <v>1130</v>
      </c>
      <c r="C58" s="440" t="s">
        <v>1129</v>
      </c>
      <c r="D58" s="441">
        <v>90</v>
      </c>
      <c r="E58" s="442">
        <v>4</v>
      </c>
      <c r="F58" s="442">
        <v>0</v>
      </c>
      <c r="G58" s="442">
        <v>10</v>
      </c>
      <c r="H58" s="442">
        <v>10</v>
      </c>
      <c r="I58" s="442">
        <v>83</v>
      </c>
      <c r="J58" s="443">
        <v>0.22499999999999998</v>
      </c>
      <c r="K58" s="442">
        <v>0</v>
      </c>
      <c r="L58" s="444" t="b">
        <v>0</v>
      </c>
      <c r="M58" s="445">
        <v>5</v>
      </c>
      <c r="N58" s="445">
        <v>5</v>
      </c>
      <c r="O58" s="468">
        <v>1</v>
      </c>
      <c r="P58" s="469">
        <v>1</v>
      </c>
      <c r="Q58" s="432" t="b">
        <v>1</v>
      </c>
      <c r="R58" s="432" t="b">
        <v>0</v>
      </c>
      <c r="S58" s="432" t="b">
        <v>0</v>
      </c>
      <c r="T58" s="432">
        <v>200</v>
      </c>
      <c r="U58" s="470">
        <v>200</v>
      </c>
      <c r="V58" s="432">
        <v>0</v>
      </c>
      <c r="W58" s="434">
        <v>0.25</v>
      </c>
      <c r="X58" s="446">
        <v>0.25</v>
      </c>
      <c r="Y58" s="446">
        <v>0.8</v>
      </c>
      <c r="Z58" s="447">
        <v>0</v>
      </c>
      <c r="AA58" s="451" t="s">
        <v>1216</v>
      </c>
      <c r="AB58" s="455" t="s">
        <v>700</v>
      </c>
      <c r="AC58" s="455" t="s">
        <v>757</v>
      </c>
      <c r="AD58" s="455" t="s">
        <v>732</v>
      </c>
      <c r="AE58" s="471" t="s">
        <v>734</v>
      </c>
    </row>
    <row r="59" spans="1:31" s="27" customFormat="1">
      <c r="A59" s="426" t="s">
        <v>4</v>
      </c>
      <c r="B59" s="427" t="s">
        <v>1062</v>
      </c>
      <c r="C59" s="428" t="s">
        <v>478</v>
      </c>
      <c r="D59" s="429">
        <v>60</v>
      </c>
      <c r="E59" s="430">
        <v>3</v>
      </c>
      <c r="F59" s="430">
        <v>0</v>
      </c>
      <c r="G59" s="430">
        <v>0</v>
      </c>
      <c r="H59" s="430">
        <v>0</v>
      </c>
      <c r="I59" s="430">
        <v>75</v>
      </c>
      <c r="J59" s="431">
        <v>1</v>
      </c>
      <c r="K59" s="430">
        <v>0</v>
      </c>
      <c r="L59" s="432" t="b">
        <v>0</v>
      </c>
      <c r="M59" s="433">
        <v>5</v>
      </c>
      <c r="N59" s="433">
        <v>5</v>
      </c>
      <c r="O59" s="432">
        <v>0</v>
      </c>
      <c r="P59" s="433">
        <f>entityDefinitions[[#This Row],['[edibleFromTier']]]</f>
        <v>0</v>
      </c>
      <c r="Q59" s="432" t="b">
        <v>1</v>
      </c>
      <c r="R59" s="432" t="b">
        <v>0</v>
      </c>
      <c r="S59" s="432" t="b">
        <v>0</v>
      </c>
      <c r="T59" s="432">
        <v>1</v>
      </c>
      <c r="U59" s="432"/>
      <c r="V59" s="432">
        <v>0</v>
      </c>
      <c r="W59" s="434">
        <v>0</v>
      </c>
      <c r="X59" s="434">
        <v>0</v>
      </c>
      <c r="Y59" s="434">
        <v>0</v>
      </c>
      <c r="Z59" s="435">
        <v>0</v>
      </c>
      <c r="AA59" s="436" t="s">
        <v>517</v>
      </c>
      <c r="AB59" s="437" t="s">
        <v>688</v>
      </c>
      <c r="AC59" s="437" t="s">
        <v>763</v>
      </c>
      <c r="AD59" s="455"/>
      <c r="AE59" s="458"/>
    </row>
    <row r="60" spans="1:31">
      <c r="A60" s="426" t="s">
        <v>4</v>
      </c>
      <c r="B60" s="427" t="s">
        <v>1254</v>
      </c>
      <c r="C60" s="428" t="s">
        <v>478</v>
      </c>
      <c r="D60" s="429">
        <v>60</v>
      </c>
      <c r="E60" s="430">
        <v>3</v>
      </c>
      <c r="F60" s="430">
        <v>0</v>
      </c>
      <c r="G60" s="430">
        <v>0</v>
      </c>
      <c r="H60" s="430">
        <v>0</v>
      </c>
      <c r="I60" s="430">
        <v>75</v>
      </c>
      <c r="J60" s="431">
        <v>0</v>
      </c>
      <c r="K60" s="430">
        <v>0</v>
      </c>
      <c r="L60" s="432" t="b">
        <v>0</v>
      </c>
      <c r="M60" s="433">
        <v>5</v>
      </c>
      <c r="N60" s="433">
        <v>5</v>
      </c>
      <c r="O60" s="432">
        <v>0</v>
      </c>
      <c r="P60" s="433">
        <f>entityDefinitions[[#This Row],['[edibleFromTier']]]</f>
        <v>0</v>
      </c>
      <c r="Q60" s="432" t="b">
        <v>1</v>
      </c>
      <c r="R60" s="432" t="b">
        <v>0</v>
      </c>
      <c r="S60" s="432" t="b">
        <v>0</v>
      </c>
      <c r="T60" s="432">
        <v>1</v>
      </c>
      <c r="U60" s="432"/>
      <c r="V60" s="432">
        <v>0</v>
      </c>
      <c r="W60" s="434">
        <v>0</v>
      </c>
      <c r="X60" s="434">
        <v>0</v>
      </c>
      <c r="Y60" s="434">
        <v>0</v>
      </c>
      <c r="Z60" s="435">
        <v>0</v>
      </c>
      <c r="AA60" s="451" t="s">
        <v>1277</v>
      </c>
      <c r="AB60" s="455" t="s">
        <v>688</v>
      </c>
      <c r="AC60" s="455" t="s">
        <v>763</v>
      </c>
      <c r="AD60" s="455"/>
      <c r="AE60" s="458"/>
    </row>
    <row r="61" spans="1:31">
      <c r="A61" s="438" t="s">
        <v>4</v>
      </c>
      <c r="B61" s="439" t="s">
        <v>1020</v>
      </c>
      <c r="C61" s="440" t="s">
        <v>356</v>
      </c>
      <c r="D61" s="441">
        <v>20</v>
      </c>
      <c r="E61" s="442">
        <v>2</v>
      </c>
      <c r="F61" s="442">
        <v>0</v>
      </c>
      <c r="G61" s="442">
        <v>20</v>
      </c>
      <c r="H61" s="442">
        <v>0</v>
      </c>
      <c r="I61" s="442">
        <v>25</v>
      </c>
      <c r="J61" s="443">
        <v>7.4999999999999997E-2</v>
      </c>
      <c r="K61" s="442">
        <v>0</v>
      </c>
      <c r="L61" s="444" t="b">
        <v>1</v>
      </c>
      <c r="M61" s="445">
        <v>5</v>
      </c>
      <c r="N61" s="445">
        <v>5</v>
      </c>
      <c r="O61" s="444">
        <v>0</v>
      </c>
      <c r="P61" s="445">
        <f>entityDefinitions[[#This Row],['[edibleFromTier']]]</f>
        <v>0</v>
      </c>
      <c r="Q61" s="432" t="b">
        <v>1</v>
      </c>
      <c r="R61" s="444" t="b">
        <v>0</v>
      </c>
      <c r="S61" s="444" t="b">
        <v>0</v>
      </c>
      <c r="T61" s="444">
        <v>1</v>
      </c>
      <c r="U61" s="444">
        <v>3</v>
      </c>
      <c r="V61" s="444">
        <v>0</v>
      </c>
      <c r="W61" s="446">
        <v>0</v>
      </c>
      <c r="X61" s="446">
        <v>0</v>
      </c>
      <c r="Y61" s="446">
        <v>1</v>
      </c>
      <c r="Z61" s="447">
        <v>0</v>
      </c>
      <c r="AA61" s="451" t="s">
        <v>1215</v>
      </c>
      <c r="AB61" s="453" t="s">
        <v>695</v>
      </c>
      <c r="AC61" s="453" t="s">
        <v>710</v>
      </c>
      <c r="AD61" s="453" t="s">
        <v>739</v>
      </c>
      <c r="AE61" s="453" t="s">
        <v>738</v>
      </c>
    </row>
    <row r="62" spans="1:31">
      <c r="A62" s="438" t="s">
        <v>4</v>
      </c>
      <c r="B62" s="439" t="s">
        <v>1043</v>
      </c>
      <c r="C62" s="440" t="s">
        <v>356</v>
      </c>
      <c r="D62" s="441">
        <v>90</v>
      </c>
      <c r="E62" s="442">
        <v>4</v>
      </c>
      <c r="F62" s="442">
        <v>0</v>
      </c>
      <c r="G62" s="442">
        <v>25</v>
      </c>
      <c r="H62" s="442">
        <v>0</v>
      </c>
      <c r="I62" s="442">
        <v>83</v>
      </c>
      <c r="J62" s="443">
        <v>0.22499999999999998</v>
      </c>
      <c r="K62" s="442">
        <v>0</v>
      </c>
      <c r="L62" s="444" t="b">
        <v>1</v>
      </c>
      <c r="M62" s="445">
        <v>5</v>
      </c>
      <c r="N62" s="445">
        <v>1</v>
      </c>
      <c r="O62" s="444">
        <v>3</v>
      </c>
      <c r="P62" s="445">
        <v>1</v>
      </c>
      <c r="Q62" s="432" t="b">
        <v>1</v>
      </c>
      <c r="R62" s="444" t="b">
        <v>1</v>
      </c>
      <c r="S62" s="444" t="b">
        <v>0</v>
      </c>
      <c r="T62" s="444">
        <v>100</v>
      </c>
      <c r="U62" s="444">
        <v>7</v>
      </c>
      <c r="V62" s="444">
        <v>0</v>
      </c>
      <c r="W62" s="446">
        <v>0.25</v>
      </c>
      <c r="X62" s="446">
        <v>0.25</v>
      </c>
      <c r="Y62" s="446">
        <v>0</v>
      </c>
      <c r="Z62" s="447">
        <v>0</v>
      </c>
      <c r="AA62" s="452" t="s">
        <v>513</v>
      </c>
      <c r="AB62" s="453" t="s">
        <v>689</v>
      </c>
      <c r="AC62" s="453" t="s">
        <v>715</v>
      </c>
      <c r="AD62" s="449"/>
      <c r="AE62" s="454"/>
    </row>
    <row r="63" spans="1:31" s="27" customFormat="1">
      <c r="A63" s="426" t="s">
        <v>4</v>
      </c>
      <c r="B63" s="427" t="s">
        <v>1030</v>
      </c>
      <c r="C63" s="428" t="s">
        <v>774</v>
      </c>
      <c r="D63" s="429">
        <v>60</v>
      </c>
      <c r="E63" s="430">
        <v>2</v>
      </c>
      <c r="F63" s="430">
        <v>0</v>
      </c>
      <c r="G63" s="430">
        <v>20</v>
      </c>
      <c r="H63" s="430">
        <v>0</v>
      </c>
      <c r="I63" s="430">
        <v>75</v>
      </c>
      <c r="J63" s="431">
        <v>0.22499999999999998</v>
      </c>
      <c r="K63" s="430">
        <v>0</v>
      </c>
      <c r="L63" s="432" t="b">
        <v>1</v>
      </c>
      <c r="M63" s="433">
        <v>5</v>
      </c>
      <c r="N63" s="433">
        <v>5</v>
      </c>
      <c r="O63" s="432">
        <v>0</v>
      </c>
      <c r="P63" s="433">
        <f>entityDefinitions[[#This Row],['[edibleFromTier']]]</f>
        <v>0</v>
      </c>
      <c r="Q63" s="432" t="b">
        <v>1</v>
      </c>
      <c r="R63" s="432" t="b">
        <v>0</v>
      </c>
      <c r="S63" s="432" t="b">
        <v>0</v>
      </c>
      <c r="T63" s="432">
        <v>1</v>
      </c>
      <c r="U63" s="432">
        <v>6</v>
      </c>
      <c r="V63" s="432">
        <v>0</v>
      </c>
      <c r="W63" s="434">
        <v>0.25</v>
      </c>
      <c r="X63" s="434">
        <v>0.25</v>
      </c>
      <c r="Y63" s="434">
        <v>0.8</v>
      </c>
      <c r="Z63" s="435">
        <v>0</v>
      </c>
      <c r="AA63" s="451" t="s">
        <v>1203</v>
      </c>
      <c r="AB63" s="437" t="s">
        <v>1280</v>
      </c>
      <c r="AC63" s="437" t="s">
        <v>1290</v>
      </c>
      <c r="AD63" s="437" t="s">
        <v>1299</v>
      </c>
      <c r="AE63" s="457" t="s">
        <v>1307</v>
      </c>
    </row>
    <row r="64" spans="1:31" s="27" customFormat="1">
      <c r="A64" s="438" t="s">
        <v>4</v>
      </c>
      <c r="B64" s="439" t="s">
        <v>1021</v>
      </c>
      <c r="C64" s="440" t="s">
        <v>356</v>
      </c>
      <c r="D64" s="441">
        <v>120</v>
      </c>
      <c r="E64" s="442">
        <v>9</v>
      </c>
      <c r="F64" s="442">
        <v>0</v>
      </c>
      <c r="G64" s="442">
        <v>10</v>
      </c>
      <c r="H64" s="442">
        <v>0</v>
      </c>
      <c r="I64" s="442">
        <v>70</v>
      </c>
      <c r="J64" s="443">
        <v>0.15</v>
      </c>
      <c r="K64" s="442">
        <v>0</v>
      </c>
      <c r="L64" s="444" t="b">
        <v>1</v>
      </c>
      <c r="M64" s="445">
        <v>5</v>
      </c>
      <c r="N64" s="445">
        <v>5</v>
      </c>
      <c r="O64" s="444">
        <v>2</v>
      </c>
      <c r="P64" s="445">
        <v>2</v>
      </c>
      <c r="Q64" s="432" t="b">
        <v>1</v>
      </c>
      <c r="R64" s="444" t="b">
        <v>0</v>
      </c>
      <c r="S64" s="444" t="b">
        <v>0</v>
      </c>
      <c r="T64" s="444">
        <v>1</v>
      </c>
      <c r="U64" s="444">
        <v>4</v>
      </c>
      <c r="V64" s="444">
        <v>0</v>
      </c>
      <c r="W64" s="446">
        <v>0.25</v>
      </c>
      <c r="X64" s="446">
        <v>0.25</v>
      </c>
      <c r="Y64" s="446">
        <v>0</v>
      </c>
      <c r="Z64" s="447">
        <v>0</v>
      </c>
      <c r="AA64" s="448" t="s">
        <v>1274</v>
      </c>
      <c r="AB64" s="449" t="s">
        <v>687</v>
      </c>
      <c r="AC64" s="449" t="s">
        <v>714</v>
      </c>
      <c r="AD64" s="449" t="s">
        <v>726</v>
      </c>
      <c r="AE64" s="472" t="s">
        <v>737</v>
      </c>
    </row>
    <row r="65" spans="1:31" s="27" customFormat="1">
      <c r="A65" s="426" t="s">
        <v>4</v>
      </c>
      <c r="B65" s="427" t="s">
        <v>1044</v>
      </c>
      <c r="C65" s="428" t="s">
        <v>357</v>
      </c>
      <c r="D65" s="429">
        <v>60</v>
      </c>
      <c r="E65" s="430">
        <v>2</v>
      </c>
      <c r="F65" s="430">
        <v>0</v>
      </c>
      <c r="G65" s="430">
        <v>20</v>
      </c>
      <c r="H65" s="430">
        <v>0</v>
      </c>
      <c r="I65" s="430">
        <v>75</v>
      </c>
      <c r="J65" s="431">
        <v>0.22499999999999998</v>
      </c>
      <c r="K65" s="430">
        <v>0</v>
      </c>
      <c r="L65" s="432" t="b">
        <v>1</v>
      </c>
      <c r="M65" s="433">
        <v>5</v>
      </c>
      <c r="N65" s="433">
        <v>0</v>
      </c>
      <c r="O65" s="432">
        <v>1</v>
      </c>
      <c r="P65" s="433">
        <v>0</v>
      </c>
      <c r="Q65" s="432" t="b">
        <v>1</v>
      </c>
      <c r="R65" s="432" t="b">
        <v>1</v>
      </c>
      <c r="S65" s="432" t="b">
        <v>0</v>
      </c>
      <c r="T65" s="432">
        <v>75</v>
      </c>
      <c r="U65" s="432">
        <v>7</v>
      </c>
      <c r="V65" s="432">
        <v>0</v>
      </c>
      <c r="W65" s="434">
        <v>0.25</v>
      </c>
      <c r="X65" s="434">
        <v>0.25</v>
      </c>
      <c r="Y65" s="434">
        <v>0.7</v>
      </c>
      <c r="Z65" s="435">
        <v>0</v>
      </c>
      <c r="AA65" s="451" t="s">
        <v>1206</v>
      </c>
      <c r="AB65" s="437" t="s">
        <v>1283</v>
      </c>
      <c r="AC65" s="437" t="s">
        <v>1293</v>
      </c>
      <c r="AD65" s="437" t="s">
        <v>1301</v>
      </c>
      <c r="AE65" s="437" t="s">
        <v>1309</v>
      </c>
    </row>
    <row r="66" spans="1:31" s="27" customFormat="1">
      <c r="A66" s="438" t="s">
        <v>4</v>
      </c>
      <c r="B66" s="439" t="s">
        <v>1022</v>
      </c>
      <c r="C66" s="440" t="s">
        <v>358</v>
      </c>
      <c r="D66" s="441">
        <v>810</v>
      </c>
      <c r="E66" s="442">
        <v>121</v>
      </c>
      <c r="F66" s="442">
        <v>0</v>
      </c>
      <c r="G66" s="442">
        <v>0</v>
      </c>
      <c r="H66" s="442">
        <v>0</v>
      </c>
      <c r="I66" s="442">
        <v>263</v>
      </c>
      <c r="J66" s="443">
        <v>0.22499999999999998</v>
      </c>
      <c r="K66" s="442">
        <v>0</v>
      </c>
      <c r="L66" s="444" t="b">
        <v>0</v>
      </c>
      <c r="M66" s="445">
        <v>5</v>
      </c>
      <c r="N66" s="445">
        <v>5</v>
      </c>
      <c r="O66" s="444">
        <v>5</v>
      </c>
      <c r="P66" s="445">
        <f>entityDefinitions[[#This Row],['[edibleFromTier']]]</f>
        <v>5</v>
      </c>
      <c r="Q66" s="432" t="b">
        <v>1</v>
      </c>
      <c r="R66" s="444" t="b">
        <v>0</v>
      </c>
      <c r="S66" s="444" t="b">
        <v>0</v>
      </c>
      <c r="T66" s="444">
        <v>1</v>
      </c>
      <c r="U66" s="444">
        <v>1</v>
      </c>
      <c r="V66" s="444">
        <v>0</v>
      </c>
      <c r="W66" s="446">
        <v>0.25</v>
      </c>
      <c r="X66" s="446">
        <v>0.25</v>
      </c>
      <c r="Y66" s="446">
        <v>1</v>
      </c>
      <c r="Z66" s="447">
        <v>0.25</v>
      </c>
      <c r="AA66" s="452" t="s">
        <v>570</v>
      </c>
      <c r="AB66" s="453" t="s">
        <v>724</v>
      </c>
      <c r="AC66" s="453" t="s">
        <v>765</v>
      </c>
      <c r="AD66" s="453" t="s">
        <v>742</v>
      </c>
      <c r="AE66" s="453" t="s">
        <v>741</v>
      </c>
    </row>
    <row r="67" spans="1:31">
      <c r="A67" s="438" t="s">
        <v>4</v>
      </c>
      <c r="B67" s="439" t="s">
        <v>1024</v>
      </c>
      <c r="C67" s="440" t="s">
        <v>358</v>
      </c>
      <c r="D67" s="441">
        <v>540</v>
      </c>
      <c r="E67" s="442">
        <v>121</v>
      </c>
      <c r="F67" s="442">
        <v>0</v>
      </c>
      <c r="G67" s="442">
        <v>0</v>
      </c>
      <c r="H67" s="442">
        <v>0</v>
      </c>
      <c r="I67" s="442">
        <v>175</v>
      </c>
      <c r="J67" s="443">
        <v>0.15</v>
      </c>
      <c r="K67" s="442">
        <v>0</v>
      </c>
      <c r="L67" s="444" t="b">
        <v>0</v>
      </c>
      <c r="M67" s="445">
        <v>5</v>
      </c>
      <c r="N67" s="445">
        <v>5</v>
      </c>
      <c r="O67" s="444">
        <v>5</v>
      </c>
      <c r="P67" s="445">
        <v>5</v>
      </c>
      <c r="Q67" s="432" t="b">
        <v>1</v>
      </c>
      <c r="R67" s="444" t="b">
        <v>0</v>
      </c>
      <c r="S67" s="444" t="b">
        <v>0</v>
      </c>
      <c r="T67" s="444">
        <v>1</v>
      </c>
      <c r="U67" s="444">
        <v>1</v>
      </c>
      <c r="V67" s="444">
        <v>0</v>
      </c>
      <c r="W67" s="446">
        <v>0.25</v>
      </c>
      <c r="X67" s="446">
        <v>0.25</v>
      </c>
      <c r="Y67" s="446">
        <v>1</v>
      </c>
      <c r="Z67" s="447">
        <v>0.25</v>
      </c>
      <c r="AA67" s="448" t="s">
        <v>1217</v>
      </c>
      <c r="AB67" s="453" t="s">
        <v>724</v>
      </c>
      <c r="AC67" s="453" t="s">
        <v>765</v>
      </c>
      <c r="AD67" s="453" t="s">
        <v>742</v>
      </c>
      <c r="AE67" s="453" t="s">
        <v>741</v>
      </c>
    </row>
    <row r="68" spans="1:31">
      <c r="A68" s="438" t="s">
        <v>4</v>
      </c>
      <c r="B68" s="439" t="s">
        <v>1023</v>
      </c>
      <c r="C68" s="440" t="s">
        <v>358</v>
      </c>
      <c r="D68" s="441">
        <v>360</v>
      </c>
      <c r="E68" s="442">
        <v>49</v>
      </c>
      <c r="F68" s="442">
        <v>0</v>
      </c>
      <c r="G68" s="442">
        <v>2</v>
      </c>
      <c r="H68" s="442">
        <v>0</v>
      </c>
      <c r="I68" s="442">
        <v>130</v>
      </c>
      <c r="J68" s="443">
        <v>0.15</v>
      </c>
      <c r="K68" s="442">
        <v>0</v>
      </c>
      <c r="L68" s="444" t="b">
        <v>1</v>
      </c>
      <c r="M68" s="445">
        <v>5</v>
      </c>
      <c r="N68" s="445">
        <v>5</v>
      </c>
      <c r="O68" s="444">
        <v>4</v>
      </c>
      <c r="P68" s="445">
        <v>4</v>
      </c>
      <c r="Q68" s="432" t="b">
        <v>1</v>
      </c>
      <c r="R68" s="444" t="b">
        <v>0</v>
      </c>
      <c r="S68" s="444" t="b">
        <v>0</v>
      </c>
      <c r="T68" s="444">
        <v>1</v>
      </c>
      <c r="U68" s="444">
        <v>1</v>
      </c>
      <c r="V68" s="444">
        <v>0</v>
      </c>
      <c r="W68" s="446">
        <v>0.25</v>
      </c>
      <c r="X68" s="446">
        <v>0.25</v>
      </c>
      <c r="Y68" s="446">
        <v>1</v>
      </c>
      <c r="Z68" s="447">
        <v>0</v>
      </c>
      <c r="AA68" s="452" t="s">
        <v>569</v>
      </c>
      <c r="AB68" s="453" t="s">
        <v>724</v>
      </c>
      <c r="AC68" s="453" t="s">
        <v>764</v>
      </c>
      <c r="AD68" s="453" t="s">
        <v>727</v>
      </c>
      <c r="AE68" s="453" t="s">
        <v>740</v>
      </c>
    </row>
    <row r="69" spans="1:31">
      <c r="A69" s="438" t="s">
        <v>4</v>
      </c>
      <c r="B69" s="439" t="s">
        <v>1025</v>
      </c>
      <c r="C69" s="440" t="s">
        <v>356</v>
      </c>
      <c r="D69" s="441">
        <v>60</v>
      </c>
      <c r="E69" s="442">
        <v>4</v>
      </c>
      <c r="F69" s="442">
        <v>0</v>
      </c>
      <c r="G69" s="442">
        <v>10</v>
      </c>
      <c r="H69" s="442">
        <v>40</v>
      </c>
      <c r="I69" s="442">
        <v>55</v>
      </c>
      <c r="J69" s="443">
        <v>0.15</v>
      </c>
      <c r="K69" s="442">
        <v>0</v>
      </c>
      <c r="L69" s="444" t="b">
        <v>1</v>
      </c>
      <c r="M69" s="445">
        <v>5</v>
      </c>
      <c r="N69" s="445">
        <v>5</v>
      </c>
      <c r="O69" s="444">
        <v>1</v>
      </c>
      <c r="P69" s="445">
        <v>1</v>
      </c>
      <c r="Q69" s="432" t="b">
        <v>1</v>
      </c>
      <c r="R69" s="444" t="b">
        <v>0</v>
      </c>
      <c r="S69" s="444" t="b">
        <v>0</v>
      </c>
      <c r="T69" s="444">
        <v>1</v>
      </c>
      <c r="U69" s="444">
        <v>4</v>
      </c>
      <c r="V69" s="444">
        <v>0</v>
      </c>
      <c r="W69" s="446">
        <v>0.25</v>
      </c>
      <c r="X69" s="446">
        <v>0.25</v>
      </c>
      <c r="Y69" s="446">
        <v>0</v>
      </c>
      <c r="Z69" s="447">
        <v>0</v>
      </c>
      <c r="AA69" s="452" t="s">
        <v>1202</v>
      </c>
      <c r="AB69" s="453" t="s">
        <v>696</v>
      </c>
      <c r="AC69" s="453" t="s">
        <v>716</v>
      </c>
      <c r="AD69" s="449"/>
      <c r="AE69" s="450"/>
    </row>
    <row r="70" spans="1:31">
      <c r="A70" s="438" t="s">
        <v>4</v>
      </c>
      <c r="B70" s="439" t="s">
        <v>1026</v>
      </c>
      <c r="C70" s="440" t="s">
        <v>356</v>
      </c>
      <c r="D70" s="441">
        <v>20</v>
      </c>
      <c r="E70" s="442">
        <v>2</v>
      </c>
      <c r="F70" s="442">
        <v>0</v>
      </c>
      <c r="G70" s="442">
        <v>6</v>
      </c>
      <c r="H70" s="442">
        <v>30</v>
      </c>
      <c r="I70" s="442">
        <v>25</v>
      </c>
      <c r="J70" s="443">
        <v>7.4999999999999997E-2</v>
      </c>
      <c r="K70" s="442">
        <v>0</v>
      </c>
      <c r="L70" s="444" t="b">
        <v>1</v>
      </c>
      <c r="M70" s="445">
        <v>5</v>
      </c>
      <c r="N70" s="445">
        <v>5</v>
      </c>
      <c r="O70" s="444">
        <v>0</v>
      </c>
      <c r="P70" s="445">
        <f>entityDefinitions[[#This Row],['[edibleFromTier']]]</f>
        <v>0</v>
      </c>
      <c r="Q70" s="432" t="b">
        <v>1</v>
      </c>
      <c r="R70" s="444" t="b">
        <v>0</v>
      </c>
      <c r="S70" s="444" t="b">
        <v>0</v>
      </c>
      <c r="T70" s="444">
        <v>1</v>
      </c>
      <c r="U70" s="444">
        <v>3</v>
      </c>
      <c r="V70" s="444">
        <v>0</v>
      </c>
      <c r="W70" s="446">
        <v>0.25</v>
      </c>
      <c r="X70" s="446">
        <v>0.25</v>
      </c>
      <c r="Y70" s="446">
        <v>0</v>
      </c>
      <c r="Z70" s="447">
        <v>0</v>
      </c>
      <c r="AA70" s="452" t="s">
        <v>565</v>
      </c>
      <c r="AB70" s="453" t="s">
        <v>696</v>
      </c>
      <c r="AC70" s="453" t="s">
        <v>716</v>
      </c>
      <c r="AD70" s="449"/>
      <c r="AE70" s="450"/>
    </row>
    <row r="71" spans="1:31">
      <c r="A71" s="438" t="s">
        <v>4</v>
      </c>
      <c r="B71" s="439" t="s">
        <v>1318</v>
      </c>
      <c r="C71" s="440" t="s">
        <v>356</v>
      </c>
      <c r="D71" s="441">
        <v>40</v>
      </c>
      <c r="E71" s="442">
        <v>2</v>
      </c>
      <c r="F71" s="442">
        <v>0</v>
      </c>
      <c r="G71" s="442">
        <v>6</v>
      </c>
      <c r="H71" s="442">
        <v>0</v>
      </c>
      <c r="I71" s="442">
        <v>50</v>
      </c>
      <c r="J71" s="443">
        <v>0.15</v>
      </c>
      <c r="K71" s="442">
        <v>0</v>
      </c>
      <c r="L71" s="444" t="b">
        <v>1</v>
      </c>
      <c r="M71" s="445">
        <v>5</v>
      </c>
      <c r="N71" s="445">
        <v>5</v>
      </c>
      <c r="O71" s="468">
        <v>0</v>
      </c>
      <c r="P71" s="433">
        <f>entityDefinitions[[#This Row],['[edibleFromTier']]]</f>
        <v>0</v>
      </c>
      <c r="Q71" s="432" t="b">
        <v>1</v>
      </c>
      <c r="R71" s="444" t="b">
        <v>0</v>
      </c>
      <c r="S71" s="444" t="b">
        <v>0</v>
      </c>
      <c r="T71" s="444">
        <v>1</v>
      </c>
      <c r="U71" s="444">
        <v>7</v>
      </c>
      <c r="V71" s="444">
        <v>0</v>
      </c>
      <c r="W71" s="473">
        <v>0.05</v>
      </c>
      <c r="X71" s="446">
        <v>0.05</v>
      </c>
      <c r="Y71" s="446">
        <v>0</v>
      </c>
      <c r="Z71" s="447">
        <v>0</v>
      </c>
      <c r="AA71" s="466" t="s">
        <v>593</v>
      </c>
      <c r="AB71" s="449" t="s">
        <v>682</v>
      </c>
      <c r="AC71" s="455" t="s">
        <v>755</v>
      </c>
      <c r="AD71" s="455"/>
      <c r="AE71" s="458"/>
    </row>
    <row r="72" spans="1:31" s="27" customFormat="1">
      <c r="A72" s="438" t="s">
        <v>4</v>
      </c>
      <c r="B72" s="439" t="s">
        <v>1059</v>
      </c>
      <c r="C72" s="440" t="s">
        <v>356</v>
      </c>
      <c r="D72" s="441">
        <v>30</v>
      </c>
      <c r="E72" s="442">
        <v>4</v>
      </c>
      <c r="F72" s="442">
        <v>0</v>
      </c>
      <c r="G72" s="442">
        <v>5</v>
      </c>
      <c r="H72" s="442">
        <v>0</v>
      </c>
      <c r="I72" s="442">
        <v>28</v>
      </c>
      <c r="J72" s="443">
        <v>7.4999999999999997E-2</v>
      </c>
      <c r="K72" s="442">
        <v>0</v>
      </c>
      <c r="L72" s="444" t="b">
        <v>1</v>
      </c>
      <c r="M72" s="445">
        <v>5</v>
      </c>
      <c r="N72" s="445">
        <v>5</v>
      </c>
      <c r="O72" s="444">
        <v>1</v>
      </c>
      <c r="P72" s="445">
        <v>1</v>
      </c>
      <c r="Q72" s="432" t="b">
        <v>1</v>
      </c>
      <c r="R72" s="444" t="b">
        <v>0</v>
      </c>
      <c r="S72" s="444" t="b">
        <v>0</v>
      </c>
      <c r="T72" s="444">
        <v>1</v>
      </c>
      <c r="U72" s="444">
        <v>1</v>
      </c>
      <c r="V72" s="444">
        <v>0</v>
      </c>
      <c r="W72" s="446">
        <v>0.05</v>
      </c>
      <c r="X72" s="446">
        <v>0.05</v>
      </c>
      <c r="Y72" s="446">
        <v>1</v>
      </c>
      <c r="Z72" s="447">
        <v>0</v>
      </c>
      <c r="AA72" s="452" t="s">
        <v>564</v>
      </c>
      <c r="AB72" s="453" t="s">
        <v>697</v>
      </c>
      <c r="AC72" s="453" t="s">
        <v>721</v>
      </c>
      <c r="AD72" s="453" t="s">
        <v>744</v>
      </c>
      <c r="AE72" s="453" t="s">
        <v>743</v>
      </c>
    </row>
    <row r="73" spans="1:31" s="27" customFormat="1">
      <c r="A73" s="438" t="s">
        <v>4</v>
      </c>
      <c r="B73" s="439" t="s">
        <v>1027</v>
      </c>
      <c r="C73" s="440" t="s">
        <v>356</v>
      </c>
      <c r="D73" s="441">
        <v>60</v>
      </c>
      <c r="E73" s="442">
        <v>9</v>
      </c>
      <c r="F73" s="442">
        <v>0</v>
      </c>
      <c r="G73" s="442">
        <v>8</v>
      </c>
      <c r="H73" s="442">
        <v>0</v>
      </c>
      <c r="I73" s="442">
        <v>35</v>
      </c>
      <c r="J73" s="443">
        <v>7.4999999999999997E-2</v>
      </c>
      <c r="K73" s="442">
        <v>0</v>
      </c>
      <c r="L73" s="444" t="b">
        <v>1</v>
      </c>
      <c r="M73" s="445">
        <v>5</v>
      </c>
      <c r="N73" s="445">
        <v>5</v>
      </c>
      <c r="O73" s="444">
        <v>2</v>
      </c>
      <c r="P73" s="445">
        <f>entityDefinitions[[#This Row],['[edibleFromTier']]]</f>
        <v>2</v>
      </c>
      <c r="Q73" s="432" t="b">
        <v>1</v>
      </c>
      <c r="R73" s="444" t="b">
        <v>0</v>
      </c>
      <c r="S73" s="444" t="b">
        <v>0</v>
      </c>
      <c r="T73" s="444">
        <v>1</v>
      </c>
      <c r="U73" s="444">
        <v>4</v>
      </c>
      <c r="V73" s="444">
        <v>0</v>
      </c>
      <c r="W73" s="446">
        <v>0.1</v>
      </c>
      <c r="X73" s="446">
        <v>0.1</v>
      </c>
      <c r="Y73" s="446">
        <v>0</v>
      </c>
      <c r="Z73" s="447">
        <v>0</v>
      </c>
      <c r="AA73" s="448" t="s">
        <v>1275</v>
      </c>
      <c r="AB73" s="449" t="s">
        <v>690</v>
      </c>
      <c r="AC73" s="449" t="s">
        <v>723</v>
      </c>
      <c r="AD73" s="449"/>
      <c r="AE73" s="450"/>
    </row>
    <row r="74" spans="1:31" s="27" customFormat="1">
      <c r="A74" s="438" t="s">
        <v>4</v>
      </c>
      <c r="B74" s="439" t="s">
        <v>1489</v>
      </c>
      <c r="C74" s="440" t="s">
        <v>356</v>
      </c>
      <c r="D74" s="441">
        <v>60</v>
      </c>
      <c r="E74" s="442">
        <v>9</v>
      </c>
      <c r="F74" s="442">
        <v>0</v>
      </c>
      <c r="G74" s="442">
        <v>20</v>
      </c>
      <c r="H74" s="442">
        <v>0</v>
      </c>
      <c r="I74" s="442">
        <v>35</v>
      </c>
      <c r="J74" s="443">
        <v>7.4999999999999997E-2</v>
      </c>
      <c r="K74" s="442">
        <v>0</v>
      </c>
      <c r="L74" s="444" t="b">
        <v>1</v>
      </c>
      <c r="M74" s="445">
        <v>5</v>
      </c>
      <c r="N74" s="445">
        <v>5</v>
      </c>
      <c r="O74" s="444">
        <v>2</v>
      </c>
      <c r="P74" s="445">
        <f>entityDefinitions[[#This Row],['[edibleFromTier']]]</f>
        <v>2</v>
      </c>
      <c r="Q74" s="432" t="b">
        <v>1</v>
      </c>
      <c r="R74" s="444" t="b">
        <v>0</v>
      </c>
      <c r="S74" s="444" t="b">
        <v>0</v>
      </c>
      <c r="T74" s="444">
        <v>1</v>
      </c>
      <c r="U74" s="444">
        <v>7</v>
      </c>
      <c r="V74" s="444">
        <v>0</v>
      </c>
      <c r="W74" s="446">
        <v>0.1</v>
      </c>
      <c r="X74" s="446">
        <v>0.1</v>
      </c>
      <c r="Y74" s="446">
        <v>0</v>
      </c>
      <c r="Z74" s="447">
        <v>0</v>
      </c>
      <c r="AA74" s="466" t="s">
        <v>1275</v>
      </c>
      <c r="AB74" s="449" t="s">
        <v>690</v>
      </c>
      <c r="AC74" s="449" t="s">
        <v>723</v>
      </c>
      <c r="AD74" s="449"/>
      <c r="AE74" s="450"/>
    </row>
    <row r="75" spans="1:31" s="27" customFormat="1">
      <c r="A75" s="438" t="s">
        <v>4</v>
      </c>
      <c r="B75" s="439" t="s">
        <v>1045</v>
      </c>
      <c r="C75" s="440" t="s">
        <v>356</v>
      </c>
      <c r="D75" s="441">
        <v>20</v>
      </c>
      <c r="E75" s="442">
        <v>2</v>
      </c>
      <c r="F75" s="442">
        <v>0</v>
      </c>
      <c r="G75" s="442">
        <v>2</v>
      </c>
      <c r="H75" s="442">
        <v>0</v>
      </c>
      <c r="I75" s="442">
        <v>25</v>
      </c>
      <c r="J75" s="443">
        <v>7.4999999999999997E-2</v>
      </c>
      <c r="K75" s="442">
        <v>0</v>
      </c>
      <c r="L75" s="444" t="b">
        <v>1</v>
      </c>
      <c r="M75" s="445">
        <v>5</v>
      </c>
      <c r="N75" s="445">
        <v>5</v>
      </c>
      <c r="O75" s="444">
        <v>0</v>
      </c>
      <c r="P75" s="445">
        <f>entityDefinitions[[#This Row],['[edibleFromTier']]]</f>
        <v>0</v>
      </c>
      <c r="Q75" s="432" t="b">
        <v>1</v>
      </c>
      <c r="R75" s="444" t="b">
        <v>0</v>
      </c>
      <c r="S75" s="444" t="b">
        <v>0</v>
      </c>
      <c r="T75" s="444">
        <v>1</v>
      </c>
      <c r="U75" s="444">
        <v>2</v>
      </c>
      <c r="V75" s="444">
        <v>0</v>
      </c>
      <c r="W75" s="446">
        <v>0.1</v>
      </c>
      <c r="X75" s="446">
        <v>0.1</v>
      </c>
      <c r="Y75" s="446">
        <v>0</v>
      </c>
      <c r="Z75" s="447">
        <v>0</v>
      </c>
      <c r="AA75" s="448" t="s">
        <v>1272</v>
      </c>
      <c r="AB75" s="453" t="s">
        <v>1286</v>
      </c>
      <c r="AC75" s="453" t="s">
        <v>1296</v>
      </c>
      <c r="AD75" s="449"/>
      <c r="AE75" s="450"/>
    </row>
    <row r="76" spans="1:31" s="27" customFormat="1">
      <c r="A76" s="426" t="s">
        <v>4</v>
      </c>
      <c r="B76" s="427" t="s">
        <v>1048</v>
      </c>
      <c r="C76" s="428" t="s">
        <v>357</v>
      </c>
      <c r="D76" s="429">
        <v>60</v>
      </c>
      <c r="E76" s="430">
        <v>2</v>
      </c>
      <c r="F76" s="430">
        <v>0</v>
      </c>
      <c r="G76" s="430">
        <v>15</v>
      </c>
      <c r="H76" s="430">
        <v>0</v>
      </c>
      <c r="I76" s="430">
        <v>75</v>
      </c>
      <c r="J76" s="431">
        <v>0.22499999999999998</v>
      </c>
      <c r="K76" s="430">
        <v>0</v>
      </c>
      <c r="L76" s="432" t="b">
        <v>1</v>
      </c>
      <c r="M76" s="433">
        <v>5</v>
      </c>
      <c r="N76" s="433">
        <v>0</v>
      </c>
      <c r="O76" s="432">
        <v>1</v>
      </c>
      <c r="P76" s="433">
        <v>0</v>
      </c>
      <c r="Q76" s="432" t="b">
        <v>1</v>
      </c>
      <c r="R76" s="432" t="b">
        <v>1</v>
      </c>
      <c r="S76" s="432" t="b">
        <v>0</v>
      </c>
      <c r="T76" s="432">
        <v>80</v>
      </c>
      <c r="U76" s="432">
        <v>7</v>
      </c>
      <c r="V76" s="432">
        <v>0</v>
      </c>
      <c r="W76" s="434">
        <v>0.25</v>
      </c>
      <c r="X76" s="434">
        <v>0.25</v>
      </c>
      <c r="Y76" s="434">
        <v>0</v>
      </c>
      <c r="Z76" s="435">
        <v>0</v>
      </c>
      <c r="AA76" s="436" t="s">
        <v>571</v>
      </c>
      <c r="AB76" s="437" t="s">
        <v>702</v>
      </c>
      <c r="AC76" s="437" t="s">
        <v>758</v>
      </c>
      <c r="AD76" s="455"/>
      <c r="AE76" s="458"/>
    </row>
    <row r="77" spans="1:31" s="27" customFormat="1">
      <c r="A77" s="438" t="s">
        <v>4</v>
      </c>
      <c r="B77" s="439" t="s">
        <v>1060</v>
      </c>
      <c r="C77" s="440" t="s">
        <v>356</v>
      </c>
      <c r="D77" s="441">
        <v>90</v>
      </c>
      <c r="E77" s="442">
        <v>4</v>
      </c>
      <c r="F77" s="442">
        <v>0</v>
      </c>
      <c r="G77" s="442">
        <v>30</v>
      </c>
      <c r="H77" s="442">
        <v>0</v>
      </c>
      <c r="I77" s="442">
        <v>83</v>
      </c>
      <c r="J77" s="443">
        <v>0.22499999999999998</v>
      </c>
      <c r="K77" s="442">
        <v>0</v>
      </c>
      <c r="L77" s="444" t="b">
        <v>1</v>
      </c>
      <c r="M77" s="445">
        <v>5</v>
      </c>
      <c r="N77" s="445">
        <v>5</v>
      </c>
      <c r="O77" s="444">
        <v>1</v>
      </c>
      <c r="P77" s="445">
        <v>1</v>
      </c>
      <c r="Q77" s="432" t="b">
        <v>1</v>
      </c>
      <c r="R77" s="444" t="b">
        <v>0</v>
      </c>
      <c r="S77" s="444" t="b">
        <v>0</v>
      </c>
      <c r="T77" s="444">
        <v>1</v>
      </c>
      <c r="U77" s="444">
        <v>1</v>
      </c>
      <c r="V77" s="444">
        <v>0</v>
      </c>
      <c r="W77" s="446">
        <v>0.05</v>
      </c>
      <c r="X77" s="446">
        <v>0.05</v>
      </c>
      <c r="Y77" s="446">
        <v>1</v>
      </c>
      <c r="Z77" s="447">
        <v>0</v>
      </c>
      <c r="AA77" s="448" t="s">
        <v>1276</v>
      </c>
      <c r="AB77" s="449" t="s">
        <v>697</v>
      </c>
      <c r="AC77" s="449" t="s">
        <v>721</v>
      </c>
      <c r="AD77" s="449" t="s">
        <v>744</v>
      </c>
      <c r="AE77" s="449" t="s">
        <v>743</v>
      </c>
    </row>
    <row r="78" spans="1:31" s="27" customFormat="1">
      <c r="A78" s="438" t="s">
        <v>4</v>
      </c>
      <c r="B78" s="439" t="s">
        <v>1046</v>
      </c>
      <c r="C78" s="440" t="s">
        <v>356</v>
      </c>
      <c r="D78" s="441">
        <v>60</v>
      </c>
      <c r="E78" s="442">
        <v>2</v>
      </c>
      <c r="F78" s="442">
        <v>0</v>
      </c>
      <c r="G78" s="442">
        <v>7</v>
      </c>
      <c r="H78" s="442">
        <v>0</v>
      </c>
      <c r="I78" s="442">
        <v>75</v>
      </c>
      <c r="J78" s="443">
        <v>0.22499999999999998</v>
      </c>
      <c r="K78" s="442">
        <v>0</v>
      </c>
      <c r="L78" s="444" t="b">
        <v>1</v>
      </c>
      <c r="M78" s="445">
        <v>5</v>
      </c>
      <c r="N78" s="445">
        <v>0</v>
      </c>
      <c r="O78" s="444">
        <v>1</v>
      </c>
      <c r="P78" s="445">
        <v>0</v>
      </c>
      <c r="Q78" s="432" t="b">
        <v>1</v>
      </c>
      <c r="R78" s="444" t="b">
        <v>1</v>
      </c>
      <c r="S78" s="444" t="b">
        <v>0</v>
      </c>
      <c r="T78" s="444">
        <v>20</v>
      </c>
      <c r="U78" s="444">
        <v>5</v>
      </c>
      <c r="V78" s="444">
        <v>0</v>
      </c>
      <c r="W78" s="446">
        <v>0.1</v>
      </c>
      <c r="X78" s="446">
        <v>0.1</v>
      </c>
      <c r="Y78" s="446">
        <v>0</v>
      </c>
      <c r="Z78" s="447">
        <v>0</v>
      </c>
      <c r="AA78" s="452" t="s">
        <v>515</v>
      </c>
      <c r="AB78" s="453" t="s">
        <v>690</v>
      </c>
      <c r="AC78" s="453" t="s">
        <v>723</v>
      </c>
      <c r="AD78" s="449"/>
      <c r="AE78" s="450"/>
    </row>
    <row r="79" spans="1:31">
      <c r="A79" s="426" t="s">
        <v>4</v>
      </c>
      <c r="B79" s="427" t="s">
        <v>1047</v>
      </c>
      <c r="C79" s="428" t="s">
        <v>357</v>
      </c>
      <c r="D79" s="429">
        <v>180</v>
      </c>
      <c r="E79" s="430">
        <v>9</v>
      </c>
      <c r="F79" s="430">
        <v>0</v>
      </c>
      <c r="G79" s="430">
        <v>30</v>
      </c>
      <c r="H79" s="430">
        <v>0</v>
      </c>
      <c r="I79" s="430">
        <v>105</v>
      </c>
      <c r="J79" s="431">
        <v>0.22499999999999998</v>
      </c>
      <c r="K79" s="430">
        <v>0</v>
      </c>
      <c r="L79" s="432" t="b">
        <v>1</v>
      </c>
      <c r="M79" s="433">
        <v>5</v>
      </c>
      <c r="N79" s="433">
        <v>2</v>
      </c>
      <c r="O79" s="432">
        <v>3</v>
      </c>
      <c r="P79" s="433">
        <v>2</v>
      </c>
      <c r="Q79" s="432" t="b">
        <v>1</v>
      </c>
      <c r="R79" s="432" t="b">
        <v>1</v>
      </c>
      <c r="S79" s="432" t="b">
        <v>0</v>
      </c>
      <c r="T79" s="432">
        <v>85</v>
      </c>
      <c r="U79" s="432">
        <v>9</v>
      </c>
      <c r="V79" s="432">
        <v>0</v>
      </c>
      <c r="W79" s="434">
        <v>0.25</v>
      </c>
      <c r="X79" s="434">
        <v>0.25</v>
      </c>
      <c r="Y79" s="434">
        <v>0.75</v>
      </c>
      <c r="Z79" s="435">
        <v>0</v>
      </c>
      <c r="AA79" s="451" t="s">
        <v>1218</v>
      </c>
      <c r="AB79" s="437" t="s">
        <v>1284</v>
      </c>
      <c r="AC79" s="437" t="s">
        <v>1294</v>
      </c>
      <c r="AD79" s="455"/>
      <c r="AE79" s="455"/>
    </row>
    <row r="80" spans="1:31">
      <c r="A80" s="426" t="s">
        <v>4</v>
      </c>
      <c r="B80" s="427" t="s">
        <v>1049</v>
      </c>
      <c r="C80" s="428" t="s">
        <v>357</v>
      </c>
      <c r="D80" s="429">
        <v>60</v>
      </c>
      <c r="E80" s="430">
        <v>4</v>
      </c>
      <c r="F80" s="430">
        <v>0</v>
      </c>
      <c r="G80" s="430">
        <v>50</v>
      </c>
      <c r="H80" s="430">
        <v>0</v>
      </c>
      <c r="I80" s="430">
        <v>55</v>
      </c>
      <c r="J80" s="431">
        <v>0.15</v>
      </c>
      <c r="K80" s="430">
        <v>0</v>
      </c>
      <c r="L80" s="432" t="b">
        <v>1</v>
      </c>
      <c r="M80" s="433">
        <v>5</v>
      </c>
      <c r="N80" s="433">
        <v>2</v>
      </c>
      <c r="O80" s="432">
        <v>3</v>
      </c>
      <c r="P80" s="433">
        <v>1</v>
      </c>
      <c r="Q80" s="432" t="b">
        <v>1</v>
      </c>
      <c r="R80" s="432" t="b">
        <v>1</v>
      </c>
      <c r="S80" s="432" t="b">
        <v>0</v>
      </c>
      <c r="T80" s="432">
        <v>85</v>
      </c>
      <c r="U80" s="432">
        <v>9</v>
      </c>
      <c r="V80" s="432">
        <v>0</v>
      </c>
      <c r="W80" s="434">
        <v>0.25</v>
      </c>
      <c r="X80" s="434">
        <v>0.25</v>
      </c>
      <c r="Y80" s="434">
        <v>0.75</v>
      </c>
      <c r="Z80" s="435">
        <v>0</v>
      </c>
      <c r="AA80" s="436" t="s">
        <v>572</v>
      </c>
      <c r="AB80" s="437" t="s">
        <v>701</v>
      </c>
      <c r="AC80" s="437" t="s">
        <v>759</v>
      </c>
      <c r="AD80" s="437" t="s">
        <v>745</v>
      </c>
      <c r="AE80" s="437" t="s">
        <v>746</v>
      </c>
    </row>
    <row r="81" spans="1:31">
      <c r="A81" s="426" t="s">
        <v>4</v>
      </c>
      <c r="B81" s="427" t="s">
        <v>1490</v>
      </c>
      <c r="C81" s="428" t="s">
        <v>357</v>
      </c>
      <c r="D81" s="429">
        <v>60</v>
      </c>
      <c r="E81" s="430">
        <v>4</v>
      </c>
      <c r="F81" s="430">
        <v>0</v>
      </c>
      <c r="G81" s="430">
        <v>50</v>
      </c>
      <c r="H81" s="430">
        <v>0</v>
      </c>
      <c r="I81" s="430">
        <v>55</v>
      </c>
      <c r="J81" s="431">
        <v>0.15</v>
      </c>
      <c r="K81" s="430">
        <v>0</v>
      </c>
      <c r="L81" s="432" t="b">
        <v>1</v>
      </c>
      <c r="M81" s="433">
        <v>5</v>
      </c>
      <c r="N81" s="433">
        <v>1</v>
      </c>
      <c r="O81" s="432">
        <v>2</v>
      </c>
      <c r="P81" s="433">
        <v>1</v>
      </c>
      <c r="Q81" s="432" t="b">
        <v>1</v>
      </c>
      <c r="R81" s="432" t="b">
        <v>1</v>
      </c>
      <c r="S81" s="432" t="b">
        <v>0</v>
      </c>
      <c r="T81" s="432">
        <v>85</v>
      </c>
      <c r="U81" s="432">
        <v>9</v>
      </c>
      <c r="V81" s="432">
        <v>0</v>
      </c>
      <c r="W81" s="434">
        <v>0.25</v>
      </c>
      <c r="X81" s="434">
        <v>0.25</v>
      </c>
      <c r="Y81" s="434">
        <v>0.75</v>
      </c>
      <c r="Z81" s="435">
        <v>0</v>
      </c>
      <c r="AA81" s="563" t="s">
        <v>572</v>
      </c>
      <c r="AB81" s="455" t="s">
        <v>701</v>
      </c>
      <c r="AC81" s="455" t="s">
        <v>759</v>
      </c>
      <c r="AD81" s="455" t="s">
        <v>745</v>
      </c>
      <c r="AE81" s="455" t="s">
        <v>746</v>
      </c>
    </row>
    <row r="82" spans="1:31">
      <c r="A82" s="426" t="s">
        <v>4</v>
      </c>
      <c r="B82" s="427" t="s">
        <v>1032</v>
      </c>
      <c r="C82" s="428" t="s">
        <v>774</v>
      </c>
      <c r="D82" s="429">
        <v>60</v>
      </c>
      <c r="E82" s="430">
        <v>2</v>
      </c>
      <c r="F82" s="430">
        <v>0</v>
      </c>
      <c r="G82" s="430">
        <v>10</v>
      </c>
      <c r="H82" s="430">
        <v>0</v>
      </c>
      <c r="I82" s="430">
        <v>75</v>
      </c>
      <c r="J82" s="431">
        <v>0.22499999999999998</v>
      </c>
      <c r="K82" s="430">
        <v>0</v>
      </c>
      <c r="L82" s="432" t="b">
        <v>1</v>
      </c>
      <c r="M82" s="433">
        <v>0</v>
      </c>
      <c r="N82" s="433">
        <v>5</v>
      </c>
      <c r="O82" s="432">
        <v>1</v>
      </c>
      <c r="P82" s="433">
        <v>0</v>
      </c>
      <c r="Q82" s="432" t="b">
        <v>1</v>
      </c>
      <c r="R82" s="432" t="b">
        <v>0</v>
      </c>
      <c r="S82" s="432" t="b">
        <v>1</v>
      </c>
      <c r="T82" s="432">
        <v>50</v>
      </c>
      <c r="U82" s="432">
        <v>6</v>
      </c>
      <c r="V82" s="432">
        <v>0</v>
      </c>
      <c r="W82" s="434">
        <v>0.25</v>
      </c>
      <c r="X82" s="434">
        <v>0.25</v>
      </c>
      <c r="Y82" s="434">
        <v>0.8</v>
      </c>
      <c r="Z82" s="435">
        <v>0</v>
      </c>
      <c r="AA82" s="451" t="s">
        <v>1208</v>
      </c>
      <c r="AB82" s="437" t="s">
        <v>1278</v>
      </c>
      <c r="AC82" s="437" t="s">
        <v>1288</v>
      </c>
      <c r="AD82" s="437" t="s">
        <v>1297</v>
      </c>
      <c r="AE82" s="437" t="s">
        <v>1305</v>
      </c>
    </row>
    <row r="83" spans="1:31">
      <c r="A83" s="438" t="s">
        <v>4</v>
      </c>
      <c r="B83" s="439" t="s">
        <v>1050</v>
      </c>
      <c r="C83" s="440" t="s">
        <v>356</v>
      </c>
      <c r="D83" s="441">
        <v>60</v>
      </c>
      <c r="E83" s="442">
        <v>4</v>
      </c>
      <c r="F83" s="442">
        <v>0</v>
      </c>
      <c r="G83" s="442">
        <v>20</v>
      </c>
      <c r="H83" s="442">
        <v>0</v>
      </c>
      <c r="I83" s="442">
        <v>55</v>
      </c>
      <c r="J83" s="443">
        <v>0.15</v>
      </c>
      <c r="K83" s="442">
        <v>0</v>
      </c>
      <c r="L83" s="444" t="b">
        <v>1</v>
      </c>
      <c r="M83" s="445">
        <v>5</v>
      </c>
      <c r="N83" s="445">
        <v>5</v>
      </c>
      <c r="O83" s="444">
        <v>1</v>
      </c>
      <c r="P83" s="445">
        <f>entityDefinitions[[#This Row],['[edibleFromTier']]]</f>
        <v>1</v>
      </c>
      <c r="Q83" s="432" t="b">
        <v>1</v>
      </c>
      <c r="R83" s="444" t="b">
        <v>0</v>
      </c>
      <c r="S83" s="444" t="b">
        <v>0</v>
      </c>
      <c r="T83" s="444">
        <v>1</v>
      </c>
      <c r="U83" s="444">
        <v>4</v>
      </c>
      <c r="V83" s="444">
        <v>0</v>
      </c>
      <c r="W83" s="446">
        <v>0</v>
      </c>
      <c r="X83" s="446">
        <v>0</v>
      </c>
      <c r="Y83" s="446">
        <v>1</v>
      </c>
      <c r="Z83" s="447">
        <v>0</v>
      </c>
      <c r="AA83" s="452" t="s">
        <v>568</v>
      </c>
      <c r="AB83" s="453" t="s">
        <v>692</v>
      </c>
      <c r="AC83" s="453" t="s">
        <v>761</v>
      </c>
      <c r="AD83" s="453" t="s">
        <v>747</v>
      </c>
      <c r="AE83" s="453" t="s">
        <v>728</v>
      </c>
    </row>
    <row r="84" spans="1:31">
      <c r="A84" s="438" t="s">
        <v>4</v>
      </c>
      <c r="B84" s="439" t="s">
        <v>1051</v>
      </c>
      <c r="C84" s="440" t="s">
        <v>356</v>
      </c>
      <c r="D84" s="441">
        <v>60</v>
      </c>
      <c r="E84" s="442">
        <v>4</v>
      </c>
      <c r="F84" s="442">
        <v>0</v>
      </c>
      <c r="G84" s="442">
        <v>20</v>
      </c>
      <c r="H84" s="442">
        <v>0</v>
      </c>
      <c r="I84" s="442">
        <v>55</v>
      </c>
      <c r="J84" s="443">
        <v>0.15</v>
      </c>
      <c r="K84" s="442">
        <v>0</v>
      </c>
      <c r="L84" s="444" t="b">
        <v>1</v>
      </c>
      <c r="M84" s="445">
        <v>5</v>
      </c>
      <c r="N84" s="445">
        <v>5</v>
      </c>
      <c r="O84" s="444">
        <v>1</v>
      </c>
      <c r="P84" s="445">
        <f>entityDefinitions[[#This Row],['[edibleFromTier']]]</f>
        <v>1</v>
      </c>
      <c r="Q84" s="432" t="b">
        <v>1</v>
      </c>
      <c r="R84" s="444" t="b">
        <v>0</v>
      </c>
      <c r="S84" s="444" t="b">
        <v>0</v>
      </c>
      <c r="T84" s="444">
        <v>1</v>
      </c>
      <c r="U84" s="444">
        <v>4</v>
      </c>
      <c r="V84" s="444">
        <v>0</v>
      </c>
      <c r="W84" s="446">
        <v>0</v>
      </c>
      <c r="X84" s="446">
        <v>0</v>
      </c>
      <c r="Y84" s="446">
        <v>1</v>
      </c>
      <c r="Z84" s="447">
        <v>0</v>
      </c>
      <c r="AA84" s="452" t="s">
        <v>567</v>
      </c>
      <c r="AB84" s="453" t="s">
        <v>693</v>
      </c>
      <c r="AC84" s="453" t="s">
        <v>760</v>
      </c>
      <c r="AD84" s="453" t="s">
        <v>747</v>
      </c>
      <c r="AE84" s="467" t="s">
        <v>729</v>
      </c>
    </row>
    <row r="85" spans="1:31">
      <c r="A85" s="438" t="s">
        <v>4</v>
      </c>
      <c r="B85" s="439" t="s">
        <v>1052</v>
      </c>
      <c r="C85" s="440" t="s">
        <v>356</v>
      </c>
      <c r="D85" s="441">
        <v>20</v>
      </c>
      <c r="E85" s="442">
        <v>2</v>
      </c>
      <c r="F85" s="442">
        <v>0</v>
      </c>
      <c r="G85" s="442">
        <v>4</v>
      </c>
      <c r="H85" s="442">
        <v>0</v>
      </c>
      <c r="I85" s="442">
        <v>25</v>
      </c>
      <c r="J85" s="443">
        <v>7.4999999999999997E-2</v>
      </c>
      <c r="K85" s="442">
        <v>0</v>
      </c>
      <c r="L85" s="444" t="b">
        <v>1</v>
      </c>
      <c r="M85" s="445">
        <v>5</v>
      </c>
      <c r="N85" s="445">
        <v>5</v>
      </c>
      <c r="O85" s="444">
        <v>0</v>
      </c>
      <c r="P85" s="445">
        <f>entityDefinitions[[#This Row],['[edibleFromTier']]]</f>
        <v>0</v>
      </c>
      <c r="Q85" s="432" t="b">
        <v>1</v>
      </c>
      <c r="R85" s="444" t="b">
        <v>0</v>
      </c>
      <c r="S85" s="444" t="b">
        <v>0</v>
      </c>
      <c r="T85" s="444">
        <v>1</v>
      </c>
      <c r="U85" s="444">
        <v>3</v>
      </c>
      <c r="V85" s="444">
        <v>0</v>
      </c>
      <c r="W85" s="446">
        <v>0</v>
      </c>
      <c r="X85" s="446">
        <v>0</v>
      </c>
      <c r="Y85" s="446">
        <v>0</v>
      </c>
      <c r="Z85" s="447">
        <v>0</v>
      </c>
      <c r="AA85" s="452" t="s">
        <v>566</v>
      </c>
      <c r="AB85" s="453" t="s">
        <v>706</v>
      </c>
      <c r="AC85" s="453" t="s">
        <v>722</v>
      </c>
      <c r="AD85" s="449"/>
      <c r="AE85" s="454"/>
    </row>
    <row r="86" spans="1:31">
      <c r="A86" s="438" t="s">
        <v>4</v>
      </c>
      <c r="B86" s="439" t="s">
        <v>1028</v>
      </c>
      <c r="C86" s="440" t="s">
        <v>356</v>
      </c>
      <c r="D86" s="441">
        <v>20</v>
      </c>
      <c r="E86" s="442">
        <v>2</v>
      </c>
      <c r="F86" s="442">
        <v>0</v>
      </c>
      <c r="G86" s="442">
        <v>3</v>
      </c>
      <c r="H86" s="442">
        <v>0</v>
      </c>
      <c r="I86" s="442">
        <v>25</v>
      </c>
      <c r="J86" s="443">
        <v>7.4999999999999997E-2</v>
      </c>
      <c r="K86" s="442">
        <v>0</v>
      </c>
      <c r="L86" s="444" t="b">
        <v>1</v>
      </c>
      <c r="M86" s="445">
        <v>5</v>
      </c>
      <c r="N86" s="445">
        <v>5</v>
      </c>
      <c r="O86" s="444">
        <v>0</v>
      </c>
      <c r="P86" s="445">
        <f>entityDefinitions[[#This Row],['[edibleFromTier']]]</f>
        <v>0</v>
      </c>
      <c r="Q86" s="432" t="b">
        <v>1</v>
      </c>
      <c r="R86" s="444" t="b">
        <v>0</v>
      </c>
      <c r="S86" s="444" t="b">
        <v>0</v>
      </c>
      <c r="T86" s="444">
        <v>1</v>
      </c>
      <c r="U86" s="444">
        <v>1</v>
      </c>
      <c r="V86" s="444">
        <v>0</v>
      </c>
      <c r="W86" s="446">
        <v>0.05</v>
      </c>
      <c r="X86" s="446">
        <v>0.05</v>
      </c>
      <c r="Y86" s="446">
        <v>0</v>
      </c>
      <c r="Z86" s="447">
        <v>0</v>
      </c>
      <c r="AA86" s="452" t="s">
        <v>574</v>
      </c>
      <c r="AB86" s="453" t="s">
        <v>691</v>
      </c>
      <c r="AC86" s="453" t="s">
        <v>762</v>
      </c>
      <c r="AD86" s="449"/>
      <c r="AE86" s="454"/>
    </row>
    <row r="87" spans="1:31" s="27" customFormat="1">
      <c r="A87" s="438" t="s">
        <v>4</v>
      </c>
      <c r="B87" s="439" t="s">
        <v>1035</v>
      </c>
      <c r="C87" s="440" t="s">
        <v>788</v>
      </c>
      <c r="D87" s="441">
        <v>90</v>
      </c>
      <c r="E87" s="442">
        <v>4</v>
      </c>
      <c r="F87" s="442">
        <v>0</v>
      </c>
      <c r="G87" s="442">
        <v>80</v>
      </c>
      <c r="H87" s="442">
        <v>0</v>
      </c>
      <c r="I87" s="442">
        <v>83</v>
      </c>
      <c r="J87" s="443">
        <v>0.22499999999999998</v>
      </c>
      <c r="K87" s="442">
        <v>0</v>
      </c>
      <c r="L87" s="444" t="b">
        <v>1</v>
      </c>
      <c r="M87" s="445">
        <v>5</v>
      </c>
      <c r="N87" s="445">
        <v>5</v>
      </c>
      <c r="O87" s="444">
        <v>1</v>
      </c>
      <c r="P87" s="445">
        <v>2</v>
      </c>
      <c r="Q87" s="432" t="b">
        <v>1</v>
      </c>
      <c r="R87" s="444" t="b">
        <v>0</v>
      </c>
      <c r="S87" s="444" t="b">
        <v>0</v>
      </c>
      <c r="T87" s="444">
        <v>1</v>
      </c>
      <c r="U87" s="444">
        <v>0</v>
      </c>
      <c r="V87" s="444">
        <v>0</v>
      </c>
      <c r="W87" s="446">
        <v>0.1</v>
      </c>
      <c r="X87" s="446">
        <v>0.1</v>
      </c>
      <c r="Y87" s="446">
        <v>1</v>
      </c>
      <c r="Z87" s="447">
        <v>0</v>
      </c>
      <c r="AA87" s="448" t="s">
        <v>1205</v>
      </c>
      <c r="AB87" s="453" t="s">
        <v>1285</v>
      </c>
      <c r="AC87" s="453" t="s">
        <v>1295</v>
      </c>
      <c r="AD87" s="453" t="s">
        <v>1304</v>
      </c>
      <c r="AE87" s="467" t="s">
        <v>1310</v>
      </c>
    </row>
    <row r="88" spans="1:31">
      <c r="A88" s="426" t="s">
        <v>4</v>
      </c>
      <c r="B88" s="427" t="s">
        <v>1053</v>
      </c>
      <c r="C88" s="428" t="s">
        <v>357</v>
      </c>
      <c r="D88" s="429">
        <v>40</v>
      </c>
      <c r="E88" s="430">
        <v>2</v>
      </c>
      <c r="F88" s="430">
        <v>0</v>
      </c>
      <c r="G88" s="430">
        <v>15</v>
      </c>
      <c r="H88" s="430">
        <v>0</v>
      </c>
      <c r="I88" s="430">
        <v>50</v>
      </c>
      <c r="J88" s="431">
        <v>0.15</v>
      </c>
      <c r="K88" s="430">
        <v>0</v>
      </c>
      <c r="L88" s="432" t="b">
        <v>1</v>
      </c>
      <c r="M88" s="433">
        <v>5</v>
      </c>
      <c r="N88" s="433">
        <v>0</v>
      </c>
      <c r="O88" s="432">
        <v>1</v>
      </c>
      <c r="P88" s="433">
        <v>0</v>
      </c>
      <c r="Q88" s="432" t="b">
        <v>1</v>
      </c>
      <c r="R88" s="432" t="b">
        <v>1</v>
      </c>
      <c r="S88" s="432" t="b">
        <v>0</v>
      </c>
      <c r="T88" s="432">
        <v>35</v>
      </c>
      <c r="U88" s="432">
        <v>7</v>
      </c>
      <c r="V88" s="432">
        <v>0</v>
      </c>
      <c r="W88" s="434">
        <v>0.25</v>
      </c>
      <c r="X88" s="434">
        <v>0.25</v>
      </c>
      <c r="Y88" s="434">
        <v>0</v>
      </c>
      <c r="Z88" s="435">
        <v>0</v>
      </c>
      <c r="AA88" s="436" t="s">
        <v>519</v>
      </c>
      <c r="AB88" s="437" t="s">
        <v>703</v>
      </c>
      <c r="AC88" s="437" t="s">
        <v>766</v>
      </c>
      <c r="AD88" s="455"/>
      <c r="AE88" s="456"/>
    </row>
    <row r="89" spans="1:31">
      <c r="A89" s="426" t="s">
        <v>4</v>
      </c>
      <c r="B89" s="427" t="s">
        <v>1054</v>
      </c>
      <c r="C89" s="428" t="s">
        <v>357</v>
      </c>
      <c r="D89" s="429">
        <v>40</v>
      </c>
      <c r="E89" s="430">
        <v>2</v>
      </c>
      <c r="F89" s="430">
        <v>0</v>
      </c>
      <c r="G89" s="430">
        <v>15</v>
      </c>
      <c r="H89" s="430">
        <v>0</v>
      </c>
      <c r="I89" s="430">
        <v>50</v>
      </c>
      <c r="J89" s="431">
        <v>0.15</v>
      </c>
      <c r="K89" s="430">
        <v>0</v>
      </c>
      <c r="L89" s="432" t="b">
        <v>1</v>
      </c>
      <c r="M89" s="433">
        <v>5</v>
      </c>
      <c r="N89" s="433">
        <v>0</v>
      </c>
      <c r="O89" s="432">
        <v>1</v>
      </c>
      <c r="P89" s="433">
        <v>0</v>
      </c>
      <c r="Q89" s="432" t="b">
        <v>1</v>
      </c>
      <c r="R89" s="432" t="b">
        <v>1</v>
      </c>
      <c r="S89" s="432" t="b">
        <v>0</v>
      </c>
      <c r="T89" s="432">
        <v>75</v>
      </c>
      <c r="U89" s="432">
        <v>7</v>
      </c>
      <c r="V89" s="432">
        <v>0</v>
      </c>
      <c r="W89" s="434">
        <v>0.25</v>
      </c>
      <c r="X89" s="434">
        <v>0.25</v>
      </c>
      <c r="Y89" s="434">
        <v>0</v>
      </c>
      <c r="Z89" s="435">
        <v>0</v>
      </c>
      <c r="AA89" s="436" t="s">
        <v>519</v>
      </c>
      <c r="AB89" s="437" t="s">
        <v>704</v>
      </c>
      <c r="AC89" s="437" t="s">
        <v>767</v>
      </c>
      <c r="AD89" s="455"/>
      <c r="AE89" s="456"/>
    </row>
    <row r="90" spans="1:31" s="5" customFormat="1" ht="15.75" thickBot="1">
      <c r="A90" s="438" t="s">
        <v>4</v>
      </c>
      <c r="B90" s="439" t="s">
        <v>1029</v>
      </c>
      <c r="C90" s="440" t="s">
        <v>788</v>
      </c>
      <c r="D90" s="441">
        <v>60</v>
      </c>
      <c r="E90" s="442">
        <v>4</v>
      </c>
      <c r="F90" s="442">
        <v>0</v>
      </c>
      <c r="G90" s="442">
        <v>20</v>
      </c>
      <c r="H90" s="442">
        <v>0</v>
      </c>
      <c r="I90" s="442">
        <v>55</v>
      </c>
      <c r="J90" s="443">
        <v>0.15</v>
      </c>
      <c r="K90" s="442">
        <v>0</v>
      </c>
      <c r="L90" s="444" t="b">
        <v>1</v>
      </c>
      <c r="M90" s="445">
        <v>5</v>
      </c>
      <c r="N90" s="445">
        <v>5</v>
      </c>
      <c r="O90" s="444">
        <v>1</v>
      </c>
      <c r="P90" s="445">
        <v>1</v>
      </c>
      <c r="Q90" s="432" t="b">
        <v>1</v>
      </c>
      <c r="R90" s="444" t="b">
        <v>0</v>
      </c>
      <c r="S90" s="444" t="b">
        <v>0</v>
      </c>
      <c r="T90" s="444">
        <v>1</v>
      </c>
      <c r="U90" s="444">
        <v>6</v>
      </c>
      <c r="V90" s="474">
        <v>0</v>
      </c>
      <c r="W90" s="446">
        <v>0</v>
      </c>
      <c r="X90" s="446">
        <v>0</v>
      </c>
      <c r="Y90" s="446">
        <v>0.6</v>
      </c>
      <c r="Z90" s="447">
        <v>0</v>
      </c>
      <c r="AA90" s="452" t="s">
        <v>520</v>
      </c>
      <c r="AB90" s="453" t="s">
        <v>705</v>
      </c>
      <c r="AC90" s="453" t="s">
        <v>768</v>
      </c>
      <c r="AD90" s="453" t="s">
        <v>748</v>
      </c>
      <c r="AE90" s="467" t="s">
        <v>749</v>
      </c>
    </row>
    <row r="91" spans="1:31">
      <c r="A91" s="475" t="s">
        <v>4</v>
      </c>
      <c r="B91" s="476" t="s">
        <v>1033</v>
      </c>
      <c r="C91" s="477" t="s">
        <v>774</v>
      </c>
      <c r="D91" s="429">
        <v>60</v>
      </c>
      <c r="E91" s="478">
        <v>2</v>
      </c>
      <c r="F91" s="478">
        <v>0</v>
      </c>
      <c r="G91" s="478">
        <v>8</v>
      </c>
      <c r="H91" s="478">
        <v>0</v>
      </c>
      <c r="I91" s="478">
        <v>75</v>
      </c>
      <c r="J91" s="431">
        <v>0.22499999999999998</v>
      </c>
      <c r="K91" s="478">
        <v>0</v>
      </c>
      <c r="L91" s="479" t="b">
        <v>1</v>
      </c>
      <c r="M91" s="433">
        <v>5</v>
      </c>
      <c r="N91" s="433">
        <v>0</v>
      </c>
      <c r="O91" s="479">
        <v>1</v>
      </c>
      <c r="P91" s="433">
        <v>0</v>
      </c>
      <c r="Q91" s="432" t="b">
        <v>1</v>
      </c>
      <c r="R91" s="432" t="b">
        <v>1</v>
      </c>
      <c r="S91" s="432" t="b">
        <v>0</v>
      </c>
      <c r="T91" s="432">
        <v>25</v>
      </c>
      <c r="U91" s="432">
        <v>7</v>
      </c>
      <c r="V91" s="432">
        <v>0</v>
      </c>
      <c r="W91" s="480">
        <v>0.25</v>
      </c>
      <c r="X91" s="480">
        <v>0.25</v>
      </c>
      <c r="Y91" s="480">
        <v>0.8</v>
      </c>
      <c r="Z91" s="481">
        <v>0</v>
      </c>
      <c r="AA91" s="482" t="s">
        <v>1207</v>
      </c>
      <c r="AB91" s="483" t="s">
        <v>1281</v>
      </c>
      <c r="AC91" s="483" t="s">
        <v>1291</v>
      </c>
      <c r="AD91" s="484"/>
      <c r="AE91" s="485"/>
    </row>
    <row r="92" spans="1:31" ht="15.75" thickBot="1">
      <c r="A92" s="486"/>
      <c r="B92" s="487"/>
      <c r="C92" s="440"/>
      <c r="D92" s="488">
        <v>60</v>
      </c>
      <c r="E92" s="442">
        <v>2</v>
      </c>
      <c r="F92" s="442"/>
      <c r="G92" s="442"/>
      <c r="H92" s="442"/>
      <c r="I92" s="442">
        <v>75</v>
      </c>
      <c r="J92" s="489">
        <v>0.22499999999999998</v>
      </c>
      <c r="K92" s="442"/>
      <c r="L92" s="444"/>
      <c r="M92" s="490"/>
      <c r="N92" s="490"/>
      <c r="O92" s="468"/>
      <c r="P92" s="490"/>
      <c r="Q92" s="491"/>
      <c r="R92" s="492"/>
      <c r="S92" s="492"/>
      <c r="T92" s="493"/>
      <c r="U92" s="470"/>
      <c r="V92" s="494"/>
      <c r="W92" s="495"/>
      <c r="X92" s="496"/>
      <c r="Y92" s="496"/>
      <c r="Z92" s="497"/>
      <c r="AA92" s="498"/>
      <c r="AB92" s="499"/>
      <c r="AC92" s="500"/>
      <c r="AD92" s="500"/>
      <c r="AE92" s="501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13"/>
      <c r="B94" s="213"/>
      <c r="C94" s="215"/>
      <c r="D94" s="213"/>
      <c r="E94" s="213"/>
      <c r="F94" s="578"/>
      <c r="G94" s="578"/>
      <c r="H94" s="164" t="s">
        <v>375</v>
      </c>
      <c r="I94" s="164"/>
      <c r="J94" s="213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4"/>
      <c r="AB94" s="164"/>
      <c r="AC94" s="164"/>
      <c r="AD94" s="164"/>
      <c r="AE94" s="5"/>
    </row>
    <row r="95" spans="1:31" ht="145.5">
      <c r="A95" s="142" t="s">
        <v>561</v>
      </c>
      <c r="B95" s="142" t="s">
        <v>5</v>
      </c>
      <c r="C95" s="142" t="s">
        <v>362</v>
      </c>
      <c r="D95" s="153" t="s">
        <v>1237</v>
      </c>
      <c r="E95" s="153" t="s">
        <v>1224</v>
      </c>
      <c r="F95" s="153" t="s">
        <v>558</v>
      </c>
      <c r="G95" s="153" t="s">
        <v>489</v>
      </c>
      <c r="H95" s="153" t="s">
        <v>376</v>
      </c>
      <c r="I95" s="153" t="s">
        <v>379</v>
      </c>
      <c r="J95" s="153" t="s">
        <v>638</v>
      </c>
      <c r="K95" s="153" t="s">
        <v>637</v>
      </c>
      <c r="L95" s="153" t="s">
        <v>363</v>
      </c>
      <c r="M95" s="148" t="s">
        <v>38</v>
      </c>
      <c r="N95" s="148" t="s">
        <v>404</v>
      </c>
      <c r="O95" s="148" t="s">
        <v>406</v>
      </c>
    </row>
    <row r="96" spans="1:31">
      <c r="A96" s="279" t="s">
        <v>4</v>
      </c>
      <c r="B96" s="181" t="s">
        <v>1225</v>
      </c>
      <c r="C96" s="181" t="s">
        <v>355</v>
      </c>
      <c r="D96" s="280" t="s">
        <v>1238</v>
      </c>
      <c r="E96" s="280">
        <v>3</v>
      </c>
      <c r="F96" s="380">
        <v>0</v>
      </c>
      <c r="G96" s="380">
        <v>0</v>
      </c>
      <c r="H96" s="380">
        <v>0</v>
      </c>
      <c r="I96" s="380">
        <v>0</v>
      </c>
      <c r="J96" s="281">
        <v>2</v>
      </c>
      <c r="K96" s="281">
        <v>0</v>
      </c>
      <c r="L96" s="281">
        <v>0</v>
      </c>
      <c r="M96" s="219" t="s">
        <v>627</v>
      </c>
      <c r="N96" s="219" t="s">
        <v>730</v>
      </c>
      <c r="O96" s="216" t="s">
        <v>698</v>
      </c>
      <c r="P96" s="5"/>
      <c r="Q96" s="5"/>
    </row>
    <row r="97" spans="1:31">
      <c r="A97" s="279" t="s">
        <v>4</v>
      </c>
      <c r="B97" s="181" t="s">
        <v>1226</v>
      </c>
      <c r="C97" s="181" t="s">
        <v>355</v>
      </c>
      <c r="D97" s="280" t="s">
        <v>311</v>
      </c>
      <c r="E97" s="280">
        <v>3</v>
      </c>
      <c r="F97" s="380">
        <v>0</v>
      </c>
      <c r="G97" s="380">
        <v>1</v>
      </c>
      <c r="H97" s="380">
        <v>0</v>
      </c>
      <c r="I97" s="380">
        <v>0</v>
      </c>
      <c r="J97" s="281">
        <v>2</v>
      </c>
      <c r="K97" s="281">
        <v>0</v>
      </c>
      <c r="L97" s="281">
        <v>0</v>
      </c>
      <c r="M97" s="219" t="s">
        <v>627</v>
      </c>
      <c r="N97" s="219" t="s">
        <v>730</v>
      </c>
      <c r="O97" s="216" t="s">
        <v>698</v>
      </c>
      <c r="P97" s="5"/>
      <c r="Q97" s="5"/>
    </row>
    <row r="98" spans="1:31">
      <c r="A98" s="279" t="s">
        <v>4</v>
      </c>
      <c r="B98" s="181" t="s">
        <v>1227</v>
      </c>
      <c r="C98" s="181" t="s">
        <v>361</v>
      </c>
      <c r="D98" s="280" t="s">
        <v>1238</v>
      </c>
      <c r="E98" s="280">
        <v>3</v>
      </c>
      <c r="F98" s="380">
        <v>0</v>
      </c>
      <c r="G98" s="380">
        <v>0</v>
      </c>
      <c r="H98" s="380">
        <v>0</v>
      </c>
      <c r="I98" s="380">
        <v>0</v>
      </c>
      <c r="J98" s="281">
        <v>2</v>
      </c>
      <c r="K98" s="281">
        <v>0</v>
      </c>
      <c r="L98" s="281">
        <v>0</v>
      </c>
      <c r="M98" s="219" t="s">
        <v>627</v>
      </c>
      <c r="N98" s="219" t="s">
        <v>730</v>
      </c>
      <c r="O98" s="216" t="s">
        <v>698</v>
      </c>
      <c r="P98" s="5"/>
      <c r="Q98" s="5"/>
    </row>
    <row r="99" spans="1:31">
      <c r="A99" s="279" t="s">
        <v>4</v>
      </c>
      <c r="B99" s="181" t="s">
        <v>1228</v>
      </c>
      <c r="C99" s="181" t="s">
        <v>361</v>
      </c>
      <c r="D99" s="280" t="s">
        <v>311</v>
      </c>
      <c r="E99" s="280">
        <v>3</v>
      </c>
      <c r="F99" s="380">
        <v>0</v>
      </c>
      <c r="G99" s="380">
        <v>1</v>
      </c>
      <c r="H99" s="380">
        <v>0</v>
      </c>
      <c r="I99" s="380">
        <v>0</v>
      </c>
      <c r="J99" s="281">
        <v>2</v>
      </c>
      <c r="K99" s="281">
        <v>0</v>
      </c>
      <c r="L99" s="281">
        <v>0</v>
      </c>
      <c r="M99" s="219" t="s">
        <v>627</v>
      </c>
      <c r="N99" s="219" t="s">
        <v>730</v>
      </c>
      <c r="O99" s="216" t="s">
        <v>698</v>
      </c>
      <c r="P99" s="5"/>
      <c r="Q99" s="5"/>
    </row>
    <row r="100" spans="1:31">
      <c r="A100" s="279" t="s">
        <v>4</v>
      </c>
      <c r="B100" s="181" t="s">
        <v>1229</v>
      </c>
      <c r="C100" s="181" t="s">
        <v>358</v>
      </c>
      <c r="D100" s="280" t="s">
        <v>1238</v>
      </c>
      <c r="E100" s="280">
        <v>3</v>
      </c>
      <c r="F100" s="380">
        <v>0</v>
      </c>
      <c r="G100" s="380">
        <v>0</v>
      </c>
      <c r="H100" s="380">
        <v>0</v>
      </c>
      <c r="I100" s="380">
        <v>0</v>
      </c>
      <c r="J100" s="281">
        <v>2</v>
      </c>
      <c r="K100" s="281">
        <v>0</v>
      </c>
      <c r="L100" s="281">
        <v>0</v>
      </c>
      <c r="M100" s="219" t="s">
        <v>627</v>
      </c>
      <c r="N100" s="219" t="s">
        <v>730</v>
      </c>
      <c r="O100" s="216" t="s">
        <v>698</v>
      </c>
      <c r="P100" s="5"/>
      <c r="Q100" s="5"/>
    </row>
    <row r="101" spans="1:31">
      <c r="A101" s="279" t="s">
        <v>4</v>
      </c>
      <c r="B101" s="181" t="s">
        <v>1230</v>
      </c>
      <c r="C101" s="181" t="s">
        <v>358</v>
      </c>
      <c r="D101" s="280" t="s">
        <v>311</v>
      </c>
      <c r="E101" s="280">
        <v>3</v>
      </c>
      <c r="F101" s="380">
        <v>0</v>
      </c>
      <c r="G101" s="380">
        <v>1</v>
      </c>
      <c r="H101" s="380">
        <v>0</v>
      </c>
      <c r="I101" s="380">
        <v>0</v>
      </c>
      <c r="J101" s="281">
        <v>2</v>
      </c>
      <c r="K101" s="281">
        <v>0</v>
      </c>
      <c r="L101" s="281">
        <v>0</v>
      </c>
      <c r="M101" s="219" t="s">
        <v>627</v>
      </c>
      <c r="N101" s="219" t="s">
        <v>730</v>
      </c>
      <c r="O101" s="216" t="s">
        <v>698</v>
      </c>
      <c r="P101" s="5"/>
      <c r="Q101" s="5"/>
    </row>
    <row r="102" spans="1:31">
      <c r="A102" s="279" t="s">
        <v>4</v>
      </c>
      <c r="B102" s="181" t="s">
        <v>1231</v>
      </c>
      <c r="C102" s="181" t="s">
        <v>358</v>
      </c>
      <c r="D102" s="280" t="s">
        <v>1239</v>
      </c>
      <c r="E102" s="280">
        <v>3</v>
      </c>
      <c r="F102" s="380">
        <v>0</v>
      </c>
      <c r="G102" s="380">
        <v>2</v>
      </c>
      <c r="H102" s="380">
        <v>0</v>
      </c>
      <c r="I102" s="380">
        <v>0</v>
      </c>
      <c r="J102" s="281">
        <v>2</v>
      </c>
      <c r="K102" s="281">
        <v>0</v>
      </c>
      <c r="L102" s="281">
        <v>0</v>
      </c>
      <c r="M102" s="219" t="s">
        <v>627</v>
      </c>
      <c r="N102" s="219" t="s">
        <v>730</v>
      </c>
      <c r="O102" s="216" t="s">
        <v>698</v>
      </c>
      <c r="P102" s="5"/>
      <c r="Q102" s="5"/>
    </row>
    <row r="103" spans="1:31" s="214" customFormat="1">
      <c r="A103" s="279" t="s">
        <v>4</v>
      </c>
      <c r="B103" s="181" t="s">
        <v>1232</v>
      </c>
      <c r="C103" s="181" t="s">
        <v>360</v>
      </c>
      <c r="D103" s="280" t="s">
        <v>1238</v>
      </c>
      <c r="E103" s="280">
        <v>3</v>
      </c>
      <c r="F103" s="380">
        <v>0</v>
      </c>
      <c r="G103" s="380">
        <v>0</v>
      </c>
      <c r="H103" s="380">
        <v>0</v>
      </c>
      <c r="I103" s="380">
        <v>0</v>
      </c>
      <c r="J103" s="281">
        <v>2</v>
      </c>
      <c r="K103" s="281">
        <v>0</v>
      </c>
      <c r="L103" s="281">
        <v>0</v>
      </c>
      <c r="M103" s="219" t="s">
        <v>627</v>
      </c>
      <c r="N103" s="219" t="s">
        <v>730</v>
      </c>
      <c r="O103" s="216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79" t="s">
        <v>4</v>
      </c>
      <c r="B104" s="181" t="s">
        <v>1233</v>
      </c>
      <c r="C104" s="181" t="s">
        <v>360</v>
      </c>
      <c r="D104" s="280" t="s">
        <v>311</v>
      </c>
      <c r="E104" s="280">
        <v>3</v>
      </c>
      <c r="F104" s="380">
        <v>0</v>
      </c>
      <c r="G104" s="380">
        <v>1</v>
      </c>
      <c r="H104" s="380">
        <v>0</v>
      </c>
      <c r="I104" s="380">
        <v>0</v>
      </c>
      <c r="J104" s="281">
        <v>2</v>
      </c>
      <c r="K104" s="281">
        <v>0</v>
      </c>
      <c r="L104" s="281">
        <v>0</v>
      </c>
      <c r="M104" s="219" t="s">
        <v>627</v>
      </c>
      <c r="N104" s="219" t="s">
        <v>730</v>
      </c>
      <c r="O104" s="216" t="s">
        <v>698</v>
      </c>
      <c r="P104" s="5"/>
      <c r="Q104" s="5"/>
    </row>
    <row r="105" spans="1:31">
      <c r="A105" s="279" t="s">
        <v>4</v>
      </c>
      <c r="B105" s="181" t="s">
        <v>1234</v>
      </c>
      <c r="C105" s="181" t="s">
        <v>360</v>
      </c>
      <c r="D105" s="280" t="s">
        <v>1239</v>
      </c>
      <c r="E105" s="280">
        <v>3</v>
      </c>
      <c r="F105" s="380">
        <v>0</v>
      </c>
      <c r="G105" s="380">
        <v>2</v>
      </c>
      <c r="H105" s="380">
        <v>0</v>
      </c>
      <c r="I105" s="380">
        <v>0</v>
      </c>
      <c r="J105" s="281">
        <v>2</v>
      </c>
      <c r="K105" s="281">
        <v>0</v>
      </c>
      <c r="L105" s="281">
        <v>0</v>
      </c>
      <c r="M105" s="219" t="s">
        <v>627</v>
      </c>
      <c r="N105" s="219" t="s">
        <v>730</v>
      </c>
      <c r="O105" s="216" t="s">
        <v>698</v>
      </c>
      <c r="P105" s="5"/>
      <c r="Q105" s="5"/>
    </row>
    <row r="106" spans="1:31">
      <c r="A106" s="257"/>
      <c r="B106" s="257"/>
      <c r="C106" s="257"/>
      <c r="D106" s="258"/>
      <c r="E106" s="259"/>
      <c r="F106" s="259"/>
      <c r="G106" s="259"/>
      <c r="H106" s="259"/>
      <c r="I106" s="259"/>
      <c r="J106" s="260"/>
      <c r="K106" s="260"/>
      <c r="L106" s="260"/>
      <c r="M106" s="259"/>
    </row>
    <row r="107" spans="1:31"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</row>
    <row r="108" spans="1:31" ht="15.75" thickBot="1"/>
    <row r="109" spans="1:31" ht="23.25">
      <c r="A109" s="12" t="s">
        <v>444</v>
      </c>
      <c r="B109" s="12"/>
      <c r="C109" s="12"/>
      <c r="D109" s="12"/>
      <c r="E109" s="214"/>
      <c r="F109" s="214"/>
      <c r="G109" s="214"/>
      <c r="H109" s="214"/>
      <c r="I109" s="214"/>
      <c r="J109" s="214"/>
      <c r="K109" s="214"/>
      <c r="L109" s="214"/>
    </row>
    <row r="111" spans="1:31" ht="159.75">
      <c r="A111" s="142" t="s">
        <v>445</v>
      </c>
      <c r="B111" s="143" t="s">
        <v>5</v>
      </c>
      <c r="C111" s="143" t="s">
        <v>190</v>
      </c>
      <c r="D111" s="146" t="s">
        <v>25</v>
      </c>
      <c r="E111" s="146" t="s">
        <v>220</v>
      </c>
      <c r="F111" s="146" t="s">
        <v>336</v>
      </c>
      <c r="G111" s="146" t="s">
        <v>400</v>
      </c>
      <c r="H111" s="146" t="s">
        <v>450</v>
      </c>
    </row>
    <row r="112" spans="1:31">
      <c r="A112" s="218" t="s">
        <v>4</v>
      </c>
      <c r="B112" s="186" t="s">
        <v>446</v>
      </c>
      <c r="C112" s="186" t="s">
        <v>187</v>
      </c>
      <c r="D112" s="195">
        <v>42</v>
      </c>
      <c r="E112" s="195">
        <v>8</v>
      </c>
      <c r="F112" s="195">
        <v>1.3</v>
      </c>
      <c r="G112" s="195">
        <v>2</v>
      </c>
      <c r="H112" s="195">
        <v>0.25</v>
      </c>
    </row>
    <row r="113" spans="1:9">
      <c r="A113" s="218" t="s">
        <v>4</v>
      </c>
      <c r="B113" s="186" t="s">
        <v>447</v>
      </c>
      <c r="C113" s="186" t="s">
        <v>188</v>
      </c>
      <c r="D113" s="195">
        <v>92</v>
      </c>
      <c r="E113" s="195">
        <v>10</v>
      </c>
      <c r="F113" s="195">
        <v>1.1000000000000001</v>
      </c>
      <c r="G113" s="195">
        <v>2</v>
      </c>
      <c r="H113" s="195">
        <v>0.3</v>
      </c>
    </row>
    <row r="114" spans="1:9">
      <c r="A114" s="218" t="s">
        <v>4</v>
      </c>
      <c r="B114" s="186" t="s">
        <v>448</v>
      </c>
      <c r="C114" s="186" t="s">
        <v>189</v>
      </c>
      <c r="D114" s="195">
        <v>235</v>
      </c>
      <c r="E114" s="195">
        <v>12</v>
      </c>
      <c r="F114" s="195">
        <v>0.9</v>
      </c>
      <c r="G114" s="195">
        <v>2</v>
      </c>
      <c r="H114" s="195">
        <v>0.32500000000000001</v>
      </c>
    </row>
    <row r="115" spans="1:9">
      <c r="A115" s="218" t="s">
        <v>4</v>
      </c>
      <c r="B115" s="186" t="s">
        <v>449</v>
      </c>
      <c r="C115" s="186" t="s">
        <v>210</v>
      </c>
      <c r="D115" s="195">
        <v>686</v>
      </c>
      <c r="E115" s="195">
        <v>14</v>
      </c>
      <c r="F115" s="195">
        <v>0.7</v>
      </c>
      <c r="G115" s="195">
        <v>2</v>
      </c>
      <c r="H115" s="195">
        <v>0.35</v>
      </c>
    </row>
    <row r="116" spans="1:9">
      <c r="A116" s="218" t="s">
        <v>4</v>
      </c>
      <c r="B116" s="186" t="s">
        <v>469</v>
      </c>
      <c r="C116" s="186" t="s">
        <v>211</v>
      </c>
      <c r="D116" s="195">
        <v>1040</v>
      </c>
      <c r="E116" s="195">
        <v>14</v>
      </c>
      <c r="F116" s="195">
        <v>0.5</v>
      </c>
      <c r="G116" s="195">
        <v>2</v>
      </c>
      <c r="H116" s="195">
        <v>0.35</v>
      </c>
    </row>
    <row r="119" spans="1:9">
      <c r="D119" s="341">
        <v>42</v>
      </c>
      <c r="F119" s="341">
        <v>1.3</v>
      </c>
      <c r="G119" s="67">
        <f>D112*F112</f>
        <v>54.6</v>
      </c>
      <c r="I119" s="67">
        <f>D119*F119</f>
        <v>54.6</v>
      </c>
    </row>
    <row r="120" spans="1:9">
      <c r="D120" s="341">
        <v>92</v>
      </c>
      <c r="F120" s="341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341">
        <v>235</v>
      </c>
      <c r="F121" s="341">
        <v>0.9</v>
      </c>
      <c r="G121" s="67">
        <f>D114*F114</f>
        <v>211.5</v>
      </c>
      <c r="I121" s="67">
        <f t="shared" si="0"/>
        <v>211.5</v>
      </c>
    </row>
    <row r="122" spans="1:9">
      <c r="D122" s="341">
        <v>686</v>
      </c>
      <c r="F122" s="341">
        <v>0.7</v>
      </c>
      <c r="G122" s="67">
        <f>D115*F115</f>
        <v>480.2</v>
      </c>
      <c r="I122" s="67">
        <f t="shared" si="0"/>
        <v>480.2</v>
      </c>
    </row>
    <row r="123" spans="1:9">
      <c r="D123" s="341">
        <v>1040</v>
      </c>
      <c r="F123" s="341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6" sqref="J6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61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62" t="s">
        <v>628</v>
      </c>
      <c r="D4" s="263" t="s">
        <v>629</v>
      </c>
      <c r="E4" s="147" t="s">
        <v>633</v>
      </c>
      <c r="F4" s="147" t="s">
        <v>1066</v>
      </c>
      <c r="G4" s="147" t="s">
        <v>1067</v>
      </c>
      <c r="H4" s="147" t="s">
        <v>1068</v>
      </c>
      <c r="I4" s="147" t="s">
        <v>1114</v>
      </c>
      <c r="J4" s="147" t="s">
        <v>1115</v>
      </c>
      <c r="K4" s="147" t="s">
        <v>1069</v>
      </c>
      <c r="L4" s="147" t="s">
        <v>1071</v>
      </c>
      <c r="M4" s="147" t="s">
        <v>1072</v>
      </c>
      <c r="N4" s="147" t="s">
        <v>1073</v>
      </c>
      <c r="O4" s="147" t="s">
        <v>1074</v>
      </c>
      <c r="P4" s="147" t="s">
        <v>1075</v>
      </c>
      <c r="Q4" s="147" t="s">
        <v>1076</v>
      </c>
      <c r="R4" s="147" t="s">
        <v>1077</v>
      </c>
      <c r="S4" s="147" t="s">
        <v>1078</v>
      </c>
      <c r="T4" s="147" t="s">
        <v>1079</v>
      </c>
      <c r="U4" s="147" t="s">
        <v>1169</v>
      </c>
      <c r="V4" s="147" t="s">
        <v>1170</v>
      </c>
      <c r="W4" s="265" t="s">
        <v>630</v>
      </c>
      <c r="X4" s="267" t="s">
        <v>631</v>
      </c>
      <c r="Y4" s="268" t="s">
        <v>632</v>
      </c>
    </row>
    <row r="5" spans="1:25">
      <c r="A5" s="134" t="s">
        <v>4</v>
      </c>
      <c r="B5" s="156" t="s">
        <v>240</v>
      </c>
      <c r="C5" s="220">
        <v>0</v>
      </c>
      <c r="D5" s="264">
        <v>0</v>
      </c>
      <c r="E5" s="15" t="s">
        <v>634</v>
      </c>
      <c r="F5" s="15" t="s">
        <v>1491</v>
      </c>
      <c r="G5" s="15" t="s">
        <v>1492</v>
      </c>
      <c r="H5" s="15" t="s">
        <v>675</v>
      </c>
      <c r="I5" s="15" t="s">
        <v>1493</v>
      </c>
      <c r="J5" s="15" t="s">
        <v>1494</v>
      </c>
      <c r="K5" s="15" t="s">
        <v>1070</v>
      </c>
      <c r="L5" s="15" t="s">
        <v>1070</v>
      </c>
      <c r="M5" s="15" t="s">
        <v>1070</v>
      </c>
      <c r="N5" s="15" t="s">
        <v>1070</v>
      </c>
      <c r="O5" s="15" t="s">
        <v>1070</v>
      </c>
      <c r="P5" s="15" t="s">
        <v>1070</v>
      </c>
      <c r="Q5" s="15" t="s">
        <v>1070</v>
      </c>
      <c r="R5" s="15" t="s">
        <v>1070</v>
      </c>
      <c r="S5" s="15" t="s">
        <v>1070</v>
      </c>
      <c r="T5" s="15" t="s">
        <v>1070</v>
      </c>
      <c r="U5" s="15" t="s">
        <v>1172</v>
      </c>
      <c r="V5" s="15" t="s">
        <v>1171</v>
      </c>
      <c r="W5" s="266" t="b">
        <v>0</v>
      </c>
      <c r="X5" s="269" t="s">
        <v>507</v>
      </c>
      <c r="Y5" s="270" t="s">
        <v>470</v>
      </c>
    </row>
    <row r="6" spans="1:25">
      <c r="A6" s="134" t="s">
        <v>4</v>
      </c>
      <c r="B6" s="156" t="s">
        <v>241</v>
      </c>
      <c r="C6" s="220">
        <v>1</v>
      </c>
      <c r="D6" s="264">
        <v>0</v>
      </c>
      <c r="E6" s="15" t="s">
        <v>635</v>
      </c>
      <c r="F6" s="15" t="s">
        <v>1080</v>
      </c>
      <c r="G6" s="15"/>
      <c r="H6" s="15" t="s">
        <v>506</v>
      </c>
      <c r="I6" s="15"/>
      <c r="J6" s="15"/>
      <c r="K6" s="15" t="s">
        <v>1070</v>
      </c>
      <c r="L6" s="15" t="s">
        <v>1070</v>
      </c>
      <c r="M6" s="15" t="s">
        <v>1070</v>
      </c>
      <c r="N6" s="15" t="s">
        <v>1070</v>
      </c>
      <c r="O6" s="15" t="s">
        <v>1070</v>
      </c>
      <c r="P6" s="15" t="s">
        <v>1070</v>
      </c>
      <c r="Q6" s="15" t="s">
        <v>1070</v>
      </c>
      <c r="R6" s="15" t="s">
        <v>1070</v>
      </c>
      <c r="S6" s="15" t="s">
        <v>1070</v>
      </c>
      <c r="T6" s="15" t="s">
        <v>1070</v>
      </c>
      <c r="U6" s="15"/>
      <c r="V6" s="15"/>
      <c r="W6" s="266" t="b">
        <v>0</v>
      </c>
      <c r="X6" s="269" t="s">
        <v>483</v>
      </c>
      <c r="Y6" s="270" t="s">
        <v>470</v>
      </c>
    </row>
    <row r="7" spans="1:25" s="67" customFormat="1">
      <c r="A7" s="136" t="s">
        <v>4</v>
      </c>
      <c r="B7" s="136" t="s">
        <v>472</v>
      </c>
      <c r="C7" s="271">
        <v>2</v>
      </c>
      <c r="D7" s="272">
        <v>0</v>
      </c>
      <c r="E7" s="15" t="s">
        <v>636</v>
      </c>
      <c r="F7" s="273" t="s">
        <v>1081</v>
      </c>
      <c r="G7" s="274"/>
      <c r="H7" s="274" t="s">
        <v>589</v>
      </c>
      <c r="I7" s="274"/>
      <c r="J7" s="274"/>
      <c r="K7" s="273" t="s">
        <v>1070</v>
      </c>
      <c r="L7" s="273" t="s">
        <v>1070</v>
      </c>
      <c r="M7" s="273" t="s">
        <v>1070</v>
      </c>
      <c r="N7" s="273" t="s">
        <v>1070</v>
      </c>
      <c r="O7" s="273" t="s">
        <v>1070</v>
      </c>
      <c r="P7" s="273" t="s">
        <v>1070</v>
      </c>
      <c r="Q7" s="273" t="s">
        <v>1070</v>
      </c>
      <c r="R7" s="273" t="s">
        <v>1070</v>
      </c>
      <c r="S7" s="273" t="s">
        <v>1070</v>
      </c>
      <c r="T7" s="273" t="s">
        <v>1070</v>
      </c>
      <c r="U7" s="273"/>
      <c r="V7" s="273"/>
      <c r="W7" s="275" t="b">
        <v>0</v>
      </c>
      <c r="X7" s="276" t="s">
        <v>590</v>
      </c>
      <c r="Y7" s="277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H1" workbookViewId="0">
      <selection activeCell="I4" sqref="I4:J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1168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79" t="s">
        <v>1155</v>
      </c>
      <c r="F3" s="379" t="s">
        <v>1154</v>
      </c>
      <c r="G3" s="10"/>
      <c r="J3" s="578" t="s">
        <v>306</v>
      </c>
      <c r="K3" s="578"/>
      <c r="M3" s="578"/>
      <c r="N3" s="578"/>
      <c r="O3" s="578"/>
      <c r="P3" s="578"/>
    </row>
    <row r="4" spans="2:16" customFormat="1" ht="106.5">
      <c r="B4" s="368" t="s">
        <v>1167</v>
      </c>
      <c r="C4" s="369" t="s">
        <v>5</v>
      </c>
      <c r="D4" s="370" t="s">
        <v>204</v>
      </c>
      <c r="E4" s="370" t="s">
        <v>1141</v>
      </c>
      <c r="F4" s="370" t="s">
        <v>1142</v>
      </c>
      <c r="G4" s="370" t="s">
        <v>1143</v>
      </c>
      <c r="H4" s="370" t="s">
        <v>1144</v>
      </c>
      <c r="I4" s="371" t="s">
        <v>23</v>
      </c>
      <c r="J4" s="371" t="s">
        <v>1174</v>
      </c>
    </row>
    <row r="5" spans="2:16">
      <c r="B5" s="372" t="s">
        <v>4</v>
      </c>
      <c r="C5" s="366" t="s">
        <v>1219</v>
      </c>
      <c r="D5" s="366" t="s">
        <v>302</v>
      </c>
      <c r="E5" s="366">
        <v>0</v>
      </c>
      <c r="F5" s="366" t="s">
        <v>1064</v>
      </c>
      <c r="G5" s="366">
        <v>30</v>
      </c>
      <c r="H5" s="373">
        <v>30</v>
      </c>
      <c r="I5" s="373" t="s">
        <v>1464</v>
      </c>
      <c r="J5" s="373" t="s">
        <v>1157</v>
      </c>
    </row>
    <row r="6" spans="2:16">
      <c r="B6" s="372" t="s">
        <v>4</v>
      </c>
      <c r="C6" s="366" t="s">
        <v>1220</v>
      </c>
      <c r="D6" s="367" t="s">
        <v>301</v>
      </c>
      <c r="E6" s="366">
        <v>0</v>
      </c>
      <c r="F6" s="366"/>
      <c r="G6" s="366">
        <v>60</v>
      </c>
      <c r="H6" s="373">
        <v>60</v>
      </c>
      <c r="I6" s="373" t="s">
        <v>1465</v>
      </c>
      <c r="J6" s="373"/>
    </row>
    <row r="7" spans="2:16">
      <c r="B7" s="372" t="s">
        <v>4</v>
      </c>
      <c r="C7" s="366" t="s">
        <v>1221</v>
      </c>
      <c r="D7" s="366" t="s">
        <v>300</v>
      </c>
      <c r="E7" s="366">
        <v>0</v>
      </c>
      <c r="F7" s="366"/>
      <c r="G7" s="366">
        <v>10000</v>
      </c>
      <c r="H7" s="373">
        <v>10000</v>
      </c>
      <c r="I7" s="373" t="s">
        <v>1315</v>
      </c>
      <c r="J7" s="373"/>
    </row>
    <row r="8" spans="2:16" customFormat="1">
      <c r="B8" s="372" t="s">
        <v>4</v>
      </c>
      <c r="C8" s="366" t="s">
        <v>1145</v>
      </c>
      <c r="D8" s="366" t="s">
        <v>302</v>
      </c>
      <c r="E8" s="366">
        <v>1</v>
      </c>
      <c r="F8" s="366" t="s">
        <v>1064</v>
      </c>
      <c r="G8" s="366">
        <v>30</v>
      </c>
      <c r="H8" s="373">
        <v>50</v>
      </c>
      <c r="I8" s="373" t="s">
        <v>1464</v>
      </c>
      <c r="J8" s="373" t="s">
        <v>1157</v>
      </c>
    </row>
    <row r="9" spans="2:16" customFormat="1">
      <c r="B9" s="372" t="s">
        <v>4</v>
      </c>
      <c r="C9" s="366" t="s">
        <v>1146</v>
      </c>
      <c r="D9" s="366" t="s">
        <v>302</v>
      </c>
      <c r="E9" s="366">
        <v>1</v>
      </c>
      <c r="F9" s="366" t="s">
        <v>1063</v>
      </c>
      <c r="G9" s="366">
        <v>7</v>
      </c>
      <c r="H9" s="373">
        <v>9</v>
      </c>
      <c r="I9" s="373" t="s">
        <v>1466</v>
      </c>
      <c r="J9" s="373" t="s">
        <v>1156</v>
      </c>
    </row>
    <row r="10" spans="2:16" customFormat="1">
      <c r="B10" s="372" t="s">
        <v>4</v>
      </c>
      <c r="C10" s="366" t="s">
        <v>1147</v>
      </c>
      <c r="D10" s="366" t="s">
        <v>985</v>
      </c>
      <c r="E10" s="366">
        <v>1</v>
      </c>
      <c r="F10" s="366" t="s">
        <v>1235</v>
      </c>
      <c r="G10" s="366">
        <v>1</v>
      </c>
      <c r="H10" s="373">
        <v>1.5</v>
      </c>
      <c r="I10" s="373" t="s">
        <v>1467</v>
      </c>
      <c r="J10" s="373" t="s">
        <v>1159</v>
      </c>
    </row>
    <row r="11" spans="2:16">
      <c r="B11" s="372" t="s">
        <v>4</v>
      </c>
      <c r="C11" s="366" t="s">
        <v>1236</v>
      </c>
      <c r="D11" s="367" t="s">
        <v>985</v>
      </c>
      <c r="E11" s="367">
        <v>1</v>
      </c>
      <c r="F11" s="367" t="s">
        <v>1225</v>
      </c>
      <c r="G11" s="366">
        <v>1</v>
      </c>
      <c r="H11" s="367">
        <v>1.5</v>
      </c>
      <c r="I11" s="373" t="s">
        <v>1468</v>
      </c>
      <c r="J11" s="373" t="s">
        <v>1159</v>
      </c>
    </row>
    <row r="12" spans="2:16" customFormat="1">
      <c r="B12" s="372" t="s">
        <v>4</v>
      </c>
      <c r="C12" s="366" t="s">
        <v>324</v>
      </c>
      <c r="D12" s="366" t="s">
        <v>988</v>
      </c>
      <c r="E12" s="366">
        <v>1</v>
      </c>
      <c r="F12" s="366" t="s">
        <v>324</v>
      </c>
      <c r="G12" s="366">
        <v>50</v>
      </c>
      <c r="H12" s="373">
        <v>100</v>
      </c>
      <c r="I12" s="373" t="s">
        <v>1469</v>
      </c>
      <c r="J12" s="373" t="s">
        <v>1222</v>
      </c>
    </row>
    <row r="13" spans="2:16" customFormat="1">
      <c r="B13" s="374" t="s">
        <v>4</v>
      </c>
      <c r="C13" s="367" t="s">
        <v>1148</v>
      </c>
      <c r="D13" s="366" t="s">
        <v>988</v>
      </c>
      <c r="E13" s="366">
        <v>1</v>
      </c>
      <c r="F13" s="367" t="s">
        <v>1148</v>
      </c>
      <c r="G13" s="366">
        <v>0.5</v>
      </c>
      <c r="H13" s="373">
        <v>0.7</v>
      </c>
      <c r="I13" s="373" t="s">
        <v>1470</v>
      </c>
      <c r="J13" s="373" t="s">
        <v>1223</v>
      </c>
    </row>
    <row r="14" spans="2:16" customFormat="1">
      <c r="B14" s="374" t="s">
        <v>4</v>
      </c>
      <c r="C14" s="366" t="s">
        <v>1149</v>
      </c>
      <c r="D14" s="366" t="s">
        <v>302</v>
      </c>
      <c r="E14" s="366">
        <v>1</v>
      </c>
      <c r="F14" s="366" t="s">
        <v>1150</v>
      </c>
      <c r="G14" s="366">
        <v>2</v>
      </c>
      <c r="H14" s="373">
        <v>5</v>
      </c>
      <c r="I14" s="373" t="s">
        <v>1471</v>
      </c>
      <c r="J14" s="373" t="s">
        <v>1158</v>
      </c>
    </row>
    <row r="15" spans="2:16" customFormat="1">
      <c r="B15" s="374" t="s">
        <v>4</v>
      </c>
      <c r="C15" s="366" t="s">
        <v>1151</v>
      </c>
      <c r="D15" s="366" t="s">
        <v>625</v>
      </c>
      <c r="E15" s="366">
        <v>1</v>
      </c>
      <c r="F15" s="366"/>
      <c r="G15" s="366">
        <v>1</v>
      </c>
      <c r="H15" s="373">
        <v>2</v>
      </c>
      <c r="I15" s="373" t="s">
        <v>1472</v>
      </c>
      <c r="J15" s="373"/>
    </row>
    <row r="16" spans="2:16">
      <c r="B16" s="374" t="s">
        <v>4</v>
      </c>
      <c r="C16" s="366" t="s">
        <v>388</v>
      </c>
      <c r="D16" s="367" t="s">
        <v>388</v>
      </c>
      <c r="E16" s="366">
        <v>1</v>
      </c>
      <c r="F16" s="366"/>
      <c r="G16" s="366">
        <v>5</v>
      </c>
      <c r="H16" s="373">
        <v>10</v>
      </c>
      <c r="I16" s="373" t="s">
        <v>1473</v>
      </c>
      <c r="J16" s="373"/>
    </row>
    <row r="17" spans="2:12">
      <c r="B17" s="374" t="s">
        <v>4</v>
      </c>
      <c r="C17" s="367" t="s">
        <v>301</v>
      </c>
      <c r="D17" s="367" t="s">
        <v>301</v>
      </c>
      <c r="E17" s="366">
        <v>1</v>
      </c>
      <c r="F17" s="366"/>
      <c r="G17" s="366">
        <v>60</v>
      </c>
      <c r="H17" s="373">
        <v>90</v>
      </c>
      <c r="I17" s="373" t="s">
        <v>1465</v>
      </c>
      <c r="J17" s="373"/>
    </row>
    <row r="18" spans="2:12" customFormat="1">
      <c r="B18" s="374" t="s">
        <v>4</v>
      </c>
      <c r="C18" s="366" t="s">
        <v>300</v>
      </c>
      <c r="D18" s="366" t="s">
        <v>300</v>
      </c>
      <c r="E18" s="366">
        <v>1</v>
      </c>
      <c r="F18" s="366"/>
      <c r="G18" s="366">
        <v>10000</v>
      </c>
      <c r="H18" s="373">
        <v>20000</v>
      </c>
      <c r="I18" s="373" t="s">
        <v>1315</v>
      </c>
      <c r="J18" s="373"/>
    </row>
    <row r="19" spans="2:12">
      <c r="B19" s="374" t="s">
        <v>4</v>
      </c>
      <c r="C19" s="367" t="s">
        <v>990</v>
      </c>
      <c r="D19" s="367" t="s">
        <v>990</v>
      </c>
      <c r="E19" s="367">
        <v>1</v>
      </c>
      <c r="F19" s="367"/>
      <c r="G19" s="367">
        <v>500</v>
      </c>
      <c r="H19" s="402">
        <v>1000</v>
      </c>
      <c r="I19" s="402" t="s">
        <v>1474</v>
      </c>
      <c r="J19" s="402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79"/>
      <c r="G22" s="579"/>
      <c r="H22" s="579"/>
      <c r="I22" s="165"/>
      <c r="J22" s="165"/>
    </row>
    <row r="23" spans="2:12" customFormat="1" ht="96">
      <c r="B23" s="368" t="s">
        <v>304</v>
      </c>
      <c r="C23" s="369" t="s">
        <v>5</v>
      </c>
      <c r="D23" s="375" t="s">
        <v>1152</v>
      </c>
      <c r="E23" s="375" t="s">
        <v>1141</v>
      </c>
      <c r="F23" s="376" t="s">
        <v>1153</v>
      </c>
      <c r="G23" s="369" t="s">
        <v>305</v>
      </c>
      <c r="H23" s="369" t="s">
        <v>307</v>
      </c>
    </row>
    <row r="24" spans="2:12" customFormat="1">
      <c r="B24" s="372" t="s">
        <v>4</v>
      </c>
      <c r="C24" s="366" t="s">
        <v>302</v>
      </c>
      <c r="D24" s="366">
        <v>0</v>
      </c>
      <c r="E24" s="366">
        <v>2</v>
      </c>
      <c r="F24" s="377" t="b">
        <v>1</v>
      </c>
      <c r="G24" s="377" t="s">
        <v>1160</v>
      </c>
      <c r="H24" s="377" t="s">
        <v>1161</v>
      </c>
    </row>
    <row r="25" spans="2:12" customFormat="1">
      <c r="B25" s="372" t="s">
        <v>4</v>
      </c>
      <c r="C25" s="366" t="s">
        <v>625</v>
      </c>
      <c r="D25" s="366">
        <v>0</v>
      </c>
      <c r="E25" s="366">
        <v>1</v>
      </c>
      <c r="F25" s="377" t="b">
        <v>1</v>
      </c>
      <c r="G25" s="377" t="s">
        <v>1175</v>
      </c>
      <c r="H25" s="377" t="s">
        <v>1173</v>
      </c>
    </row>
    <row r="26" spans="2:12" customFormat="1">
      <c r="B26" s="372" t="s">
        <v>4</v>
      </c>
      <c r="C26" s="366" t="s">
        <v>300</v>
      </c>
      <c r="D26" s="366">
        <v>0</v>
      </c>
      <c r="E26" s="366">
        <v>2</v>
      </c>
      <c r="F26" s="377" t="b">
        <v>1</v>
      </c>
      <c r="G26" s="377" t="s">
        <v>1162</v>
      </c>
      <c r="H26" s="377" t="s">
        <v>1163</v>
      </c>
    </row>
    <row r="27" spans="2:12" customFormat="1">
      <c r="B27" s="372" t="s">
        <v>4</v>
      </c>
      <c r="C27" s="366" t="s">
        <v>985</v>
      </c>
      <c r="D27" s="366">
        <v>0</v>
      </c>
      <c r="E27" s="366">
        <v>1</v>
      </c>
      <c r="F27" s="377" t="b">
        <v>1</v>
      </c>
      <c r="G27" s="377" t="s">
        <v>1177</v>
      </c>
      <c r="H27" s="377" t="s">
        <v>1176</v>
      </c>
    </row>
    <row r="28" spans="2:12" customFormat="1">
      <c r="B28" s="374" t="s">
        <v>4</v>
      </c>
      <c r="C28" s="367" t="s">
        <v>301</v>
      </c>
      <c r="D28" s="367">
        <v>0</v>
      </c>
      <c r="E28" s="367">
        <v>1</v>
      </c>
      <c r="F28" s="377" t="b">
        <v>0</v>
      </c>
      <c r="G28" s="377" t="s">
        <v>1164</v>
      </c>
      <c r="H28" s="377" t="s">
        <v>1165</v>
      </c>
    </row>
    <row r="29" spans="2:12" customFormat="1">
      <c r="B29" s="374" t="s">
        <v>4</v>
      </c>
      <c r="C29" s="366" t="s">
        <v>988</v>
      </c>
      <c r="D29" s="366">
        <v>0</v>
      </c>
      <c r="E29" s="366">
        <v>1</v>
      </c>
      <c r="F29" s="377" t="b">
        <v>0</v>
      </c>
      <c r="G29" s="377" t="s">
        <v>1178</v>
      </c>
      <c r="H29" s="377" t="s">
        <v>1179</v>
      </c>
    </row>
    <row r="30" spans="2:12">
      <c r="B30" s="374" t="s">
        <v>4</v>
      </c>
      <c r="C30" s="366" t="s">
        <v>990</v>
      </c>
      <c r="D30" s="366">
        <v>0</v>
      </c>
      <c r="E30" s="366">
        <v>1</v>
      </c>
      <c r="F30" s="377" t="b">
        <v>1</v>
      </c>
      <c r="G30" s="377" t="s">
        <v>1330</v>
      </c>
      <c r="H30" s="377" t="s">
        <v>1331</v>
      </c>
    </row>
    <row r="31" spans="2:12" customFormat="1">
      <c r="B31" s="374" t="s">
        <v>4</v>
      </c>
      <c r="C31" s="367" t="s">
        <v>388</v>
      </c>
      <c r="D31" s="367">
        <v>0</v>
      </c>
      <c r="E31" s="367">
        <v>1</v>
      </c>
      <c r="F31" s="378" t="b">
        <v>0</v>
      </c>
      <c r="G31" s="378" t="s">
        <v>1180</v>
      </c>
      <c r="H31" s="378" t="s">
        <v>1181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80" t="s">
        <v>313</v>
      </c>
      <c r="H34" s="580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1134</v>
      </c>
      <c r="C41" s="12"/>
      <c r="D41" s="12"/>
      <c r="E41" s="12"/>
      <c r="F41" s="12"/>
      <c r="G41" s="12"/>
    </row>
    <row r="43" spans="2:13" ht="135.75">
      <c r="B43" s="361" t="s">
        <v>1135</v>
      </c>
      <c r="C43" s="362" t="s">
        <v>5</v>
      </c>
      <c r="D43" s="363" t="s">
        <v>1136</v>
      </c>
      <c r="E43" s="363" t="s">
        <v>1451</v>
      </c>
    </row>
    <row r="44" spans="2:13">
      <c r="B44" s="364" t="s">
        <v>4</v>
      </c>
      <c r="C44" s="365" t="s">
        <v>423</v>
      </c>
      <c r="D44" s="365">
        <v>1</v>
      </c>
      <c r="E44" s="365">
        <v>2</v>
      </c>
    </row>
    <row r="45" spans="2:13">
      <c r="B45" s="364" t="s">
        <v>4</v>
      </c>
      <c r="C45" s="365" t="s">
        <v>415</v>
      </c>
      <c r="D45" s="365">
        <v>3</v>
      </c>
      <c r="E45" s="365">
        <v>6</v>
      </c>
    </row>
    <row r="46" spans="2:13">
      <c r="B46" s="364" t="s">
        <v>4</v>
      </c>
      <c r="C46" s="365" t="s">
        <v>418</v>
      </c>
      <c r="D46" s="365">
        <v>3</v>
      </c>
      <c r="E46" s="365">
        <v>12</v>
      </c>
    </row>
    <row r="47" spans="2:13">
      <c r="B47" s="364" t="s">
        <v>4</v>
      </c>
      <c r="C47" s="365" t="s">
        <v>414</v>
      </c>
      <c r="D47" s="365">
        <v>3</v>
      </c>
      <c r="E47" s="365">
        <v>18</v>
      </c>
    </row>
    <row r="48" spans="2:13">
      <c r="B48" s="364" t="s">
        <v>4</v>
      </c>
      <c r="C48" s="365" t="s">
        <v>416</v>
      </c>
      <c r="D48" s="365">
        <v>4</v>
      </c>
      <c r="E48" s="365">
        <v>26</v>
      </c>
    </row>
    <row r="49" spans="2:7">
      <c r="B49" s="364" t="s">
        <v>4</v>
      </c>
      <c r="C49" s="365" t="s">
        <v>417</v>
      </c>
      <c r="D49" s="365">
        <v>4</v>
      </c>
      <c r="E49" s="365">
        <v>35</v>
      </c>
    </row>
    <row r="50" spans="2:7">
      <c r="B50" s="364" t="s">
        <v>4</v>
      </c>
      <c r="C50" s="365" t="s">
        <v>419</v>
      </c>
      <c r="D50" s="365">
        <v>4</v>
      </c>
      <c r="E50" s="365">
        <v>45</v>
      </c>
    </row>
    <row r="51" spans="2:7">
      <c r="B51" s="364" t="s">
        <v>4</v>
      </c>
      <c r="C51" s="365" t="s">
        <v>420</v>
      </c>
      <c r="D51" s="365">
        <v>5</v>
      </c>
      <c r="E51" s="365">
        <v>56</v>
      </c>
    </row>
    <row r="52" spans="2:7">
      <c r="B52" s="364" t="s">
        <v>4</v>
      </c>
      <c r="C52" s="365" t="s">
        <v>421</v>
      </c>
      <c r="D52" s="365">
        <v>5</v>
      </c>
      <c r="E52" s="365">
        <v>67</v>
      </c>
    </row>
    <row r="53" spans="2:7">
      <c r="B53" s="364" t="s">
        <v>4</v>
      </c>
      <c r="C53" s="365" t="s">
        <v>422</v>
      </c>
      <c r="D53" s="365">
        <v>6</v>
      </c>
      <c r="E53" s="365">
        <v>80</v>
      </c>
    </row>
    <row r="54" spans="2:7" ht="15.75" thickBot="1"/>
    <row r="55" spans="2:7" ht="23.25">
      <c r="B55" s="12" t="s">
        <v>1137</v>
      </c>
      <c r="C55" s="12"/>
      <c r="D55" s="12"/>
      <c r="E55" s="12"/>
      <c r="F55" s="12"/>
      <c r="G55" s="12"/>
    </row>
    <row r="57" spans="2:7" ht="142.5">
      <c r="B57" s="361" t="s">
        <v>1138</v>
      </c>
      <c r="C57" s="362" t="s">
        <v>5</v>
      </c>
      <c r="D57" s="363" t="s">
        <v>1136</v>
      </c>
    </row>
    <row r="58" spans="2:7">
      <c r="B58" s="364" t="s">
        <v>4</v>
      </c>
      <c r="C58" s="365" t="s">
        <v>310</v>
      </c>
      <c r="D58" s="365">
        <v>0.3</v>
      </c>
    </row>
    <row r="59" spans="2:7">
      <c r="B59" s="364" t="s">
        <v>4</v>
      </c>
      <c r="C59" s="365" t="s">
        <v>311</v>
      </c>
      <c r="D59" s="365">
        <v>0.6</v>
      </c>
    </row>
    <row r="60" spans="2:7">
      <c r="B60" s="364" t="s">
        <v>4</v>
      </c>
      <c r="C60" s="365" t="s">
        <v>312</v>
      </c>
      <c r="D60" s="365">
        <v>1</v>
      </c>
    </row>
    <row r="61" spans="2:7" ht="15.75" thickBot="1"/>
    <row r="62" spans="2:7" ht="23.25">
      <c r="B62" s="12" t="s">
        <v>1139</v>
      </c>
      <c r="C62" s="12"/>
      <c r="D62" s="12"/>
      <c r="E62" s="12"/>
      <c r="F62" s="12"/>
      <c r="G62" s="12"/>
    </row>
    <row r="64" spans="2:7" ht="132">
      <c r="B64" s="361" t="s">
        <v>1140</v>
      </c>
      <c r="C64" s="362" t="s">
        <v>5</v>
      </c>
      <c r="D64" s="363" t="s">
        <v>1136</v>
      </c>
    </row>
    <row r="65" spans="2:4">
      <c r="B65" s="364" t="s">
        <v>4</v>
      </c>
      <c r="C65" s="365" t="s">
        <v>1166</v>
      </c>
      <c r="D65" s="365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2017-07-05T14:06:07Z</dcterms:modified>
</cp:coreProperties>
</file>