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K12" i="8"/>
  <c r="L12" i="8" s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H52" i="9" l="1"/>
  <c r="J52" i="9"/>
  <c r="I52" i="9"/>
  <c r="I49" i="9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<sst xmlns="http://schemas.openxmlformats.org/spreadsheetml/2006/main" count="4625" uniqueCount="1924">
  <si>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</si>
  <si>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</si>
  <si>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</si>
  <si>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</si>
  <si>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</si>
  <si>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</si>
  <si>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</si>
  <si>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</si>
  <si>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</si>
  <si>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</si>
  <si>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</si>
  <si>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</si>
  <si>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</si>
  <si>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</si>
  <si>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</si>
  <si>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</si>
  <si>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</si>
  <si>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</si>
  <si>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</si>
  <si>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</si>
  <si>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</si>
  <si>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</si>
  <si>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</si>
  <si>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</si>
  <si>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</si>
  <si>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</si>
  <si>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</si>
  <si>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</si>
  <si>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</si>
  <si>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</si>
  <si>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</si>
  <si>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</si>
  <si>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</si>
  <si>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</si>
  <si>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</si>
  <si>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</si>
  <si>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</si>
  <si>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</si>
  <si>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</si>
  <si>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</si>
  <si>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</si>
  <si>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</si>
  <si>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</si>
  <si>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</si>
  <si>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</si>
  <si>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</si>
  <si>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</si>
  <si>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</si>
  <si>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</si>
  <si>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</si>
  <si>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</si>
  <si>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</si>
  <si>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</si>
  <si>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</si>
  <si>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</si>
  <si>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</si>
  <si>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</si>
  <si>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</si>
  <si>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</si>
  <si>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</si>
  <si>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</si>
  <si>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</si>
  <si>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</si>
  <si>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</si>
  <si>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</si>
  <si>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</si>
  <si>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</si>
  <si>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</si>
  <si>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</si>
  <si>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</si>
  <si>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</si>
  <si>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</si>
  <si>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</si>
  <si>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</si>
  <si>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</si>
  <si>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</si>
  <si>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</si>
  <si>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</si>
  <si>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</si>
  <si>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</si>
  <si>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</si>
  <si>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</si>
  <si>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</si>
  <si>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</si>
  <si>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</si>
  <si>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</si>
  <si>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</si>
  <si>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</si>
  <si>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</si>
  <si>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</si>
  <si>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</si>
  <si>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</si>
  <si>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</si>
  <si>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</si>
  <si>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</si>
  <si>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</si>
  <si>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</si>
  <si>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</si>
  <si>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</si>
  <si>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</si>
  <si>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</si>
  <si>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</si>
  <si>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</si>
  <si>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</si>
  <si>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</si>
  <si>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</si>
  <si>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</si>
  <si>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</si>
  <si>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</si>
  <si>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</si>
  <si>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</si>
  <si>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</si>
  <si>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</si>
  <si>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</si>
  <si>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</si>
  <si>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</si>
  <si>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</si>
  <si>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</si>
  <si>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</si>
  <si>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</si>
  <si>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</si>
  <si>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</si>
  <si>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</si>
  <si>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</si>
  <si>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</si>
  <si>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</si>
  <si>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</si>
  <si>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</si>
  <si>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</si>
  <si>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</si>
  <si>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</si>
  <si>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</si>
  <si>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</si>
  <si>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</si>
  <si>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</si>
  <si>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</si>
  <si>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</si>
  <si>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</si>
  <si>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</si>
  <si>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</si>
  <si>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</si>
  <si>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</si>
  <si>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</si>
  <si>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</si>
  <si>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</si>
  <si>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</si>
  <si>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</si>
  <si>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</si>
  <si>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</si>
  <si>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</si>
  <si>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</si>
  <si>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</si>
  <si>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</si>
  <si>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</si>
  <si>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</si>
  <si>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</si>
  <si>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</si>
  <si>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</si>
  <si>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</si>
  <si>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</si>
  <si>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</si>
  <si>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</si>
  <si>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</si>
  <si>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</si>
  <si>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</si>
  <si>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</si>
  <si>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</si>
  <si>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</si>
  <si>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</si>
  <si>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</si>
  <si>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</si>
  <si>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</si>
  <si>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</si>
  <si>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</si>
  <si>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</si>
  <si>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</si>
  <si>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</si>
  <si>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</si>
  <si>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</si>
  <si>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</si>
  <si>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</si>
  <si>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</si>
  <si>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</si>
  <si>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</si>
  <si>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</si>
  <si>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</si>
  <si>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</si>
  <si>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</si>
  <si>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</si>
  <si>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</si>
  <si>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</si>
  <si>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</si>
  <si>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</si>
  <si>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</si>
  <si>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</si>
  <si>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</si>
  <si>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</si>
  <si>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</si>
  <si>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</si>
  <si>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</si>
  <si>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</si>
  <si>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</si>
  <si>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</si>
  <si>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</si>
  <si>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</si>
  <si>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</si>
  <si>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</si>
  <si>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</si>
  <si>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</si>
  <si>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</si>
  <si>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</si>
  <si>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</si>
  <si>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</si>
  <si>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</si>
  <si>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</si>
  <si>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</si>
  <si>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</si>
  <si>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</si>
  <si>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</si>
  <si>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</si>
  <si>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</si>
  <si>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</si>
  <si>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</si>
  <si>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</si>
  <si>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</si>
  <si>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</si>
  <si>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</si>
  <si>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</si>
  <si>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</si>
  <si>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</si>
  <si>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</si>
  <si>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</si>
  <si>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</si>
  <si>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</si>
  <si>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</si>
  <si>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</si>
  <si>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</si>
  <si>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</si>
  <si>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</si>
  <si>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</si>
  <si>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</si>
  <si>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</si>
  <si>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</si>
  <si>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</si>
  <si>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</si>
  <si>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</si>
  <si>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</si>
  <si>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</si>
  <si>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</si>
  <si>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</si>
  <si>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</si>
  <si>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</si>
  <si>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</si>
  <si>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</si>
  <si>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</si>
  <si>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</si>
  <si>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</si>
  <si>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</si>
  <si>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</si>
  <si>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</si>
  <si>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</si>
  <si>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</si>
  <si>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</si>
  <si>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</si>
  <si>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</si>
  <si>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</si>
  <si>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</si>
  <si>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</si>
  <si>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</si>
  <si>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</si>
  <si>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</si>
  <si>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</si>
  <si>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</si>
  <si>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</si>
  <si>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</si>
  <si>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</si>
  <si>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</si>
  <si>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</si>
  <si>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</si>
  <si>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</si>
  <si>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</si>
  <si>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</si>
  <si>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</si>
  <si>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</si>
  <si>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</si>
  <si>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</si>
  <si>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</si>
  <si>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</si>
  <si>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</si>
  <si>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</si>
  <si>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</si>
  <si>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</si>
  <si>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</si>
  <si>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</si>
  <si>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</si>
  <si>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</si>
  <si>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</si>
  <si>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</si>
  <si>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</si>
  <si>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</si>
  <si>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</si>
  <si>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</si>
  <si>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</si>
  <si>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</si>
  <si>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</si>
  <si>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</si>
  <si>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</si>
  <si>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</si>
  <si>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</si>
  <si>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</si>
  <si>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</si>
  <si>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</si>
  <si>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</si>
  <si>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</si>
  <si>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</si>
  <si>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</si>
  <si>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</si>
  <si>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</si>
  <si>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</si>
  <si>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</si>
  <si>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</si>
  <si>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</si>
  <si>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</si>
  <si>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</si>
  <si>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</si>
  <si>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</si>
  <si>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</si>
  <si>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</si>
  <si>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</si>
  <si>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</si>
  <si>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</si>
  <si>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</si>
  <si>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</si>
  <si>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</si>
  <si>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</si>
  <si>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</si>
  <si>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</si>
  <si>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</si>
  <si>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</si>
  <si>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</si>
  <si>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</si>
  <si>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</si>
  <si>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</si>
  <si>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</si>
  <si>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</si>
  <si>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</si>
  <si>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</si>
  <si>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</si>
  <si>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</si>
  <si>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</si>
  <si>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</si>
  <si>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</si>
  <si>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</si>
  <si>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</si>
  <si>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</si>
  <si>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</si>
  <si>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</si>
  <si>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</si>
  <si>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</si>
  <si>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</si>
  <si>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</si>
  <si>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</si>
  <si>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</si>
  <si>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</si>
  <si>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</si>
  <si>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</si>
  <si>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</si>
  <si>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</si>
  <si>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</si>
  <si>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</si>
  <si>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</si>
  <si>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</si>
  <si>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</si>
  <si>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</si>
  <si>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</si>
  <si>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</si>
  <si>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</si>
  <si>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</si>
  <si>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</si>
  <si>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</si>
  <si>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</si>
  <si>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</si>
  <si>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</si>
  <si>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</si>
  <si>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</si>
  <si>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</si>
  <si>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</si>
  <si>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</si>
  <si>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</si>
  <si>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</si>
  <si>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</si>
  <si>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</si>
  <si>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</si>
  <si>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</si>
  <si>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</si>
  <si>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</si>
  <si>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</si>
  <si>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</si>
  <si>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</si>
  <si>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</si>
  <si>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</si>
  <si>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</si>
  <si>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</si>
  <si>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</si>
  <si>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</si>
  <si>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</si>
  <si>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</si>
  <si>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</si>
  <si>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</si>
  <si>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</si>
  <si>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</si>
  <si>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</si>
  <si>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</si>
  <si>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</si>
  <si>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</si>
  <si>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</si>
  <si>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</si>
  <si>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</si>
  <si>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</si>
  <si>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</si>
  <si>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</si>
  <si>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</si>
  <si>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</si>
  <si>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</si>
  <si>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</si>
  <si>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</si>
  <si>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</si>
  <si>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</si>
  <si>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</si>
  <si>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</si>
  <si>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</si>
  <si>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</si>
  <si>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</si>
  <si>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</si>
  <si>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</si>
  <si>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</si>
  <si>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</si>
  <si>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</si>
  <si>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</si>
  <si>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</si>
  <si>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</si>
  <si>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</si>
  <si>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</si>
  <si>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</si>
  <si>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</si>
  <si>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</si>
  <si>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</si>
  <si>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</si>
  <si>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</si>
  <si>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</si>
  <si>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</si>
  <si>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</si>
  <si>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</si>
  <si>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</si>
  <si>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</si>
  <si>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</si>
  <si>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</si>
  <si>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</si>
  <si>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</si>
  <si>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</si>
  <si>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</si>
  <si>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</si>
  <si>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</si>
  <si>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</si>
  <si>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</si>
  <si>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</si>
  <si>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</si>
  <si>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</si>
  <si>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</si>
  <si>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</si>
  <si>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</si>
  <si>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</si>
  <si>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</si>
  <si>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</si>
  <si>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</si>
  <si>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</si>
  <si>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</si>
  <si>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</si>
  <si>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</si>
  <si>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</si>
  <si>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</si>
  <si>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</si>
  <si>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</si>
  <si>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</si>
  <si>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</si>
  <si>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</si>
  <si>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</si>
  <si>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</si>
  <si>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</si>
  <si>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</si>
  <si>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</si>
  <si>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</si>
  <si>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</si>
  <si>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</si>
  <si>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</si>
  <si>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</si>
  <si>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</si>
  <si>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</si>
  <si>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</si>
  <si>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</si>
  <si>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</si>
  <si>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</si>
  <si>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</si>
  <si>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</si>
  <si>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</si>
  <si>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</si>
  <si>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</si>
  <si>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</si>
  <si>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</si>
  <si>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</si>
  <si>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</si>
  <si>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</si>
  <si>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</si>
  <si>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</si>
  <si>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</si>
  <si>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</si>
  <si>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</si>
  <si>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</si>
  <si>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</si>
  <si>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</si>
  <si>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</si>
  <si>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</si>
  <si>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</si>
  <si>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</si>
  <si>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</si>
  <si>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</si>
  <si>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</si>
  <si>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</si>
  <si>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</si>
  <si>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</si>
  <si>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</si>
  <si>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</si>
  <si>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</si>
  <si>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</si>
  <si>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</si>
  <si>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</si>
  <si>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</si>
  <si>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</si>
  <si>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</si>
  <si>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</si>
  <si>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</si>
  <si>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</si>
  <si>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</si>
  <si>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</si>
  <si>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</si>
  <si>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</si>
  <si>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</si>
  <si>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</si>
  <si>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</si>
  <si>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</si>
  <si>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</si>
  <si>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</si>
  <si>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</si>
  <si>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</si>
  <si>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</si>
  <si>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</si>
  <si>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</si>
  <si>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</si>
  <si>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</si>
  <si>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</si>
  <si>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</si>
  <si>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</si>
  <si>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</si>
  <si>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</si>
  <si>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</si>
  <si>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</si>
  <si>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</si>
  <si>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</si>
  <si>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</si>
  <si>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</si>
  <si>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</si>
  <si>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</si>
  <si>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</si>
  <si>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</si>
  <si>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</si>
  <si>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</si>
  <si>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</si>
  <si>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</si>
  <si>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</si>
  <si>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</si>
  <si>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</si>
  <si>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</si>
  <si>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</si>
  <si>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</si>
  <si>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</si>
  <si>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</si>
  <si>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</si>
  <si>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</si>
  <si>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</si>
  <si>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</si>
  <si>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</si>
  <si>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</si>
  <si>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</si>
  <si>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</si>
  <si>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</si>
  <si>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</si>
  <si>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</si>
  <si>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</si>
  <si>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</si>
  <si>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</si>
  <si>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</si>
  <si>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</si>
  <si>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</si>
  <si>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</si>
  <si>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</si>
  <si>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</si>
  <si>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</si>
  <si>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</si>
  <si>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</si>
  <si>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</si>
  <si>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</si>
  <si>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</si>
  <si>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</si>
  <si>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</si>
  <si>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</si>
  <si>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</si>
  <si>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</si>
  <si>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</si>
  <si>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</si>
  <si>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</si>
  <si>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</si>
  <si>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</si>
  <si>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</si>
  <si>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</si>
  <si>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</si>
  <si>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</si>
  <si>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</si>
  <si>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</si>
  <si>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</si>
  <si>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</si>
  <si>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</si>
  <si>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</si>
  <si>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</si>
  <si>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</si>
  <si>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</si>
  <si>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</si>
  <si>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</si>
  <si>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</si>
  <si>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</si>
  <si>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</si>
  <si>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</si>
  <si>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</si>
  <si>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</si>
  <si>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</si>
  <si>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</si>
  <si>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</si>
  <si>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</si>
  <si>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</si>
  <si>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</si>
  <si>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</si>
  <si>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</si>
  <si>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</si>
  <si>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</si>
  <si>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</si>
  <si>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</si>
  <si>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</si>
  <si>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</si>
  <si>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</si>
  <si>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</si>
  <si>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</si>
  <si>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</si>
  <si>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</si>
  <si>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</si>
  <si>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</si>
  <si>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</si>
  <si>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</si>
  <si>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</si>
  <si>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</si>
  <si>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</si>
  <si>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</si>
  <si>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</si>
  <si>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</si>
  <si>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</si>
  <si>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</si>
  <si>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</si>
  <si>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</si>
  <si>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</si>
  <si>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</si>
  <si>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</si>
  <si>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</si>
  <si>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</si>
  <si>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</si>
  <si>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</si>
  <si>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</si>
  <si>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</si>
  <si>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</si>
  <si>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</si>
  <si>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</si>
  <si>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</si>
  <si>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</si>
  <si>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</si>
  <si>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</si>
  <si>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</si>
  <si>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</si>
  <si>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</si>
  <si>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</si>
  <si>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</si>
  <si>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</si>
  <si>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</si>
  <si>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</si>
  <si>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</si>
  <si>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</si>
  <si>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</si>
  <si>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</si>
  <si>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</si>
  <si>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</si>
  <si>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</si>
  <si>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</si>
  <si>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</si>
  <si>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</si>
  <si>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</si>
  <si>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</si>
  <si>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</si>
  <si>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</si>
  <si>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</si>
  <si>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</si>
  <si>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</si>
  <si>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</si>
  <si>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</si>
  <si>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</si>
  <si>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</si>
  <si>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</si>
  <si>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</si>
  <si>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</si>
  <si>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</si>
  <si>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</si>
  <si>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</si>
  <si>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</si>
  <si>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</si>
  <si>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</si>
  <si>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</si>
  <si>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</si>
  <si>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</si>
  <si>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</si>
  <si>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</si>
  <si>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</si>
  <si>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</si>
  <si>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</si>
  <si>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</si>
  <si>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</si>
  <si>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</si>
  <si>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</si>
  <si>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</si>
  <si>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</si>
  <si>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</si>
  <si>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</si>
  <si>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</si>
  <si>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</si>
  <si>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</si>
  <si>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</si>
  <si>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</si>
  <si>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</si>
  <si>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</si>
  <si>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</si>
  <si>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</si>
  <si>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</si>
  <si>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</si>
  <si>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</si>
  <si>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</si>
  <si>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</si>
  <si>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</si>
  <si>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</si>
  <si>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</si>
  <si>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</si>
  <si>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</si>
  <si>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</si>
  <si>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</si>
  <si>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</si>
  <si>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</si>
  <si>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</si>
  <si>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</si>
  <si>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</si>
  <si>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</si>
  <si>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</si>
  <si>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</si>
  <si>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</si>
  <si>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</si>
  <si>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</si>
  <si>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</si>
  <si>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</si>
  <si>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</si>
  <si>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</si>
  <si>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</si>
  <si>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</si>
  <si>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</si>
  <si>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</si>
  <si>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</si>
  <si>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</si>
  <si>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</si>
  <si>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</si>
  <si>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</si>
  <si>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</si>
  <si>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</si>
  <si>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</si>
  <si>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</si>
  <si>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</si>
  <si>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</si>
  <si>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</si>
  <si>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</si>
  <si>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</si>
  <si>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</si>
  <si>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</si>
  <si>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</si>
  <si>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</si>
  <si>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</si>
  <si>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</si>
  <si>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</si>
  <si>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</si>
  <si>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</si>
  <si>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</si>
  <si>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</si>
  <si>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</si>
  <si>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</si>
  <si>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</si>
  <si>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</si>
  <si>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</si>
  <si>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</si>
  <si>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</si>
  <si>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</si>
  <si>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</si>
  <si>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</si>
  <si>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</si>
  <si>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</si>
  <si>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</si>
  <si>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</si>
  <si>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</si>
  <si>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</si>
  <si>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</si>
  <si>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</si>
  <si>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</si>
  <si>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</si>
  <si>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</si>
  <si>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</si>
  <si>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</si>
  <si>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</si>
  <si>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</si>
  <si>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</si>
  <si>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</si>
  <si>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</si>
  <si>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</si>
  <si>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</si>
  <si>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</si>
  <si>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</si>
  <si>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</si>
  <si>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</si>
  <si>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</si>
  <si>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</si>
  <si>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</si>
  <si>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</si>
  <si>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</si>
  <si>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</si>
  <si>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</si>
  <si>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</si>
  <si>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</si>
  <si>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</si>
  <si>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</si>
  <si>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</si>
  <si>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</si>
  <si>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</si>
  <si>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</si>
  <si>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</si>
  <si>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</si>
  <si>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</si>
  <si>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</si>
  <si>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</si>
  <si>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</si>
  <si>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</si>
  <si>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</si>
  <si>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</si>
  <si>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</si>
  <si>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</si>
  <si>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</si>
  <si>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</si>
  <si>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</si>
  <si>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</si>
  <si>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</si>
  <si>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</si>
  <si>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</si>
  <si>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</si>
  <si>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</si>
  <si>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</si>
  <si>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</si>
  <si>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</si>
  <si>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</si>
  <si>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</si>
  <si>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</si>
  <si>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</si>
  <si>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</si>
  <si>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</si>
  <si>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</si>
  <si>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</si>
  <si>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</si>
  <si>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</si>
  <si>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</si>
  <si>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</si>
  <si>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</si>
  <si>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</si>
  <si>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</si>
  <si>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</si>
  <si>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</si>
  <si>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</si>
  <si>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</si>
  <si>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</si>
  <si>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</si>
  <si>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</si>
  <si>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</si>
  <si>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</si>
  <si>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</si>
  <si>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</si>
  <si>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</si>
  <si>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</si>
  <si>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</si>
  <si>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</si>
  <si>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</si>
  <si>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</si>
  <si>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</si>
  <si>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</si>
  <si>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</si>
  <si>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</si>
  <si>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</si>
  <si>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</si>
  <si>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</si>
  <si>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</si>
  <si>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</si>
  <si>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</si>
  <si>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</si>
  <si>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</si>
  <si>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</si>
  <si>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</si>
  <si>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</si>
  <si>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</si>
  <si>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</si>
  <si>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</si>
  <si>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</si>
  <si>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</si>
  <si>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</si>
  <si>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</si>
  <si>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</si>
  <si>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</si>
  <si>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</si>
  <si>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</si>
  <si>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</si>
  <si>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</si>
  <si>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</si>
  <si>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</si>
  <si>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</si>
  <si>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</si>
  <si>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</si>
  <si>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</si>
  <si>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</si>
  <si>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</si>
  <si>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</si>
  <si>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</si>
  <si>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</si>
  <si>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</si>
  <si>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</si>
  <si>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</si>
  <si>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</si>
  <si>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</si>
  <si>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</si>
  <si>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</si>
  <si>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</si>
  <si>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</si>
  <si>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</si>
  <si>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</si>
  <si>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</si>
  <si>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</si>
  <si>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</si>
  <si>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</si>
  <si>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</si>
  <si>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</si>
  <si>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</si>
  <si>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</si>
  <si>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</si>
  <si>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</si>
  <si>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</si>
  <si>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</si>
  <si>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</si>
  <si>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</si>
  <si>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</si>
  <si>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</si>
  <si>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</si>
  <si>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</si>
  <si>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</si>
  <si>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</si>
  <si>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</si>
  <si>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</si>
  <si>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</si>
  <si>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</si>
  <si>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</si>
  <si>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</si>
  <si>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</si>
  <si>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</si>
  <si>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</si>
  <si>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</si>
  <si>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</si>
  <si>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</si>
  <si>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</si>
  <si>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</si>
  <si>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</si>
  <si>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</si>
  <si>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</si>
  <si>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</si>
  <si>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</si>
  <si>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</si>
  <si>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</si>
  <si>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</si>
  <si>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</si>
  <si>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</si>
  <si>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</si>
  <si>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</si>
  <si>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</si>
  <si>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</si>
  <si>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</si>
  <si>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</si>
  <si>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</si>
  <si>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</si>
  <si>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</si>
  <si>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</si>
  <si>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</si>
  <si>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</si>
  <si>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</si>
  <si>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</si>
  <si>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</si>
  <si>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</si>
  <si>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</si>
  <si>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</si>
  <si>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</si>
  <si>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</si>
  <si>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</si>
  <si>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</si>
  <si>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</si>
  <si>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</si>
  <si>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</si>
  <si>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</si>
  <si>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</si>
  <si>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</si>
  <si>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</si>
  <si>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</si>
  <si>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</si>
  <si>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</si>
  <si>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</si>
  <si>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</si>
  <si>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</si>
  <si>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</si>
  <si>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</si>
  <si>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</si>
  <si>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</si>
  <si>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</si>
  <si>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</si>
  <si>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</si>
  <si>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</si>
  <si>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</si>
  <si>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</si>
  <si>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</si>
  <si>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</si>
  <si>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</si>
  <si>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</si>
  <si>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</si>
  <si>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</si>
  <si>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</si>
  <si>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</si>
  <si>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</si>
  <si>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</si>
  <si>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</si>
  <si>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</si>
  <si>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</si>
  <si>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</si>
  <si>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</si>
  <si>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</si>
  <si>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</si>
  <si>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</si>
  <si>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</si>
  <si>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</si>
  <si>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</si>
  <si>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</si>
  <si>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</si>
  <si>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</si>
  <si>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</si>
  <si>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</si>
  <si>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</si>
  <si>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</si>
  <si>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</si>
  <si>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</si>
  <si>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</si>
  <si>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</si>
  <si>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</si>
  <si>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</si>
  <si>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</si>
  <si>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</si>
  <si>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</si>
  <si>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</si>
  <si>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</si>
  <si>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</si>
  <si>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</si>
  <si>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</si>
  <si>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</si>
  <si>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</si>
  <si>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</si>
  <si>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</si>
  <si>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</si>
  <si>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</si>
  <si>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</si>
  <si>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</si>
  <si>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</si>
  <si>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</si>
  <si>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</si>
  <si>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</si>
  <si>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</si>
  <si>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</si>
  <si>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</si>
  <si>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</si>
  <si>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</si>
  <si>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</si>
  <si>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</si>
  <si>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</si>
  <si>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</si>
  <si>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</si>
  <si>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</si>
  <si>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</si>
  <si>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</si>
  <si>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</si>
  <si>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</si>
  <si>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</si>
  <si>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</si>
  <si>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</si>
  <si>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</si>
  <si>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</si>
  <si>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</si>
  <si>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</si>
  <si>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</si>
  <si>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</si>
  <si>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</si>
  <si>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</si>
  <si>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</si>
  <si>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</si>
  <si>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</si>
  <si>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</si>
  <si>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</si>
  <si>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</si>
  <si>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</si>
  <si>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</si>
  <si>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</si>
  <si>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</si>
  <si>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</si>
  <si>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</si>
  <si>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</si>
  <si>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</si>
  <si>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</si>
  <si>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</si>
  <si>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</si>
  <si>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</si>
  <si>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</si>
  <si>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</si>
  <si>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</si>
  <si>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</si>
  <si>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</si>
  <si>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</si>
  <si>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</si>
  <si>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</si>
  <si>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</si>
  <si>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</si>
  <si>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</si>
  <si>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</si>
  <si>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</si>
  <si>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</si>
  <si>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</si>
  <si>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</si>
  <si>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</si>
  <si>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</si>
  <si>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</si>
  <si>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</si>
  <si>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</si>
  <si>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</si>
  <si>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</si>
  <si>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</si>
  <si>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</si>
  <si>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</si>
  <si>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</si>
  <si>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</si>
  <si>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</si>
  <si>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</si>
  <si>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</si>
  <si>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</si>
  <si>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</si>
  <si>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</si>
  <si>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</si>
  <si>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</si>
  <si>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</si>
  <si>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</si>
  <si>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</si>
  <si>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</si>
  <si>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</si>
  <si>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</si>
  <si>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</si>
  <si>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</si>
  <si>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</si>
  <si>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</si>
  <si>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</si>
  <si>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</si>
  <si>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</si>
  <si>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</si>
  <si>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</si>
  <si>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</si>
  <si>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</si>
  <si>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</si>
  <si>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</si>
  <si>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</si>
  <si>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</si>
  <si>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</si>
  <si>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</si>
  <si>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</si>
  <si>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</si>
  <si>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</si>
  <si>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</si>
  <si>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</si>
  <si>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</si>
  <si>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</si>
  <si>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</si>
  <si>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</si>
  <si>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</si>
  <si>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</si>
  <si>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</si>
  <si>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</si>
  <si>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</si>
  <si>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</si>
  <si>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</si>
  <si>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</si>
  <si>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</si>
  <si>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</si>
  <si>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</si>
  <si>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</si>
  <si>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</si>
  <si>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</si>
  <si>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</si>
  <si>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</si>
  <si>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</si>
  <si>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</si>
  <si>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</si>
  <si>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</si>
  <si>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</si>
  <si>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</si>
  <si>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</si>
  <si>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</si>
  <si>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</si>
  <si>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</si>
  <si>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</si>
  <si>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</si>
  <si>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</si>
  <si>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</si>
  <si>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</si>
  <si>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</si>
  <si>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</si>
  <si>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</si>
  <si>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</si>
  <si>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</si>
  <si>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</si>
  <si>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</si>
  <si>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</si>
  <si>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</si>
  <si>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</si>
  <si>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</si>
  <si>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</si>
  <si>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</si>
  <si>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</si>
  <si>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</si>
  <si>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</si>
  <si>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</si>
  <si>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</si>
  <si>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</si>
  <si>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</si>
  <si>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</si>
  <si>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</si>
  <si>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</si>
  <si>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</si>
  <si>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</si>
  <si>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</si>
  <si>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</si>
  <si>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</si>
  <si>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</si>
  <si>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</si>
  <si>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</si>
  <si>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</si>
  <si>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</si>
  <si>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</si>
  <si>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</si>
  <si>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</si>
  <si>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</si>
  <si>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</si>
  <si>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</si>
  <si>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</si>
  <si>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</si>
  <si>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</si>
  <si>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</si>
  <si>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</si>
  <si>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</si>
  <si>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</si>
  <si>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</si>
  <si>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</si>
  <si>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</si>
  <si>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</si>
  <si>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</si>
  <si>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</si>
  <si>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</si>
  <si>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</si>
  <si>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</si>
  <si>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</si>
  <si>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</si>
  <si>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</si>
  <si>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</si>
  <si>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</si>
  <si>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</si>
  <si>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</si>
  <si>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</si>
  <si>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</si>
  <si>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</si>
  <si>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</si>
  <si>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</si>
  <si>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</si>
  <si>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</si>
  <si>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</si>
  <si>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</si>
  <si>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</si>
  <si>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</si>
  <si>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</si>
  <si>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</si>
  <si>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</si>
  <si>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</si>
  <si>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</si>
  <si>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</si>
  <si>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</si>
  <si>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</si>
  <si>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</si>
  <si>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</si>
  <si>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</si>
  <si>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</si>
  <si>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</si>
  <si>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</si>
  <si>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</si>
  <si>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</si>
  <si>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</si>
  <si>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</si>
  <si>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</si>
  <si>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</si>
  <si>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</si>
  <si>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</si>
  <si>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</si>
  <si>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</si>
  <si>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</si>
  <si>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</si>
  <si>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</si>
  <si>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</si>
  <si>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</si>
  <si>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</si>
  <si>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</si>
  <si>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</si>
  <si>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</si>
  <si>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</si>
  <si>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</si>
  <si>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</si>
  <si>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</si>
  <si>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</si>
  <si>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</si>
  <si>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</si>
  <si>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</si>
  <si>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</si>
  <si>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</si>
  <si>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</si>
  <si>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</si>
  <si>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</si>
  <si>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</si>
  <si>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</si>
  <si>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</si>
  <si>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</si>
  <si>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</si>
  <si>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</si>
  <si>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</si>
  <si>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</si>
  <si>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</si>
  <si>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</si>
  <si>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</si>
  <si>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</si>
  <si>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</si>
  <si>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</si>
  <si>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</si>
  <si>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</si>
  <si>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</si>
  <si>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</si>
  <si>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</si>
  <si>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</si>
  <si>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</si>
  <si>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</si>
  <si>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</si>
  <si>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</si>
  <si>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</si>
  <si>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</si>
  <si>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</si>
  <si>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</si>
  <si>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</si>
  <si>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</si>
  <si>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</si>
  <si>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</si>
  <si>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</si>
  <si>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</si>
  <si>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</si>
  <si>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</si>
  <si>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</si>
  <si>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</si>
  <si>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</si>
  <si>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</si>
  <si>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</si>
  <si>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</si>
  <si>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</si>
  <si>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</si>
  <si>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</si>
  <si>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</si>
  <si>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</si>
  <si>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</si>
  <si>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</si>
  <si>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</si>
  <si>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</si>
  <si>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</si>
  <si>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</si>
  <si>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</si>
  <si>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</si>
  <si>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</si>
  <si>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</si>
  <si>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</si>
  <si>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</si>
  <si>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</si>
  <si>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</si>
  <si>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</si>
  <si>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</si>
  <si>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</si>
  <si>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</si>
  <si>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</si>
  <si>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</si>
  <si>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</si>
  <si>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</si>
  <si>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</si>
  <si>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</si>
  <si>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</si>
  <si>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</si>
  <si>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</si>
  <si>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</si>
  <si>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</si>
  <si>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</si>
  <si>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</si>
  <si>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</si>
  <si>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</si>
  <si>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</si>
  <si>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</si>
  <si>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</si>
  <si>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</si>
  <si>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</si>
  <si>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</si>
  <si>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</si>
  <si>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</si>
  <si>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</si>
  <si>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</si>
  <si>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</si>
  <si>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</si>
  <si>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</si>
  <si>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</si>
  <si>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</si>
  <si>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</si>
  <si>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</si>
  <si>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</si>
  <si>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</si>
  <si>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</si>
  <si>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</si>
  <si>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</si>
  <si>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</si>
  <si>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</si>
  <si>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</si>
  <si>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</si>
  <si>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</si>
  <si>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</si>
  <si>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</si>
  <si>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</si>
  <si>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</si>
  <si>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</si>
  <si>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</si>
  <si>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</si>
  <si>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</si>
  <si>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</si>
  <si>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</si>
  <si>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</si>
  <si>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</si>
  <si>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</si>
  <si>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</si>
  <si>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</si>
  <si>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</si>
  <si>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</si>
  <si>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</si>
  <si>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</si>
  <si>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</si>
  <si>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</si>
  <si>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</si>
  <si>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</si>
  <si>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</si>
  <si>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</si>
  <si>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</si>
  <si>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</si>
  <si>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</si>
  <si>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</si>
  <si>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</si>
  <si>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</si>
  <si>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</si>
  <si>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</si>
  <si>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</si>
  <si>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</si>
  <si>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</si>
  <si>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</si>
  <si>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</si>
  <si>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</si>
  <si>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</si>
  <si>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</si>
  <si>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</si>
  <si>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</si>
  <si>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</si>
  <si>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</si>
  <si>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</si>
  <si>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</si>
  <si>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</si>
  <si>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</si>
  <si>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</si>
  <si>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</si>
  <si>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</si>
  <si>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</si>
  <si>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</si>
  <si>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</si>
  <si>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</si>
  <si>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</si>
  <si>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</si>
  <si>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</si>
  <si>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</si>
  <si>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</si>
  <si>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</si>
  <si>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</si>
  <si>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</si>
  <si>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</si>
  <si>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</si>
  <si>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</si>
  <si>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</si>
  <si>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</si>
  <si>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</si>
  <si>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</si>
  <si>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</si>
  <si>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</si>
  <si>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</si>
  <si>
    <t>TID_SKIN_HALLOWEEN_CLASSIC_NAME</t>
  </si>
  <si>
    <t>TID_SKIN_HALLOWEEN_BALROG_NAME</t>
  </si>
  <si>
    <t>TID_SKIN_HALLOWEEN_TITAN_NAME</t>
  </si>
  <si>
    <t>disguise_furySize_LOW_boost</t>
  </si>
  <si>
    <t>[mostPopular]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</si>
  <si>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</si>
  <si>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</si>
  <si>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</si>
  <si>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</si>
  <si>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</si>
  <si>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</si>
  <si>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</si>
  <si>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</si>
  <si>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</si>
  <si>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</si>
  <si>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</si>
  <si>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</si>
  <si>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</si>
  <si>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</si>
  <si>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</si>
  <si>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</si>
  <si>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</si>
  <si>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</si>
  <si>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</si>
  <si>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</si>
  <si>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</si>
  <si>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</si>
  <si>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</si>
  <si>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</si>
  <si>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</si>
  <si>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</si>
  <si>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</si>
  <si>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</si>
  <si>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</si>
  <si>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</si>
  <si>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</si>
  <si>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</si>
  <si>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</si>
  <si>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</si>
  <si>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</si>
  <si>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</si>
  <si>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</si>
  <si>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</si>
  <si>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</si>
  <si>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</si>
  <si>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</si>
  <si>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</si>
  <si>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</si>
  <si>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</si>
  <si>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</si>
  <si>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</si>
  <si>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</si>
  <si>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</si>
  <si>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</si>
  <si>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</si>
  <si>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</si>
  <si>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</si>
  <si>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</si>
  <si>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</si>
  <si>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</si>
  <si>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</si>
  <si>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</si>
  <si>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</si>
  <si>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</si>
  <si>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</si>
  <si>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</si>
  <si>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</si>
  <si>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</si>
  <si>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</si>
  <si>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</si>
  <si>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</si>
  <si>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</si>
  <si>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</si>
  <si>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</si>
  <si>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</si>
  <si>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</si>
  <si>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</si>
  <si>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</si>
  <si>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</si>
  <si>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</si>
  <si>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</si>
  <si>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</si>
  <si>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</si>
  <si>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</si>
  <si>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</si>
  <si>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</si>
  <si>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</si>
  <si>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</si>
  <si>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</si>
  <si>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</si>
  <si>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</si>
  <si>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</si>
  <si>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</si>
  <si>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</si>
  <si>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</si>
  <si>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</si>
  <si>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</si>
  <si>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</si>
  <si>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</si>
  <si>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</si>
  <si>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</si>
  <si>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</si>
  <si>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</si>
  <si>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</si>
  <si>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</si>
  <si>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</si>
  <si>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</si>
  <si>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</si>
  <si>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</si>
  <si>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</si>
  <si>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</si>
  <si>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</si>
  <si>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</si>
  <si>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</si>
  <si>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</si>
  <si>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</si>
  <si>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</si>
  <si>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TID_SKIN_BABY_0_NAME</t>
  </si>
  <si>
    <t>TID_DRAGON_BABY_0_DESC</t>
  </si>
  <si>
    <t>TID_SKIN_BABY_1_NAME</t>
  </si>
  <si>
    <t>TID_DRAGON_BABY_1_DESC</t>
  </si>
  <si>
    <t>TID_SKIN_CROCODILE_0_NAME</t>
  </si>
  <si>
    <t>TID_DRAGON_CROCODILE_0_DESC</t>
  </si>
  <si>
    <t>TID_SKIN_CROCODILE_1_NAME</t>
  </si>
  <si>
    <t>TID_DRAGON_CROCODILE_1_DESC</t>
  </si>
  <si>
    <t>TID_SKIN_CROCODILE_2_NAME</t>
  </si>
  <si>
    <t>TID_DRAGON_CROCODILE_2_DESC</t>
  </si>
  <si>
    <t>TID_SKIN_REPTILE_0_NAME</t>
  </si>
  <si>
    <t>TID_DRAGON_REPTILE_0_DESC</t>
  </si>
  <si>
    <t>TID_SKIN_REPTILE_1_NAME</t>
  </si>
  <si>
    <t>TID_DRAGON_REPTILE_1_DESC</t>
  </si>
  <si>
    <t>TID_SKIN_REPTILE_2_NAME</t>
  </si>
  <si>
    <t>TID_DRAGON_REPTILE_2_DESC</t>
  </si>
  <si>
    <t>TID_SKIN_FAT_0_NAME</t>
  </si>
  <si>
    <t>TID_DRAGON_FAT_0_DESC</t>
  </si>
  <si>
    <t>TID_SKIN_FAT_1_NAME</t>
  </si>
  <si>
    <t>TID_DRAGON_FAT_1_DESC</t>
  </si>
  <si>
    <t>TID_SKIN_FAT_2_NAME</t>
  </si>
  <si>
    <t>TID_DRAGON_FAT_2_DESC</t>
  </si>
  <si>
    <t>TID_SKIN_FAT_3_NAME</t>
  </si>
  <si>
    <t>TID_DRAGON_FAT_3_DESC</t>
  </si>
  <si>
    <t>TID_SKIN_BUG_0_NAME</t>
  </si>
  <si>
    <t>TID_DRAGON_BUG_0_DESC</t>
  </si>
  <si>
    <t>TID_SKIN_BUG_1_NAME</t>
  </si>
  <si>
    <t>TID_DRAGON_BUG_1_DESC</t>
  </si>
  <si>
    <t>TID_SKIN_BUG_2_NAME</t>
  </si>
  <si>
    <t>TID_DRAGON_BUG_2_DESC</t>
  </si>
  <si>
    <t>TID_SKIN_BUG_3_NAME</t>
  </si>
  <si>
    <t>TID_DRAGON_BUG_3_DESC</t>
  </si>
  <si>
    <t>TID_SKIN_CHINESE_0_NAME</t>
  </si>
  <si>
    <t>TID_DRAGON_CHINESE_0_DESC</t>
  </si>
  <si>
    <t>TID_SKIN_CHINESE_1_NAME</t>
  </si>
  <si>
    <t>TID_DRAGON_CHINESE_1_DESC</t>
  </si>
  <si>
    <t>TID_SKIN_CHINESE_2_NAME</t>
  </si>
  <si>
    <t>TID_DRAGON_CHINESE_2_DESC</t>
  </si>
  <si>
    <t>TID_SKIN_CHINESE_3_NAME</t>
  </si>
  <si>
    <t>TID_DRAGON_CHINESE_3_DESC</t>
  </si>
  <si>
    <t>TID_SKIN_CLASSIC_0_NAME</t>
  </si>
  <si>
    <t>TID_DRAGON_CLASSIC_0_DESC</t>
  </si>
  <si>
    <t>TID_SKIN_CLASSIC_1_NAME</t>
  </si>
  <si>
    <t>TID_DRAGON_CLASSIC_1_DESC</t>
  </si>
  <si>
    <t>TID_SKIN_CLASSIC_2_NAME</t>
  </si>
  <si>
    <t>TID_DRAGON_CLASSIC_2_DESC</t>
  </si>
  <si>
    <t>TID_SKIN_CLASSIC_3_NAME</t>
  </si>
  <si>
    <t>TID_DRAGON_CLASSIC_3_DESC</t>
  </si>
  <si>
    <t>TID_SKIN_CLASSIC_4_NAME</t>
  </si>
  <si>
    <t>TID_DRAGON_CLASSIC_4_DESC</t>
  </si>
  <si>
    <t>TID_DRAGON_CLASSIC_5_DESC</t>
  </si>
  <si>
    <t>TID_SKIN_DEVIL_0_NAME</t>
  </si>
  <si>
    <t>TID_DRAGON_DEVIL_0_DESC</t>
  </si>
  <si>
    <t>TID_SKIN_DEVIL_1_NAME</t>
  </si>
  <si>
    <t>TID_DRAGON_DEVIL_1_DESC</t>
  </si>
  <si>
    <t>TID_SKIN_DEVIL_2_NAME</t>
  </si>
  <si>
    <t>TID_DRAGON_DEVIL_2_DESC</t>
  </si>
  <si>
    <t>TID_SKIN_DEVIL_3_NAME</t>
  </si>
  <si>
    <t>TID_DRAGON_DEVIL_3_DESC</t>
  </si>
  <si>
    <t>TID_SKIN_DEVIL_4_NAME</t>
  </si>
  <si>
    <t>TID_DRAGON_DEVIL_4_DESC</t>
  </si>
  <si>
    <t>TID_SKIN_BALROG_0_NAME</t>
  </si>
  <si>
    <t>TID_DRAGON_BALROG_0_DESC</t>
  </si>
  <si>
    <t>TID_SKIN_BALROG_1_NAME</t>
  </si>
  <si>
    <t>TID_DRAGON_BALROG_1_DESC</t>
  </si>
  <si>
    <t>TID_SKIN_BALROG_2_NAME</t>
  </si>
  <si>
    <t>TID_DRAGON_BALROG_2_DESC</t>
  </si>
  <si>
    <t>TID_SKIN_BALROG_3_NAME</t>
  </si>
  <si>
    <t>TID_DRAGON_BALROG_3_DESC</t>
  </si>
  <si>
    <t>TID_SKIN_BALROG_4_NAME</t>
  </si>
  <si>
    <t>TID_DRAGON_BALROG_4_DESC</t>
  </si>
  <si>
    <t>TID_DRAGON_BALROG_5_DESC</t>
  </si>
  <si>
    <t>TID_SKIN_TITAN_0_NAME</t>
  </si>
  <si>
    <t>TID_DRAGON_TITAN_0_DESC</t>
  </si>
  <si>
    <t>TID_SKIN_TITAN_1_NAME</t>
  </si>
  <si>
    <t>TID_DRAGON_TITAN_1_DESC</t>
  </si>
  <si>
    <t>TID_SKIN_TITAN_2_NAME</t>
  </si>
  <si>
    <t>TID_DRAGON_TITAN_2_DESC</t>
  </si>
  <si>
    <t>TID_SKIN_TITAN_3_NAME</t>
  </si>
  <si>
    <t>TID_DRAGON_TITAN_3_DESC</t>
  </si>
  <si>
    <t>TID_SKIN_TITAN_4_NAME</t>
  </si>
  <si>
    <t>TID_DRAGON_TITAN_4_DESC</t>
  </si>
  <si>
    <t>TID_DRAGON_TITAN_5_DESC</t>
  </si>
  <si>
    <t>TID_SKIN_GOLDHEIST_0_NAME</t>
  </si>
  <si>
    <t>TID_DRAGON_GOLDHEIST_0_DESC</t>
  </si>
  <si>
    <t>TID_SKIN_GOLDHEIST_1_NAME</t>
  </si>
  <si>
    <t>TID_DRAGON_GOLDHEIST_1_DESC</t>
  </si>
  <si>
    <t>TID_SKIN_GOLDHEIST_2_NAME</t>
  </si>
  <si>
    <t>TID_DRAGON_GOLDHEIST_2_DESC</t>
  </si>
  <si>
    <t>TID_SKIN_GOLDHEIST_3_NAME</t>
  </si>
  <si>
    <t>TID_DRAGON_GOLDHEIST_3_DESC</t>
  </si>
  <si>
    <t>TID_SKIN_GOLDHEIST_4_NAME</t>
  </si>
  <si>
    <t>TID_DRAGON_GOLDHEIST_4_DESC</t>
  </si>
  <si>
    <t>TID_SKIN_DARK_0_NAME</t>
  </si>
  <si>
    <t>TID_DRAGON_DARK_0_DESC</t>
  </si>
  <si>
    <t>TID_SKIN_DARK_1_NAME</t>
  </si>
  <si>
    <t>TID_DRAGON_DARK_1_DESC</t>
  </si>
  <si>
    <t>TID_SKIN_DARK_2_NAME</t>
  </si>
  <si>
    <t>TID_DRAGON_DARK_2_DESC</t>
  </si>
  <si>
    <t>TID_SKIN_DARK_3_NAME</t>
  </si>
  <si>
    <t>TID_DRAGON_DARK_3_DESC</t>
  </si>
  <si>
    <t>TID_SKIN_DARK_4_NAME</t>
  </si>
  <si>
    <t>TID_DRAGON_DARK_4_DESC</t>
  </si>
  <si>
    <t>TID_POWERUP_BOOST_NAME</t>
  </si>
  <si>
    <t>TID_POWERUP_BOOST_DESC_SHORT</t>
  </si>
  <si>
    <t>TID_POWERUP_COINS_NAME</t>
  </si>
  <si>
    <t>TID_POWERUP_COINS_DESC_SHORT</t>
  </si>
  <si>
    <t>TID_POWERUP_FOOD_NAME</t>
  </si>
  <si>
    <t>TID_POWERUP_FOOD_DESC</t>
  </si>
  <si>
    <t>TID_POWERUP_FOOD_DESC_SHORT</t>
  </si>
  <si>
    <t>TID_POWERUP_FURY_DURATION_NAME</t>
  </si>
  <si>
    <t>TID_POWERUP_FURY_DURATION_DESC_SHORT</t>
  </si>
  <si>
    <t>TID_POWERUP_FURY_DURATION_BETTER_NAME</t>
  </si>
  <si>
    <t>TID_POWERUP_FURY_DURATION_BETTER_DESC</t>
  </si>
  <si>
    <t>TID_POWERUP_FURY_DURATION_BETTER_DESC_SHORT</t>
  </si>
  <si>
    <t>TID_POWERUP_FURY_SIZE_NAME</t>
  </si>
  <si>
    <t>TID_POWERUP_FURY_SIZE_DESC_SHORT</t>
  </si>
  <si>
    <t>TID_POWERUP_HP_NAME</t>
  </si>
  <si>
    <t>TID_POWERUP_HP_DESC_SHORT</t>
  </si>
  <si>
    <t>TID_POWERUP_LOWER_DAMAGE_ARROWS_NAME</t>
  </si>
  <si>
    <t>TID_POWERUP_LOWER_DAMAGE_ARROWS_DESC</t>
  </si>
  <si>
    <t>TID_POWERUP_LOWER_DAMAGE_ARROWS_DESC_SHORT</t>
  </si>
  <si>
    <t>TID_POWERUP_LOWER_DAMAGE_MINE_NAME</t>
  </si>
  <si>
    <t>TID_POWERUP_LOWER_DAMAGE_MINE_DESC_SHORT</t>
  </si>
  <si>
    <t>TID_POWERUP_LOWER_DAMAGE_POISON_NAME</t>
  </si>
  <si>
    <t>TID_POWERUP_LOWER_DAMAGE_POISON_DESC</t>
  </si>
  <si>
    <t>TID_POWERUP_LOWER_DAMAGE_POISON_DESC_SHORT</t>
  </si>
  <si>
    <t>TID_POWERUP_MORE_XP_NAME</t>
  </si>
  <si>
    <t>TID_POWERUP_MORE_XP_DESC_SHORT</t>
  </si>
  <si>
    <t>TID_POWERUP_REDUCE_LIFE_DRAIN_NAME</t>
  </si>
  <si>
    <t>TID_POWERUP_REDUCE_LIFE_DRAIN_DESC</t>
  </si>
  <si>
    <t>TID_POWERUP_REDUCE_LIFE_DRAIN_DESC_SHORT</t>
  </si>
  <si>
    <t>TID_POWERUP_SCORE_NAME</t>
  </si>
  <si>
    <t>TID_POWERUP_SCORE_DESC</t>
  </si>
  <si>
    <t>TID_POWERUP_SCORE_DESC_SHORT</t>
  </si>
  <si>
    <t>TID_POWERUP_SCORE_REDUCE_NAME</t>
  </si>
  <si>
    <t>TID_POWERUP_SCORE_REDUCE_DESC</t>
  </si>
  <si>
    <t>TID_POWERUP_SCORE_REDUCE_DESC_SHORT</t>
  </si>
  <si>
    <t>TID_POWERUP_SPEED_NAME</t>
  </si>
  <si>
    <t>TID_POWERUP_SPEED_DESC_SHORT</t>
  </si>
  <si>
    <t>TID_POWERUP_PREY_HP_BOOST_HUMANS_NAME</t>
  </si>
  <si>
    <t>TID_POWERUP_PREY_HP_BOOST_HUMANS_DESC</t>
  </si>
  <si>
    <t>TID_POWERUP_PREY_HP_BOOST_HUMANS_DESC_SHORT</t>
  </si>
  <si>
    <t>TID_POWERUP_PREY_HP_BOOST_DRAGON_NAME</t>
  </si>
  <si>
    <t>TID_POWERUP_PREY_HP_BOOST_DRAGON_DESC</t>
  </si>
  <si>
    <t>TID_POWERUP_PREY_HP_BOOST_DRAGON_DESC_SHORT</t>
  </si>
  <si>
    <t>TID_POWERUP_PREY_HP_BOOST_SPIDER_NAME</t>
  </si>
  <si>
    <t>TID_POWERUP_PREY_HP_BOOST_SPIDER_DESC</t>
  </si>
  <si>
    <t>TID_POWERUP_PREY_HP_BOOST_SPIDER_DESC_SHORT</t>
  </si>
  <si>
    <t>TID_POWERUP_PREY_HP_BOOST_GOBLIN_NAME</t>
  </si>
  <si>
    <t>TID_POWERUP_PREY_HP_BOOST_GOBLIN_DESC</t>
  </si>
  <si>
    <t>TID_POWERUP_PREY_HP_BOOST_GOBLIN_DESC_SHORT</t>
  </si>
  <si>
    <t>TID_POWERUP_FASTER_BOOST_NAME</t>
  </si>
  <si>
    <t>TID_POWERUP_FASTER_BOOST_DESC</t>
  </si>
  <si>
    <t>TID_POWERUP_FASTER_BOOST_DESC_SHORT</t>
  </si>
  <si>
    <t>TID_POWERUP_LOWER_DAMAGE_DRAGON_NAME</t>
  </si>
  <si>
    <t>TID_POWERUP_LOWER_DAMAGE_DRAGON_DESC</t>
  </si>
  <si>
    <t>TID_POWERUP_LOWER_DAMAGE_DRAGON_DESC_SHORT</t>
  </si>
  <si>
    <t>TID_POWERUP_DOUBLE_DRAINDOWN_NAME</t>
  </si>
  <si>
    <t>TID_POWERUP_DOUBLE_DRAINDOWN_DESC</t>
  </si>
  <si>
    <t>TID_POWERUP_DOUBLE_DRAINDOWN_DESC_SHORT</t>
  </si>
  <si>
    <t>TID_POWERUP_DOUBLE_HPDOWN_NAME</t>
  </si>
  <si>
    <t>TID_POWERUP_DOUBLE_HPDOWN_DESC</t>
  </si>
  <si>
    <t>TID_POWERUP_DOUBLE_HPDOWN_DESC_SHORT</t>
  </si>
  <si>
    <t>TID_POWERUP_HP_DOWN_DRAIN_DOWN_NAME</t>
  </si>
  <si>
    <t>TID_POWERUP_HP_DOWN_DRAIN_DOWN_DESC</t>
  </si>
  <si>
    <t>TID_POWERUP_HP_DOWN_DRAIN_DOWN_DESC_SHORT</t>
  </si>
  <si>
    <t>TID_POWERUP_SCORE_DOWN_FIRE_DURATION_UP_NAME</t>
  </si>
  <si>
    <t>TID_POWERUP_SCORE_DOWN_FIRE_DURATION_UP_DESC</t>
  </si>
  <si>
    <t>TID_POWERUP_SCORE_DOWN_FIRE_DURATION_UP_DESC_SHORT</t>
  </si>
  <si>
    <t>TID_POWERUP_AVOID_MINE_NAME</t>
  </si>
  <si>
    <t>TID_POWERUP_AVOID_MINE_DESC</t>
  </si>
  <si>
    <t>TID_POWERUP_AVOID_MINE_DESC_SHORT</t>
  </si>
  <si>
    <t>TID_POWERUP_AVOID_POISON_NAME</t>
  </si>
  <si>
    <t>TID_POWERUP_AVOID_POISON_DESC</t>
  </si>
  <si>
    <t>TID_POWERUP_AVOID_POISON_DESC_SHORT</t>
  </si>
  <si>
    <t>TID_POWERUP_DIVE_NAME</t>
  </si>
  <si>
    <t>TID_POWERUP_DIVE_DESC_SHORT</t>
  </si>
  <si>
    <t>TID_POWERUP_DRAGONRAM_NAME</t>
  </si>
  <si>
    <t>TID_POWERUP_DRAGONRAM_DESC</t>
  </si>
  <si>
    <t>TID_POWERUP_DRAGONRAM_DESC_SHORT</t>
  </si>
  <si>
    <t>TID_POWERUP_EAT_GHOST_NAME</t>
  </si>
  <si>
    <t>TID_POWERUP_EAT_GHOST_DESC</t>
  </si>
  <si>
    <t>TID_POWERUP_EAT_GHOST_DESC_SHORT</t>
  </si>
  <si>
    <t>TID_POWERUP_EAT_MINE_NAME</t>
  </si>
  <si>
    <t>TID_POWERUP_EAT_MINE_DESC</t>
  </si>
  <si>
    <t>TID_POWERUP_EAT_MINE_DESC_SHORT</t>
  </si>
  <si>
    <t>TID_POWERUP_EAT_TRASH_NAME</t>
  </si>
  <si>
    <t>TID_POWERUP_EAT_TRASH_DESC</t>
  </si>
  <si>
    <t>TID_POWERUP_EAT_TRASH_DESC_SHORT</t>
  </si>
  <si>
    <t>TID_POWERUP_EXPLODE_MINE_NAME</t>
  </si>
  <si>
    <t>TID_POWERUP_EXPLODE_MINE_DESC</t>
  </si>
  <si>
    <t>TID_POWERUP_EXPLODE_MINE_DESC_SHORT</t>
  </si>
  <si>
    <t>TID_POWERUP_FIREBALL_NAME</t>
  </si>
  <si>
    <t>TID_POWERUP_FIREBALL_DESC</t>
  </si>
  <si>
    <t>TID_POWERUP_FIREBALL_DESC_SHORT</t>
  </si>
  <si>
    <t>TID_POWERUP_FREE_REVIVE_NAME</t>
  </si>
  <si>
    <t>TID_POWERUP_FREE_REVIVE_DESC</t>
  </si>
  <si>
    <t>TID_POWERUP_FREE_REVIVE_DESC_SHORT</t>
  </si>
  <si>
    <t>TID_POWERUP_FREEZE_AURA_NAME</t>
  </si>
  <si>
    <t>TID_POWERUP_FREEZE_AURA_DESC</t>
  </si>
  <si>
    <t>TID_POWERUP_FREEZE_AURA_DESC_SHORT</t>
  </si>
  <si>
    <t>TID_POWERUP_MAGNET_NAME</t>
  </si>
  <si>
    <t>TID_POWERUP_MAGNET_DESC</t>
  </si>
  <si>
    <t>TID_POWERUP_MAGNET_DESC_SHORT</t>
  </si>
  <si>
    <t>TID_POWERUP_PHOENIX_NAME</t>
  </si>
  <si>
    <t>TID_POWERUP_PHOENIX_DESC</t>
  </si>
  <si>
    <t>TID_POWERUP_PHOENIX_DESC_SHORT</t>
  </si>
  <si>
    <t>TID_POWERUP_VACUUM_NAME</t>
  </si>
  <si>
    <t>TID_POWERUP_VACUUM_DESC</t>
  </si>
  <si>
    <t>TID_POWERUP_VACUUM_DESC_SHORT</t>
  </si>
  <si>
    <t>TID_POWERUP_DOG_NAME</t>
  </si>
  <si>
    <t>TID_POWERUP_DOG_DESC</t>
  </si>
  <si>
    <t>TID_POWERUP_DOG_DESC_SHORT</t>
  </si>
  <si>
    <t>TID_POWERUP_BOMB_NAME</t>
  </si>
  <si>
    <t>TID_POWERUP_BOMB_DESC</t>
  </si>
  <si>
    <t>TID_POWERUP_BOMB_DESC_SHORT</t>
  </si>
  <si>
    <t>TID_POWERUP_IMMUNE_TRASH_NAME</t>
  </si>
  <si>
    <t>TID_POWERUP_IMMUNE_TRASH_DESC</t>
  </si>
  <si>
    <t>TID_POWERUP_IMMUNE_TRASH_DESC_SHORT</t>
  </si>
  <si>
    <t>TID_POWERUP_ALCOHOL_RESISTANCE _NAME</t>
  </si>
  <si>
    <t>TID_POWERUP_ALCOHOL_RESISTANCE _DESC</t>
  </si>
  <si>
    <t>TID_POWERUP_ALCOHOL_RESISTANCE _DESC_SHORT</t>
  </si>
  <si>
    <t>TID_POWERUP_CAGE_BREAKER_NAME</t>
  </si>
  <si>
    <t>TID_POWERUP_CAGE_BREAKER_DESC</t>
  </si>
  <si>
    <t>TID_POWERUP_CAGE_BREAKER_DESC_SHORT</t>
  </si>
  <si>
    <t>TID_POWERUP_STUN_NAME</t>
  </si>
  <si>
    <t>TID_POWERUP_STUN_DESC</t>
  </si>
  <si>
    <t>TID_POWERUP_STUN_DESC_SHORT</t>
  </si>
  <si>
    <t>TID_POWERUP_UNLIMITED_BOOST_NAME</t>
  </si>
  <si>
    <t>TID_POWERUP_UNLIMITED_BOOST_DESC</t>
  </si>
  <si>
    <t>TID_POWERUP_UNLIMITED_BOOST_DESC_SHORT</t>
  </si>
  <si>
    <t>TID_POWERUP_FINDBONUSCHESTS_NAME</t>
  </si>
  <si>
    <t>TID_POWERUP_FINDBONUSCHESTS_DESC</t>
  </si>
  <si>
    <t>TID_POWERUP_FINDBONUSCHESTS_DESC_SHORT</t>
  </si>
  <si>
    <t>TID_POWERUP_FINDBONUSLETTERS_NAME</t>
  </si>
  <si>
    <t>TID_POWERUP_FINDBONUSLETTERS_DESC</t>
  </si>
  <si>
    <t>TID_POWERUP_FINDBONUSLETTERS_DESC_SHORT</t>
  </si>
  <si>
    <t>TID_POWERUP_FINDBONUSEGGS_NAME</t>
  </si>
  <si>
    <t>TID_POWERUP_FINDBONUSEGGS_DESC</t>
  </si>
  <si>
    <t>TID_POWERUP_FINDBONUSEGGS_DESC_SHORT</t>
  </si>
  <si>
    <t>TID_POWERUP_TRASH_EATER_NAME</t>
  </si>
  <si>
    <t>TID_POWERUP_TRASH_EATER_DESC</t>
  </si>
  <si>
    <t>TID_POWERUP_TRASH_EATER_DESC_SHORT</t>
  </si>
  <si>
    <t>TID_POWERUP_DROP_PRESENT_NAME</t>
  </si>
  <si>
    <t>TID_POWERUP_DROP_PRESENT_DESC</t>
  </si>
  <si>
    <t>TID_POWERUP_DROP_PRESENT_DESC_SHORT</t>
  </si>
  <si>
    <t>TID_POWERUP_TRANSFORM_GOLD_NAME</t>
  </si>
  <si>
    <t>TID_POWERUP_TRANSFORM_GOLD_DESC</t>
  </si>
  <si>
    <t>TID_POWERUP_TRANSFORM_GOLD_DESC_SHORT</t>
  </si>
  <si>
    <t>TID_POWERUP_DEADLYFIREWORKS_NAME</t>
  </si>
  <si>
    <t>TID_POWERUP_DEADLYFIREWORKS_DESC</t>
  </si>
  <si>
    <t>TID_POWERUP_DEADLYFIREWORKS_DESC_SHORT</t>
  </si>
  <si>
    <t>TID_POWERUP_LOVEATTRACTION_NAME</t>
  </si>
  <si>
    <t>TID_POWERUP_LOVEATTRACTION_DESC</t>
  </si>
  <si>
    <t>TID_POWERUP_LOVEATTRACTION_DESC_SHORT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</si>
</sst>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8" fillId="8" borderId="16" xfId="0" applyFont="1" applyFill="1" applyBorder="1" applyAlignment="1">
      <alignment horizontal="center"/>
    </xf>
    <xf numFmtId="0" fontId="18" fillId="13" borderId="5" xfId="0" applyNumberFormat="1" applyFont="1" applyFill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/>
    </xf>
    <xf numFmtId="0" fontId="18" fillId="10" borderId="10" xfId="0" applyNumberFormat="1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center"/>
    </xf>
    <xf numFmtId="0" fontId="18" fillId="8" borderId="6" xfId="0" applyFont="1" applyFill="1" applyBorder="1" applyAlignment="1">
      <alignment horizontal="center"/>
    </xf>
    <xf numFmtId="0" fontId="18" fillId="13" borderId="6" xfId="0" applyNumberFormat="1" applyFont="1" applyFill="1" applyBorder="1" applyAlignment="1">
      <alignment horizontal="center"/>
    </xf>
    <xf numFmtId="0" fontId="18" fillId="10" borderId="6" xfId="0" applyFont="1" applyFill="1" applyBorder="1" applyAlignment="1">
      <alignment horizontal="center"/>
    </xf>
    <xf numFmtId="0" fontId="18" fillId="10" borderId="11" xfId="0" applyFont="1" applyFill="1" applyBorder="1" applyAlignment="1">
      <alignment horizontal="center"/>
    </xf>
    <xf numFmtId="0" fontId="18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1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2" fillId="10" borderId="5" xfId="0" applyNumberFormat="1" applyFon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/>
    </xf>
    <xf numFmtId="0" fontId="24" fillId="7" borderId="6" xfId="0" applyFont="1" applyFill="1" applyBorder="1" applyAlignment="1">
      <alignment horizontal="center"/>
    </xf>
    <xf numFmtId="0" fontId="24" fillId="9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4" fillId="13" borderId="6" xfId="0" applyNumberFormat="1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4" fillId="10" borderId="10" xfId="0" applyFont="1" applyFill="1" applyBorder="1" applyAlignment="1">
      <alignment horizont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26" fillId="10" borderId="10" xfId="0" applyNumberFormat="1" applyFont="1" applyFill="1" applyBorder="1" applyAlignment="1">
      <alignment horizontal="center"/>
    </xf>
    <xf numFmtId="0" fontId="26" fillId="8" borderId="8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6" fillId="10" borderId="11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0" borderId="0" xfId="0" applyFont="1"/>
    <xf numFmtId="0" fontId="27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4" fillId="7" borderId="5" xfId="0" applyFont="1" applyFill="1" applyBorder="1" applyAlignment="1">
      <alignment horizontal="center"/>
    </xf>
    <xf numFmtId="0" fontId="34" fillId="9" borderId="5" xfId="0" applyFont="1" applyFill="1" applyBorder="1" applyAlignment="1">
      <alignment horizontal="center"/>
    </xf>
    <xf numFmtId="0" fontId="34" fillId="8" borderId="5" xfId="0" applyFont="1" applyFill="1" applyBorder="1" applyAlignment="1">
      <alignment horizontal="center"/>
    </xf>
    <xf numFmtId="0" fontId="34" fillId="13" borderId="5" xfId="0" applyNumberFormat="1" applyFont="1" applyFill="1" applyBorder="1" applyAlignment="1">
      <alignment horizontal="center"/>
    </xf>
    <xf numFmtId="0" fontId="34" fillId="10" borderId="5" xfId="0" applyFont="1" applyFill="1" applyBorder="1" applyAlignment="1">
      <alignment horizontal="center"/>
    </xf>
    <xf numFmtId="0" fontId="35" fillId="9" borderId="8" xfId="0" applyNumberFormat="1" applyFont="1" applyFill="1" applyBorder="1" applyAlignment="1">
      <alignment horizontal="center" vertical="center"/>
    </xf>
    <xf numFmtId="0" fontId="36" fillId="8" borderId="8" xfId="0" applyFont="1" applyFill="1" applyBorder="1" applyAlignment="1">
      <alignment horizontal="center" vertical="center"/>
    </xf>
    <xf numFmtId="0" fontId="3" fillId="9" borderId="30" xfId="0" applyNumberFormat="1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9" borderId="1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/>
    </xf>
    <xf numFmtId="0" fontId="36" fillId="13" borderId="6" xfId="0" applyNumberFormat="1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/>
    </xf>
    <xf numFmtId="0" fontId="36" fillId="10" borderId="10" xfId="0" applyFont="1" applyFill="1" applyBorder="1" applyAlignment="1">
      <alignment horizontal="center"/>
    </xf>
    <xf numFmtId="0" fontId="35" fillId="7" borderId="7" xfId="0" applyFont="1" applyFill="1" applyBorder="1" applyAlignment="1">
      <alignment horizontal="center"/>
    </xf>
    <xf numFmtId="0" fontId="35" fillId="4" borderId="15" xfId="0" applyFont="1" applyFill="1" applyBorder="1" applyAlignment="1">
      <alignment horizontal="center"/>
    </xf>
    <xf numFmtId="0" fontId="36" fillId="6" borderId="16" xfId="0" applyFont="1" applyFill="1" applyBorder="1" applyAlignment="1">
      <alignment horizontal="center"/>
    </xf>
    <xf numFmtId="0" fontId="36" fillId="5" borderId="16" xfId="0" applyFont="1" applyFill="1" applyBorder="1" applyAlignment="1">
      <alignment horizontal="center"/>
    </xf>
    <xf numFmtId="0" fontId="36" fillId="12" borderId="5" xfId="0" applyNumberFormat="1" applyFont="1" applyFill="1" applyBorder="1" applyAlignment="1">
      <alignment horizontal="center"/>
    </xf>
    <xf numFmtId="0" fontId="36" fillId="3" borderId="5" xfId="0" applyFont="1" applyFill="1" applyBorder="1" applyAlignment="1">
      <alignment horizontal="center"/>
    </xf>
    <xf numFmtId="0" fontId="36" fillId="3" borderId="10" xfId="0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/>
    </xf>
    <xf numFmtId="0" fontId="35" fillId="4" borderId="4" xfId="0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/>
    </xf>
    <xf numFmtId="0" fontId="36" fillId="6" borderId="5" xfId="0" applyFont="1" applyFill="1" applyBorder="1" applyAlignment="1">
      <alignment horizontal="center"/>
    </xf>
    <xf numFmtId="0" fontId="36" fillId="5" borderId="5" xfId="0" applyFont="1" applyFill="1" applyBorder="1" applyAlignment="1">
      <alignment horizontal="center"/>
    </xf>
    <xf numFmtId="0" fontId="35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/>
    </xf>
    <xf numFmtId="0" fontId="36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6" fillId="12" borderId="6" xfId="0" applyNumberFormat="1" applyFont="1" applyFill="1" applyBorder="1" applyAlignment="1">
      <alignment horizontal="center"/>
    </xf>
    <xf numFmtId="0" fontId="36" fillId="4" borderId="6" xfId="0" applyFont="1" applyFill="1" applyBorder="1" applyAlignment="1">
      <alignment horizontal="center"/>
    </xf>
    <xf numFmtId="0" fontId="36" fillId="3" borderId="6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5" xfId="0" applyFont="1" applyFill="1" applyBorder="1" applyAlignment="1">
      <alignment horizontal="center" vertical="center"/>
    </xf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19" borderId="3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6" xfId="0" applyFont="1" applyFill="1" applyBorder="1" applyAlignment="1">
      <alignment horizontal="center" vertical="center"/>
    </xf>
    <xf numFmtId="0" fontId="0" fillId="20" borderId="0" xfId="0" applyFill="1"/>
    <xf numFmtId="0" fontId="0" fillId="18" borderId="37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0" fillId="0" borderId="3" xfId="0" applyBorder="1" applyAlignment="1">
      <alignment textRotation="45"/>
    </xf>
    <xf numFmtId="0" fontId="38" fillId="9" borderId="6" xfId="0" applyFont="1" applyFill="1" applyBorder="1" applyAlignment="1">
      <alignment horizontal="center" vertical="center"/>
    </xf>
    <xf numFmtId="0" fontId="38" fillId="8" borderId="11" xfId="0" applyNumberFormat="1" applyFont="1" applyFill="1" applyBorder="1" applyAlignment="1">
      <alignment horizontal="center" vertical="center"/>
    </xf>
    <xf numFmtId="0" fontId="37" fillId="7" borderId="7" xfId="0" applyFont="1" applyFill="1" applyBorder="1" applyAlignment="1">
      <alignment horizontal="center" vertical="center"/>
    </xf>
    <xf numFmtId="0" fontId="38" fillId="7" borderId="6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8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41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22" borderId="10" xfId="0" applyFont="1" applyFill="1" applyBorder="1" applyAlignment="1">
      <alignment horizontal="center" vertical="center"/>
    </xf>
    <xf numFmtId="0" fontId="0" fillId="23" borderId="5" xfId="0" applyNumberFormat="1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/>
    </xf>
    <xf numFmtId="0" fontId="0" fillId="21" borderId="6" xfId="0" applyFont="1" applyFill="1" applyBorder="1" applyAlignment="1">
      <alignment horizontal="center"/>
    </xf>
    <xf numFmtId="0" fontId="0" fillId="24" borderId="5" xfId="0" applyFont="1" applyFill="1" applyBorder="1" applyAlignment="1">
      <alignment horizontal="center"/>
    </xf>
    <xf numFmtId="0" fontId="0" fillId="2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13" borderId="32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/>
    </xf>
    <xf numFmtId="0" fontId="18" fillId="9" borderId="5" xfId="0" applyFont="1" applyFill="1" applyBorder="1" applyAlignment="1">
      <alignment horizontal="center"/>
    </xf>
    <xf numFmtId="0" fontId="0" fillId="19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37"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6" name="shopPacksDefinitions" displayName="shopPacksDefinitions" ref="B5:R97" totalsRowShown="0" headerRowDxfId="136" dataDxfId="134" headerRowBorderDxfId="135" tableBorderDxfId="133" totalsRowBorderDxfId="132">
  <autoFilter ref="B5:R97"/>
  <tableColumns count="17">
    <tableColumn id="1" name="{shopPacksDefinitions}" dataDxfId="131"/>
    <tableColumn id="6" name="[sku]" dataDxfId="130"/>
    <tableColumn id="3" name="[type]" dataDxfId="129"/>
    <tableColumn id="14" name="[promotionType]" dataDxfId="128"/>
    <tableColumn id="11" name="[order]" dataDxfId="127"/>
    <tableColumn id="4" name="[price]" dataDxfId="126"/>
    <tableColumn id="5" name="[priceType]" dataDxfId="125"/>
    <tableColumn id="12" name="Base Amount_x000a_(only for the maths)" dataDxfId="12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3"/>
    <tableColumn id="8" name="[amount]" dataDxfId="12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1">
      <calculatedColumnFormula>shopPacksDefinitions[[#This Row],['[amount']]]/shopPacksDefinitions[[#This Row],['[price']]]</calculatedColumnFormula>
    </tableColumn>
    <tableColumn id="2" name="[bestValue]" dataDxfId="120"/>
    <tableColumn id="16" name="[mostPopular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1" tableBorderDxfId="90" totalsRowBorderDxfId="89">
  <autoFilter ref="B93:F100"/>
  <sortState ref="B80:F86">
    <sortCondition ref="D77:D84"/>
  </sortState>
  <tableColumns count="5">
    <tableColumn id="1" name="{petCategoryDefinitions}" dataDxfId="88"/>
    <tableColumn id="2" name="[sku]" dataDxfId="87"/>
    <tableColumn id="3" name="[order]" dataDxfId="86"/>
    <tableColumn id="4" name="[icon]" dataDxfId="85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5" dataDxfId="73" headerRowBorderDxfId="74" tableBorderDxfId="72">
  <autoFilter ref="B4:T62"/>
  <sortState ref="B5:T46">
    <sortCondition ref="T4:T46"/>
  </sortState>
  <tableColumns count="19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9" name="[unlockSeason]" dataDxfId="63"/>
    <tableColumn id="10" name="[icon]" dataDxfId="62"/>
    <tableColumn id="9" name="[skin]" dataDxfId="61"/>
    <tableColumn id="13" name="[item1]" dataDxfId="60"/>
    <tableColumn id="4" name="[item2]" dataDxfId="59"/>
    <tableColumn id="7" name="[body_parts]" dataDxfId="58"/>
    <tableColumn id="16" name="[trails]" dataDxfId="57"/>
    <tableColumn id="11" name="[tidName]" dataDxfId="56"/>
    <tableColumn id="12" name="[tidDesc]" dataDxfId="55"/>
    <tableColumn id="15" name="[trackingSku]" dataDxfId="54"/>
    <tableColumn id="14" name="order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13" totalsRowShown="0" headerRowDxfId="52" dataDxfId="50" headerRowBorderDxfId="51" tableBorderDxfId="49" totalsRowBorderDxfId="48">
  <autoFilter ref="D3:O113"/>
  <sortState ref="D4:N53">
    <sortCondition ref="G3:G53"/>
  </sortState>
  <tableColumns count="12">
    <tableColumn id="1" name="{powerUpsDefinitions}" dataDxfId="47" totalsRowDxfId="46"/>
    <tableColumn id="2" name="[sku]" dataDxfId="45" totalsRowDxfId="44"/>
    <tableColumn id="3" name="[type]" dataDxfId="43" totalsRowDxfId="42"/>
    <tableColumn id="11" name="[category]" dataDxfId="41" totalsRowDxfId="40"/>
    <tableColumn id="4" name="[param1]" dataDxfId="39" totalsRowDxfId="38"/>
    <tableColumn id="5" name="[param2]" dataDxfId="37" totalsRowDxfId="36"/>
    <tableColumn id="6" name="[icon]" dataDxfId="35" totalsRowDxfId="34">
      <calculatedColumnFormula>CONCATENATE("icon_",powerUpsDefinitions[[#This Row],['[sku']]])</calculatedColumnFormula>
    </tableColumn>
    <tableColumn id="10" name="[miniIcon]" dataDxfId="33" totalsRowDxfId="32"/>
    <tableColumn id="7" name="[tidName]" dataDxfId="31" totalsRowDxfId="30">
      <calculatedColumnFormula>CONCATENATE("TID_POWERUP_",UPPER(powerUpsDefinitions[[#This Row],['[sku']]]),"_NAME")</calculatedColumnFormula>
    </tableColumn>
    <tableColumn id="8" name="[tidDesc]" dataDxfId="29" totalsRowDxfId="28">
      <calculatedColumnFormula>CONCATENATE("TID_POWERUP_",UPPER(powerUpsDefinitions[[#This Row],['[sku']]]),"_DESC")</calculatedColumnFormula>
    </tableColumn>
    <tableColumn id="9" name="[tidDescShort]" dataDxfId="27" totalsRowDxfId="26">
      <calculatedColumnFormula>CONCATENATE(powerUpsDefinitions[[#This Row],['[tidDesc']]],"_SHORT")</calculatedColumnFormula>
    </tableColumn>
    <tableColumn id="12" name="[level]" dataDxfId="25" totalsRow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3" dataDxfId="22" tableBorderDxfId="21">
  <autoFilter ref="A3:K54"/>
  <sortState ref="A4:J34">
    <sortCondition ref="B3:B34"/>
  </sortState>
  <tableColumns count="11">
    <tableColumn id="1" name="{modsDefinitions}" dataDxfId="20"/>
    <tableColumn id="2" name="[sku]" dataDxfId="19"/>
    <tableColumn id="3" name="[type]" dataDxfId="18"/>
    <tableColumn id="11" name="[uiCategory]" dataDxfId="17"/>
    <tableColumn id="4" name="[target]" dataDxfId="16"/>
    <tableColumn id="5" name="[param1]" dataDxfId="15"/>
    <tableColumn id="6" name="[param2]" dataDxfId="14"/>
    <tableColumn id="7" name="[tidName]" dataDxfId="13">
      <calculatedColumnFormula>CONCATENATE("TID_MOD_",UPPER(Table1[[#This Row],['[sku']]]),"_NAME")</calculatedColumnFormula>
    </tableColumn>
    <tableColumn id="8" name="[tidDesc]" dataDxfId="12">
      <calculatedColumnFormula>CONCATENATE("TID_MOD_",UPPER(Table1[[#This Row],['[sku']]]),"_DESCRIPTION")</calculatedColumnFormula>
    </tableColumn>
    <tableColumn id="10" name="[tidDescShort]" dataDxfId="11">
      <calculatedColumnFormula>CONCATENATE("TID_MOD_",UPPER(Table1[[#This Row],['[sku']]]),"_DESC_SHORT")</calculatedColumnFormula>
    </tableColumn>
    <tableColumn id="9" name="[icon]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9" dataDxfId="7" headerRowBorderDxfId="8" tableBorderDxfId="6" totalsRowBorderDxfId="5">
  <autoFilter ref="A17:D35"/>
  <tableColumns count="4">
    <tableColumn id="1" name="{dailyRewardsDragonModifiersDefinitions}" dataDxfId="4"/>
    <tableColumn id="2" name="[sku]" dataDxfId="3"/>
    <tableColumn id="3" name="[dailyRewardsSCRewardMultiplier]" dataDxfId="2"/>
    <tableColumn id="4" name="[dragon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workbookViewId="0">
      <selection activeCell="L11" sqref="L1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16.5703125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76" t="s">
        <v>630</v>
      </c>
      <c r="H3" s="175">
        <v>10</v>
      </c>
    </row>
    <row r="4" spans="2:23" ht="30" customHeight="1" x14ac:dyDescent="0.25">
      <c r="B4" s="2"/>
      <c r="C4" s="2"/>
      <c r="D4" s="2"/>
      <c r="E4" s="2"/>
      <c r="F4" s="2"/>
      <c r="G4" s="176" t="s">
        <v>629</v>
      </c>
      <c r="H4" s="175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74" t="s">
        <v>21</v>
      </c>
      <c r="G5" s="6" t="s">
        <v>627</v>
      </c>
      <c r="H5" s="9" t="s">
        <v>626</v>
      </c>
      <c r="I5" s="173" t="s">
        <v>625</v>
      </c>
      <c r="J5" s="172" t="s">
        <v>624</v>
      </c>
      <c r="K5" s="172" t="s">
        <v>31</v>
      </c>
      <c r="L5" s="173" t="s">
        <v>623</v>
      </c>
      <c r="M5" s="172" t="s">
        <v>622</v>
      </c>
      <c r="N5" s="172" t="s">
        <v>1555</v>
      </c>
      <c r="O5" s="10" t="s">
        <v>2</v>
      </c>
      <c r="P5" s="171" t="s">
        <v>621</v>
      </c>
      <c r="Q5" s="171" t="s">
        <v>620</v>
      </c>
      <c r="R5" s="171" t="s">
        <v>3</v>
      </c>
    </row>
    <row r="6" spans="2:23" x14ac:dyDescent="0.25">
      <c r="B6" s="137" t="s">
        <v>4</v>
      </c>
      <c r="C6" s="136" t="s">
        <v>618</v>
      </c>
      <c r="D6" s="136" t="s">
        <v>590</v>
      </c>
      <c r="E6" s="136" t="s">
        <v>910</v>
      </c>
      <c r="F6" s="163">
        <v>0</v>
      </c>
      <c r="G6" s="159">
        <v>0.99</v>
      </c>
      <c r="H6" s="158" t="s">
        <v>609</v>
      </c>
      <c r="I6" s="156">
        <v>10</v>
      </c>
      <c r="J6" s="162">
        <v>0</v>
      </c>
      <c r="K6" s="162">
        <f>ROUND(shopPacksDefinitions[[#This Row],[Base Amount
(only for the maths)]]+shopPacksDefinitions[[#This Row],[Base Amount
(only for the maths)]]*shopPacksDefinitions[[#This Row],['[bonusAmount']]],0)</f>
        <v>10</v>
      </c>
      <c r="L6" s="156">
        <f>shopPacksDefinitions[[#This Row],['[amount']]]/shopPacksDefinitions[[#This Row],['[price']]]</f>
        <v>10.1010101010101</v>
      </c>
      <c r="M6" s="155" t="b">
        <v>0</v>
      </c>
      <c r="N6" s="155" t="b">
        <v>0</v>
      </c>
      <c r="O6" s="154" t="s">
        <v>619</v>
      </c>
      <c r="P6" s="170"/>
      <c r="Q6" s="170"/>
      <c r="R6" s="152" t="s">
        <v>618</v>
      </c>
    </row>
    <row r="7" spans="2:23" x14ac:dyDescent="0.25">
      <c r="B7" s="137" t="s">
        <v>4</v>
      </c>
      <c r="C7" s="136" t="s">
        <v>616</v>
      </c>
      <c r="D7" s="161" t="s">
        <v>590</v>
      </c>
      <c r="E7" s="136" t="s">
        <v>910</v>
      </c>
      <c r="F7" s="163">
        <v>1</v>
      </c>
      <c r="G7" s="159">
        <v>4.99</v>
      </c>
      <c r="H7" s="158" t="s">
        <v>609</v>
      </c>
      <c r="I7" s="156">
        <v>50</v>
      </c>
      <c r="J7" s="162">
        <v>0.05</v>
      </c>
      <c r="K7" s="162">
        <f>ROUND(shopPacksDefinitions[[#This Row],[Base Amount
(only for the maths)]]+shopPacksDefinitions[[#This Row],[Base Amount
(only for the maths)]]*shopPacksDefinitions[[#This Row],['[bonusAmount']]],0)</f>
        <v>53</v>
      </c>
      <c r="L7" s="156">
        <f>shopPacksDefinitions[[#This Row],['[amount']]]/shopPacksDefinitions[[#This Row],['[price']]]</f>
        <v>10.62124248496994</v>
      </c>
      <c r="M7" s="155" t="b">
        <v>0</v>
      </c>
      <c r="N7" s="155" t="b">
        <v>0</v>
      </c>
      <c r="O7" s="154" t="s">
        <v>617</v>
      </c>
      <c r="P7" s="170"/>
      <c r="Q7" s="170"/>
      <c r="R7" s="152" t="s">
        <v>616</v>
      </c>
    </row>
    <row r="8" spans="2:23" x14ac:dyDescent="0.25">
      <c r="B8" s="137" t="s">
        <v>4</v>
      </c>
      <c r="C8" s="136" t="s">
        <v>614</v>
      </c>
      <c r="D8" s="161" t="s">
        <v>590</v>
      </c>
      <c r="E8" s="136" t="s">
        <v>910</v>
      </c>
      <c r="F8" s="163">
        <v>2</v>
      </c>
      <c r="G8" s="159">
        <v>9.99</v>
      </c>
      <c r="H8" s="158" t="s">
        <v>609</v>
      </c>
      <c r="I8" s="156">
        <v>100</v>
      </c>
      <c r="J8" s="162">
        <v>0.1</v>
      </c>
      <c r="K8" s="162">
        <f>ROUND(shopPacksDefinitions[[#This Row],[Base Amount
(only for the maths)]]+shopPacksDefinitions[[#This Row],[Base Amount
(only for the maths)]]*shopPacksDefinitions[[#This Row],['[bonusAmount']]],0)</f>
        <v>110</v>
      </c>
      <c r="L8" s="156">
        <f>shopPacksDefinitions[[#This Row],['[amount']]]/shopPacksDefinitions[[#This Row],['[price']]]</f>
        <v>11.011011011011011</v>
      </c>
      <c r="M8" s="155" t="b">
        <v>0</v>
      </c>
      <c r="N8" s="166" t="b">
        <v>1</v>
      </c>
      <c r="O8" s="154" t="s">
        <v>615</v>
      </c>
      <c r="P8" s="153"/>
      <c r="Q8" s="153"/>
      <c r="R8" s="152" t="s">
        <v>614</v>
      </c>
    </row>
    <row r="9" spans="2:23" x14ac:dyDescent="0.25">
      <c r="B9" s="169" t="s">
        <v>4</v>
      </c>
      <c r="C9" s="168" t="s">
        <v>612</v>
      </c>
      <c r="D9" s="161" t="s">
        <v>590</v>
      </c>
      <c r="E9" s="136" t="s">
        <v>910</v>
      </c>
      <c r="F9" s="163">
        <v>4</v>
      </c>
      <c r="G9" s="159">
        <v>19.989999999999998</v>
      </c>
      <c r="H9" s="158" t="s">
        <v>609</v>
      </c>
      <c r="I9" s="156">
        <v>200</v>
      </c>
      <c r="J9" s="157">
        <v>0.25</v>
      </c>
      <c r="K9" s="157">
        <f>ROUND(shopPacksDefinitions[[#This Row],[Base Amount
(only for the maths)]]+shopPacksDefinitions[[#This Row],[Base Amount
(only for the maths)]]*shopPacksDefinitions[[#This Row],['[bonusAmount']]],0)</f>
        <v>250</v>
      </c>
      <c r="L9" s="156">
        <f>shopPacksDefinitions[[#This Row],['[amount']]]/shopPacksDefinitions[[#This Row],['[price']]]</f>
        <v>12.506253126563283</v>
      </c>
      <c r="M9" s="166" t="b">
        <v>0</v>
      </c>
      <c r="N9" s="155" t="b">
        <v>0</v>
      </c>
      <c r="O9" s="154" t="s">
        <v>611</v>
      </c>
      <c r="P9" s="165"/>
      <c r="Q9" s="165"/>
      <c r="R9" s="152" t="s">
        <v>612</v>
      </c>
    </row>
    <row r="10" spans="2:23" x14ac:dyDescent="0.25">
      <c r="B10" s="169" t="s">
        <v>4</v>
      </c>
      <c r="C10" s="168" t="s">
        <v>610</v>
      </c>
      <c r="D10" s="161" t="s">
        <v>590</v>
      </c>
      <c r="E10" s="136" t="s">
        <v>910</v>
      </c>
      <c r="F10" s="163">
        <v>5</v>
      </c>
      <c r="G10" s="167">
        <v>39.99</v>
      </c>
      <c r="H10" s="158" t="s">
        <v>609</v>
      </c>
      <c r="I10" s="156">
        <v>400</v>
      </c>
      <c r="J10" s="157">
        <v>0.4</v>
      </c>
      <c r="K10" s="157">
        <f>ROUND(shopPacksDefinitions[[#This Row],[Base Amount
(only for the maths)]]+shopPacksDefinitions[[#This Row],[Base Amount
(only for the maths)]]*shopPacksDefinitions[[#This Row],['[bonusAmount']]],0)</f>
        <v>560</v>
      </c>
      <c r="L10" s="156">
        <f>shopPacksDefinitions[[#This Row],['[amount']]]/shopPacksDefinitions[[#This Row],['[price']]]</f>
        <v>14.003500875218805</v>
      </c>
      <c r="M10" s="166" t="b">
        <v>0</v>
      </c>
      <c r="N10" s="155" t="b">
        <v>0</v>
      </c>
      <c r="O10" s="154" t="s">
        <v>608</v>
      </c>
      <c r="P10" s="165"/>
      <c r="Q10" s="165"/>
      <c r="R10" s="152" t="s">
        <v>610</v>
      </c>
    </row>
    <row r="11" spans="2:23" x14ac:dyDescent="0.25">
      <c r="B11" s="169" t="s">
        <v>4</v>
      </c>
      <c r="C11" s="168" t="s">
        <v>607</v>
      </c>
      <c r="D11" s="161" t="s">
        <v>590</v>
      </c>
      <c r="E11" s="136" t="s">
        <v>910</v>
      </c>
      <c r="F11" s="163">
        <v>6</v>
      </c>
      <c r="G11" s="167">
        <v>79.989999999999995</v>
      </c>
      <c r="H11" s="158" t="s">
        <v>609</v>
      </c>
      <c r="I11" s="156">
        <v>800</v>
      </c>
      <c r="J11" s="157">
        <v>0.5</v>
      </c>
      <c r="K11" s="157">
        <f>ROUND(shopPacksDefinitions[[#This Row],[Base Amount
(only for the maths)]]+shopPacksDefinitions[[#This Row],[Base Amount
(only for the maths)]]*shopPacksDefinitions[[#This Row],['[bonusAmount']]],0)</f>
        <v>1200</v>
      </c>
      <c r="L11" s="156">
        <f>shopPacksDefinitions[[#This Row],['[amount']]]/shopPacksDefinitions[[#This Row],['[price']]]</f>
        <v>15.001875234404302</v>
      </c>
      <c r="M11" s="166" t="b">
        <v>1</v>
      </c>
      <c r="N11" s="155" t="b">
        <v>0</v>
      </c>
      <c r="O11" s="154" t="s">
        <v>1539</v>
      </c>
      <c r="P11" s="165"/>
      <c r="Q11" s="165"/>
      <c r="R11" s="164" t="s">
        <v>607</v>
      </c>
    </row>
    <row r="12" spans="2:23" ht="15.75" thickBot="1" x14ac:dyDescent="0.3">
      <c r="B12" s="169" t="s">
        <v>4</v>
      </c>
      <c r="C12" s="168" t="s">
        <v>1538</v>
      </c>
      <c r="D12" s="161" t="s">
        <v>590</v>
      </c>
      <c r="E12" s="350" t="s">
        <v>910</v>
      </c>
      <c r="F12" s="351">
        <v>3</v>
      </c>
      <c r="G12" s="167">
        <v>14.99</v>
      </c>
      <c r="H12" s="158" t="s">
        <v>609</v>
      </c>
      <c r="I12" s="156">
        <v>150</v>
      </c>
      <c r="J12" s="157">
        <v>0.15</v>
      </c>
      <c r="K12" s="157">
        <f>ROUND(shopPacksDefinitions[[#This Row],[Base Amount
(only for the maths)]]+shopPacksDefinitions[[#This Row],[Base Amount
(only for the maths)]]*shopPacksDefinitions[[#This Row],['[bonusAmount']]],0)</f>
        <v>173</v>
      </c>
      <c r="L12" s="156">
        <f>shopPacksDefinitions[[#This Row],['[amount']]]/shopPacksDefinitions[[#This Row],['[price']]]</f>
        <v>11.541027351567712</v>
      </c>
      <c r="M12" s="166" t="b">
        <v>0</v>
      </c>
      <c r="N12" s="155" t="b">
        <v>0</v>
      </c>
      <c r="O12" s="154" t="s">
        <v>613</v>
      </c>
      <c r="P12" s="165"/>
      <c r="Q12" s="165"/>
      <c r="R12" s="164" t="s">
        <v>1538</v>
      </c>
    </row>
    <row r="13" spans="2:23" x14ac:dyDescent="0.25">
      <c r="B13" s="151" t="s">
        <v>4</v>
      </c>
      <c r="C13" s="150" t="s">
        <v>605</v>
      </c>
      <c r="D13" s="149" t="s">
        <v>596</v>
      </c>
      <c r="E13" s="136" t="s">
        <v>910</v>
      </c>
      <c r="F13" s="148">
        <v>0</v>
      </c>
      <c r="G13" s="147">
        <v>5</v>
      </c>
      <c r="H13" s="146" t="s">
        <v>590</v>
      </c>
      <c r="I13" s="144">
        <f>ROUND(shopPacksDefinitions[[#This Row],['[price']]],0)*$H$4</f>
        <v>3000</v>
      </c>
      <c r="J13" s="145">
        <v>0</v>
      </c>
      <c r="K13" s="145">
        <f>ROUND(shopPacksDefinitions[[#This Row],[Base Amount
(only for the maths)]]+shopPacksDefinitions[[#This Row],[Base Amount
(only for the maths)]]*shopPacksDefinitions[[#This Row],['[bonusAmount']]],0)</f>
        <v>3000</v>
      </c>
      <c r="L13" s="144">
        <f>shopPacksDefinitions[[#This Row],['[amount']]]/shopPacksDefinitions[[#This Row],['[price']]]</f>
        <v>600</v>
      </c>
      <c r="M13" s="143" t="b">
        <v>0</v>
      </c>
      <c r="N13" s="143"/>
      <c r="O13" s="142" t="s">
        <v>606</v>
      </c>
      <c r="P13" s="141"/>
      <c r="Q13" s="141"/>
      <c r="R13" s="140" t="s">
        <v>605</v>
      </c>
    </row>
    <row r="14" spans="2:23" x14ac:dyDescent="0.25">
      <c r="B14" s="137" t="s">
        <v>4</v>
      </c>
      <c r="C14" s="136" t="s">
        <v>603</v>
      </c>
      <c r="D14" s="161" t="s">
        <v>596</v>
      </c>
      <c r="E14" s="136" t="s">
        <v>910</v>
      </c>
      <c r="F14" s="163">
        <v>1</v>
      </c>
      <c r="G14" s="159">
        <v>20</v>
      </c>
      <c r="H14" s="158" t="s">
        <v>590</v>
      </c>
      <c r="I14" s="156">
        <f>ROUND(shopPacksDefinitions[[#This Row],['[price']]],0)*$H$4</f>
        <v>12000</v>
      </c>
      <c r="J14" s="162">
        <v>0.1</v>
      </c>
      <c r="K14" s="162">
        <f>ROUND(shopPacksDefinitions[[#This Row],[Base Amount
(only for the maths)]]+shopPacksDefinitions[[#This Row],[Base Amount
(only for the maths)]]*shopPacksDefinitions[[#This Row],['[bonusAmount']]],0)</f>
        <v>13200</v>
      </c>
      <c r="L14" s="156">
        <f>shopPacksDefinitions[[#This Row],['[amount']]]/shopPacksDefinitions[[#This Row],['[price']]]</f>
        <v>660</v>
      </c>
      <c r="M14" s="155" t="b">
        <v>0</v>
      </c>
      <c r="N14" s="155"/>
      <c r="O14" s="154" t="s">
        <v>604</v>
      </c>
      <c r="P14" s="153"/>
      <c r="Q14" s="153"/>
      <c r="R14" s="152" t="s">
        <v>603</v>
      </c>
    </row>
    <row r="15" spans="2:23" x14ac:dyDescent="0.25">
      <c r="B15" s="137" t="s">
        <v>4</v>
      </c>
      <c r="C15" s="136" t="s">
        <v>601</v>
      </c>
      <c r="D15" s="161" t="s">
        <v>596</v>
      </c>
      <c r="E15" s="136" t="s">
        <v>910</v>
      </c>
      <c r="F15" s="163">
        <v>2</v>
      </c>
      <c r="G15" s="159">
        <v>50</v>
      </c>
      <c r="H15" s="158" t="s">
        <v>590</v>
      </c>
      <c r="I15" s="156">
        <f>ROUND(shopPacksDefinitions[[#This Row],['[price']]],0)*$H$4</f>
        <v>30000</v>
      </c>
      <c r="J15" s="162">
        <v>0.2</v>
      </c>
      <c r="K15" s="162">
        <f>ROUND(shopPacksDefinitions[[#This Row],[Base Amount
(only for the maths)]]+shopPacksDefinitions[[#This Row],[Base Amount
(only for the maths)]]*shopPacksDefinitions[[#This Row],['[bonusAmount']]],0)</f>
        <v>36000</v>
      </c>
      <c r="L15" s="156">
        <f>shopPacksDefinitions[[#This Row],['[amount']]]/shopPacksDefinitions[[#This Row],['[price']]]</f>
        <v>720</v>
      </c>
      <c r="M15" s="155" t="b">
        <v>0</v>
      </c>
      <c r="N15" s="155"/>
      <c r="O15" s="154" t="s">
        <v>602</v>
      </c>
      <c r="P15" s="153"/>
      <c r="Q15" s="153"/>
      <c r="R15" s="152" t="s">
        <v>601</v>
      </c>
    </row>
    <row r="16" spans="2:23" x14ac:dyDescent="0.25">
      <c r="B16" s="137" t="s">
        <v>4</v>
      </c>
      <c r="C16" s="136" t="s">
        <v>599</v>
      </c>
      <c r="D16" s="161" t="s">
        <v>596</v>
      </c>
      <c r="E16" s="136" t="s">
        <v>910</v>
      </c>
      <c r="F16" s="163">
        <v>3</v>
      </c>
      <c r="G16" s="159">
        <v>250</v>
      </c>
      <c r="H16" s="158" t="s">
        <v>590</v>
      </c>
      <c r="I16" s="156">
        <f>ROUND(shopPacksDefinitions[[#This Row],['[price']]],0)*$H$4</f>
        <v>150000</v>
      </c>
      <c r="J16" s="162">
        <v>0.4</v>
      </c>
      <c r="K16" s="162">
        <f>ROUND(shopPacksDefinitions[[#This Row],[Base Amount
(only for the maths)]]+shopPacksDefinitions[[#This Row],[Base Amount
(only for the maths)]]*shopPacksDefinitions[[#This Row],['[bonusAmount']]],0)</f>
        <v>210000</v>
      </c>
      <c r="L16" s="156">
        <f>shopPacksDefinitions[[#This Row],['[amount']]]/shopPacksDefinitions[[#This Row],['[price']]]</f>
        <v>840</v>
      </c>
      <c r="M16" s="155" t="b">
        <v>0</v>
      </c>
      <c r="N16" s="155"/>
      <c r="O16" s="154" t="s">
        <v>600</v>
      </c>
      <c r="P16" s="153"/>
      <c r="Q16" s="153"/>
      <c r="R16" s="152" t="s">
        <v>599</v>
      </c>
    </row>
    <row r="17" spans="2:18" x14ac:dyDescent="0.25">
      <c r="B17" s="137" t="s">
        <v>4</v>
      </c>
      <c r="C17" s="136" t="s">
        <v>597</v>
      </c>
      <c r="D17" s="161" t="s">
        <v>596</v>
      </c>
      <c r="E17" s="136" t="s">
        <v>910</v>
      </c>
      <c r="F17" s="163">
        <v>4</v>
      </c>
      <c r="G17" s="159">
        <v>400</v>
      </c>
      <c r="H17" s="158" t="s">
        <v>590</v>
      </c>
      <c r="I17" s="156">
        <f>ROUND(shopPacksDefinitions[[#This Row],['[price']]],0)*$H$4</f>
        <v>240000</v>
      </c>
      <c r="J17" s="162">
        <v>0.5</v>
      </c>
      <c r="K17" s="162">
        <f>ROUND(shopPacksDefinitions[[#This Row],[Base Amount
(only for the maths)]]+shopPacksDefinitions[[#This Row],[Base Amount
(only for the maths)]]*shopPacksDefinitions[[#This Row],['[bonusAmount']]],0)</f>
        <v>360000</v>
      </c>
      <c r="L17" s="156">
        <f>shopPacksDefinitions[[#This Row],['[amount']]]/shopPacksDefinitions[[#This Row],['[price']]]</f>
        <v>900</v>
      </c>
      <c r="M17" s="155" t="b">
        <v>0</v>
      </c>
      <c r="N17" s="155"/>
      <c r="O17" s="154" t="s">
        <v>598</v>
      </c>
      <c r="P17" s="153"/>
      <c r="Q17" s="153"/>
      <c r="R17" s="152" t="s">
        <v>597</v>
      </c>
    </row>
    <row r="18" spans="2:18" ht="15.75" thickBot="1" x14ac:dyDescent="0.3">
      <c r="B18" s="137" t="s">
        <v>4</v>
      </c>
      <c r="C18" s="136" t="s">
        <v>594</v>
      </c>
      <c r="D18" s="161" t="s">
        <v>596</v>
      </c>
      <c r="E18" s="168" t="s">
        <v>910</v>
      </c>
      <c r="F18" s="160">
        <v>5</v>
      </c>
      <c r="G18" s="159">
        <v>1000</v>
      </c>
      <c r="H18" s="158" t="s">
        <v>590</v>
      </c>
      <c r="I18" s="156">
        <f>ROUND(shopPacksDefinitions[[#This Row],['[price']]],0)*$H$4</f>
        <v>600000</v>
      </c>
      <c r="J18" s="157">
        <v>0.7</v>
      </c>
      <c r="K18" s="157">
        <f>ROUND(shopPacksDefinitions[[#This Row],[Base Amount
(only for the maths)]]+shopPacksDefinitions[[#This Row],[Base Amount
(only for the maths)]]*shopPacksDefinitions[[#This Row],['[bonusAmount']]],0)</f>
        <v>1020000</v>
      </c>
      <c r="L18" s="156">
        <f>shopPacksDefinitions[[#This Row],['[amount']]]/shopPacksDefinitions[[#This Row],['[price']]]</f>
        <v>1020</v>
      </c>
      <c r="M18" s="155" t="b">
        <v>1</v>
      </c>
      <c r="N18" s="155"/>
      <c r="O18" s="154" t="s">
        <v>595</v>
      </c>
      <c r="P18" s="153"/>
      <c r="Q18" s="153"/>
      <c r="R18" s="152" t="s">
        <v>594</v>
      </c>
    </row>
    <row r="19" spans="2:18" ht="15.75" thickBot="1" x14ac:dyDescent="0.3">
      <c r="B19" s="151" t="s">
        <v>4</v>
      </c>
      <c r="C19" s="150" t="s">
        <v>592</v>
      </c>
      <c r="D19" s="149" t="s">
        <v>591</v>
      </c>
      <c r="E19" s="354" t="s">
        <v>910</v>
      </c>
      <c r="F19" s="160">
        <v>0</v>
      </c>
      <c r="G19" s="147">
        <v>5</v>
      </c>
      <c r="H19" s="146" t="s">
        <v>590</v>
      </c>
      <c r="I19" s="144">
        <f>shopPacksDefinitions[[#This Row],['[amount']]]-(shopPacksDefinitions[[#This Row],['[amount']]]*shopPacksDefinitions[[#This Row],['[bonusAmount']]])</f>
        <v>1</v>
      </c>
      <c r="J19" s="145">
        <v>0</v>
      </c>
      <c r="K19" s="145">
        <v>1</v>
      </c>
      <c r="L19" s="144">
        <f>shopPacksDefinitions[[#This Row],['[amount']]]/shopPacksDefinitions[[#This Row],['[price']]]</f>
        <v>0.2</v>
      </c>
      <c r="M19" s="143" t="b">
        <v>0</v>
      </c>
      <c r="N19" s="143"/>
      <c r="O19" s="142" t="s">
        <v>593</v>
      </c>
      <c r="P19" s="141"/>
      <c r="Q19" s="141"/>
      <c r="R19" s="140" t="s">
        <v>592</v>
      </c>
    </row>
    <row r="20" spans="2:18" x14ac:dyDescent="0.25">
      <c r="B20" s="151" t="s">
        <v>4</v>
      </c>
      <c r="C20" s="150" t="s">
        <v>679</v>
      </c>
      <c r="D20" s="149" t="s">
        <v>680</v>
      </c>
      <c r="E20" s="244" t="s">
        <v>911</v>
      </c>
      <c r="F20" s="148">
        <v>0</v>
      </c>
      <c r="G20" s="147">
        <v>1.99</v>
      </c>
      <c r="H20" s="146" t="s">
        <v>609</v>
      </c>
      <c r="I20" s="144"/>
      <c r="J20" s="145"/>
      <c r="K20" s="145"/>
      <c r="L20" s="144"/>
      <c r="M20" s="143" t="b">
        <v>0</v>
      </c>
      <c r="N20" s="143"/>
      <c r="O20" s="142"/>
      <c r="P20" s="141"/>
      <c r="Q20" s="141"/>
      <c r="R20" s="140" t="s">
        <v>679</v>
      </c>
    </row>
    <row r="21" spans="2:18" x14ac:dyDescent="0.25">
      <c r="B21" s="169" t="s">
        <v>4</v>
      </c>
      <c r="C21" s="168" t="s">
        <v>681</v>
      </c>
      <c r="D21" s="161" t="s">
        <v>680</v>
      </c>
      <c r="E21" s="244" t="s">
        <v>912</v>
      </c>
      <c r="F21" s="163">
        <v>0</v>
      </c>
      <c r="G21" s="159">
        <v>4.99</v>
      </c>
      <c r="H21" s="158" t="s">
        <v>609</v>
      </c>
      <c r="I21" s="156"/>
      <c r="J21" s="157"/>
      <c r="K21" s="157"/>
      <c r="L21" s="156"/>
      <c r="M21" s="166" t="b">
        <v>0</v>
      </c>
      <c r="N21" s="166"/>
      <c r="O21" s="154"/>
      <c r="P21" s="165"/>
      <c r="Q21" s="165"/>
      <c r="R21" s="152" t="s">
        <v>681</v>
      </c>
    </row>
    <row r="22" spans="2:18" x14ac:dyDescent="0.25">
      <c r="B22" s="169" t="s">
        <v>4</v>
      </c>
      <c r="C22" s="168" t="s">
        <v>682</v>
      </c>
      <c r="D22" s="161" t="s">
        <v>680</v>
      </c>
      <c r="E22" s="244" t="s">
        <v>913</v>
      </c>
      <c r="F22" s="163">
        <v>0</v>
      </c>
      <c r="G22" s="159">
        <v>9.99</v>
      </c>
      <c r="H22" s="158" t="s">
        <v>609</v>
      </c>
      <c r="I22" s="156"/>
      <c r="J22" s="157"/>
      <c r="K22" s="157"/>
      <c r="L22" s="156"/>
      <c r="M22" s="166" t="b">
        <v>0</v>
      </c>
      <c r="N22" s="166"/>
      <c r="O22" s="154"/>
      <c r="P22" s="165"/>
      <c r="Q22" s="165"/>
      <c r="R22" s="152" t="s">
        <v>682</v>
      </c>
    </row>
    <row r="23" spans="2:18" x14ac:dyDescent="0.25">
      <c r="B23" s="169" t="s">
        <v>4</v>
      </c>
      <c r="C23" s="168" t="s">
        <v>683</v>
      </c>
      <c r="D23" s="161" t="s">
        <v>680</v>
      </c>
      <c r="E23" s="244" t="s">
        <v>914</v>
      </c>
      <c r="F23" s="163">
        <v>0</v>
      </c>
      <c r="G23" s="159">
        <v>1.99</v>
      </c>
      <c r="H23" s="158" t="s">
        <v>609</v>
      </c>
      <c r="I23" s="156"/>
      <c r="J23" s="157"/>
      <c r="K23" s="157"/>
      <c r="L23" s="156"/>
      <c r="M23" s="166" t="b">
        <v>0</v>
      </c>
      <c r="N23" s="166"/>
      <c r="O23" s="154"/>
      <c r="P23" s="165"/>
      <c r="Q23" s="165"/>
      <c r="R23" s="152" t="s">
        <v>683</v>
      </c>
    </row>
    <row r="24" spans="2:18" x14ac:dyDescent="0.25">
      <c r="B24" s="169" t="s">
        <v>4</v>
      </c>
      <c r="C24" s="168" t="s">
        <v>684</v>
      </c>
      <c r="D24" s="161" t="s">
        <v>680</v>
      </c>
      <c r="E24" s="244" t="s">
        <v>915</v>
      </c>
      <c r="F24" s="163">
        <v>0</v>
      </c>
      <c r="G24" s="159">
        <v>4.99</v>
      </c>
      <c r="H24" s="158" t="s">
        <v>609</v>
      </c>
      <c r="I24" s="156"/>
      <c r="J24" s="157"/>
      <c r="K24" s="157"/>
      <c r="L24" s="156"/>
      <c r="M24" s="166" t="b">
        <v>0</v>
      </c>
      <c r="N24" s="166"/>
      <c r="O24" s="154"/>
      <c r="P24" s="165"/>
      <c r="Q24" s="165"/>
      <c r="R24" s="152" t="s">
        <v>684</v>
      </c>
    </row>
    <row r="25" spans="2:18" x14ac:dyDescent="0.25">
      <c r="B25" s="169" t="s">
        <v>4</v>
      </c>
      <c r="C25" s="168" t="s">
        <v>685</v>
      </c>
      <c r="D25" s="161" t="s">
        <v>680</v>
      </c>
      <c r="E25" s="244" t="s">
        <v>916</v>
      </c>
      <c r="F25" s="163">
        <v>0</v>
      </c>
      <c r="G25" s="159">
        <v>9.99</v>
      </c>
      <c r="H25" s="158" t="s">
        <v>609</v>
      </c>
      <c r="I25" s="156"/>
      <c r="J25" s="157"/>
      <c r="K25" s="157"/>
      <c r="L25" s="156"/>
      <c r="M25" s="166" t="b">
        <v>0</v>
      </c>
      <c r="N25" s="166"/>
      <c r="O25" s="154"/>
      <c r="P25" s="165"/>
      <c r="Q25" s="165"/>
      <c r="R25" s="152" t="s">
        <v>685</v>
      </c>
    </row>
    <row r="26" spans="2:18" x14ac:dyDescent="0.25">
      <c r="B26" s="169" t="s">
        <v>4</v>
      </c>
      <c r="C26" s="168" t="s">
        <v>686</v>
      </c>
      <c r="D26" s="161" t="s">
        <v>680</v>
      </c>
      <c r="E26" s="244" t="s">
        <v>917</v>
      </c>
      <c r="F26" s="163">
        <v>0</v>
      </c>
      <c r="G26" s="159">
        <v>1.99</v>
      </c>
      <c r="H26" s="158" t="s">
        <v>609</v>
      </c>
      <c r="I26" s="156"/>
      <c r="J26" s="157"/>
      <c r="K26" s="157"/>
      <c r="L26" s="156"/>
      <c r="M26" s="166" t="b">
        <v>0</v>
      </c>
      <c r="N26" s="166"/>
      <c r="O26" s="154"/>
      <c r="P26" s="165"/>
      <c r="Q26" s="165"/>
      <c r="R26" s="152" t="s">
        <v>686</v>
      </c>
    </row>
    <row r="27" spans="2:18" x14ac:dyDescent="0.25">
      <c r="B27" s="169" t="s">
        <v>4</v>
      </c>
      <c r="C27" s="168" t="s">
        <v>687</v>
      </c>
      <c r="D27" s="161" t="s">
        <v>680</v>
      </c>
      <c r="E27" s="244" t="s">
        <v>918</v>
      </c>
      <c r="F27" s="163">
        <v>0</v>
      </c>
      <c r="G27" s="159">
        <v>4.99</v>
      </c>
      <c r="H27" s="158" t="s">
        <v>609</v>
      </c>
      <c r="I27" s="156"/>
      <c r="J27" s="157"/>
      <c r="K27" s="157"/>
      <c r="L27" s="156"/>
      <c r="M27" s="166" t="b">
        <v>0</v>
      </c>
      <c r="N27" s="166"/>
      <c r="O27" s="154"/>
      <c r="P27" s="165"/>
      <c r="Q27" s="165"/>
      <c r="R27" s="152" t="s">
        <v>687</v>
      </c>
    </row>
    <row r="28" spans="2:18" x14ac:dyDescent="0.25">
      <c r="B28" s="169" t="s">
        <v>4</v>
      </c>
      <c r="C28" s="168" t="s">
        <v>688</v>
      </c>
      <c r="D28" s="161" t="s">
        <v>680</v>
      </c>
      <c r="E28" s="244" t="s">
        <v>919</v>
      </c>
      <c r="F28" s="163">
        <v>0</v>
      </c>
      <c r="G28" s="159">
        <v>9.99</v>
      </c>
      <c r="H28" s="158" t="s">
        <v>609</v>
      </c>
      <c r="I28" s="156"/>
      <c r="J28" s="157"/>
      <c r="K28" s="157"/>
      <c r="L28" s="156"/>
      <c r="M28" s="166" t="b">
        <v>0</v>
      </c>
      <c r="N28" s="166"/>
      <c r="O28" s="154"/>
      <c r="P28" s="165"/>
      <c r="Q28" s="165"/>
      <c r="R28" s="152" t="s">
        <v>688</v>
      </c>
    </row>
    <row r="29" spans="2:18" x14ac:dyDescent="0.25">
      <c r="B29" s="169" t="s">
        <v>4</v>
      </c>
      <c r="C29" s="168" t="s">
        <v>689</v>
      </c>
      <c r="D29" s="161" t="s">
        <v>680</v>
      </c>
      <c r="E29" s="244" t="s">
        <v>920</v>
      </c>
      <c r="F29" s="163">
        <v>0</v>
      </c>
      <c r="G29" s="159">
        <v>1.99</v>
      </c>
      <c r="H29" s="158" t="s">
        <v>609</v>
      </c>
      <c r="I29" s="156"/>
      <c r="J29" s="157"/>
      <c r="K29" s="157"/>
      <c r="L29" s="156"/>
      <c r="M29" s="166" t="b">
        <v>0</v>
      </c>
      <c r="N29" s="166"/>
      <c r="O29" s="154"/>
      <c r="P29" s="165"/>
      <c r="Q29" s="165"/>
      <c r="R29" s="152" t="s">
        <v>689</v>
      </c>
    </row>
    <row r="30" spans="2:18" x14ac:dyDescent="0.25">
      <c r="B30" s="169" t="s">
        <v>4</v>
      </c>
      <c r="C30" s="168" t="s">
        <v>690</v>
      </c>
      <c r="D30" s="161" t="s">
        <v>680</v>
      </c>
      <c r="E30" s="244" t="s">
        <v>921</v>
      </c>
      <c r="F30" s="163">
        <v>0</v>
      </c>
      <c r="G30" s="159">
        <v>4.99</v>
      </c>
      <c r="H30" s="158" t="s">
        <v>609</v>
      </c>
      <c r="I30" s="156"/>
      <c r="J30" s="157"/>
      <c r="K30" s="157"/>
      <c r="L30" s="156"/>
      <c r="M30" s="166" t="b">
        <v>0</v>
      </c>
      <c r="N30" s="166"/>
      <c r="O30" s="154"/>
      <c r="P30" s="165"/>
      <c r="Q30" s="165"/>
      <c r="R30" s="152" t="s">
        <v>690</v>
      </c>
    </row>
    <row r="31" spans="2:18" x14ac:dyDescent="0.25">
      <c r="B31" s="169" t="s">
        <v>4</v>
      </c>
      <c r="C31" s="168" t="s">
        <v>691</v>
      </c>
      <c r="D31" s="161" t="s">
        <v>680</v>
      </c>
      <c r="E31" s="244" t="s">
        <v>922</v>
      </c>
      <c r="F31" s="163">
        <v>0</v>
      </c>
      <c r="G31" s="159">
        <v>9.99</v>
      </c>
      <c r="H31" s="158" t="s">
        <v>609</v>
      </c>
      <c r="I31" s="156"/>
      <c r="J31" s="157"/>
      <c r="K31" s="157"/>
      <c r="L31" s="156"/>
      <c r="M31" s="166" t="b">
        <v>0</v>
      </c>
      <c r="N31" s="166"/>
      <c r="O31" s="154"/>
      <c r="P31" s="165"/>
      <c r="Q31" s="165"/>
      <c r="R31" s="152" t="s">
        <v>691</v>
      </c>
    </row>
    <row r="32" spans="2:18" x14ac:dyDescent="0.25">
      <c r="B32" s="169" t="s">
        <v>4</v>
      </c>
      <c r="C32" s="168" t="s">
        <v>692</v>
      </c>
      <c r="D32" s="161" t="s">
        <v>680</v>
      </c>
      <c r="E32" s="244" t="s">
        <v>923</v>
      </c>
      <c r="F32" s="163">
        <v>0</v>
      </c>
      <c r="G32" s="159">
        <v>19.989999999999998</v>
      </c>
      <c r="H32" s="158" t="s">
        <v>609</v>
      </c>
      <c r="I32" s="156"/>
      <c r="J32" s="157"/>
      <c r="K32" s="157"/>
      <c r="L32" s="156"/>
      <c r="M32" s="166" t="b">
        <v>0</v>
      </c>
      <c r="N32" s="166"/>
      <c r="O32" s="154"/>
      <c r="P32" s="165"/>
      <c r="Q32" s="165"/>
      <c r="R32" s="152" t="s">
        <v>692</v>
      </c>
    </row>
    <row r="33" spans="2:18" x14ac:dyDescent="0.25">
      <c r="B33" s="169" t="s">
        <v>4</v>
      </c>
      <c r="C33" s="168" t="s">
        <v>693</v>
      </c>
      <c r="D33" s="161" t="s">
        <v>680</v>
      </c>
      <c r="E33" s="244" t="s">
        <v>924</v>
      </c>
      <c r="F33" s="163">
        <v>0</v>
      </c>
      <c r="G33" s="159">
        <v>39.99</v>
      </c>
      <c r="H33" s="158" t="s">
        <v>609</v>
      </c>
      <c r="I33" s="156"/>
      <c r="J33" s="157"/>
      <c r="K33" s="157"/>
      <c r="L33" s="156"/>
      <c r="M33" s="166" t="b">
        <v>0</v>
      </c>
      <c r="N33" s="166"/>
      <c r="O33" s="154"/>
      <c r="P33" s="165"/>
      <c r="Q33" s="165"/>
      <c r="R33" s="152" t="s">
        <v>693</v>
      </c>
    </row>
    <row r="34" spans="2:18" x14ac:dyDescent="0.25">
      <c r="B34" s="169" t="s">
        <v>4</v>
      </c>
      <c r="C34" s="168" t="s">
        <v>694</v>
      </c>
      <c r="D34" s="161" t="s">
        <v>680</v>
      </c>
      <c r="E34" s="244" t="s">
        <v>925</v>
      </c>
      <c r="F34" s="163">
        <v>0</v>
      </c>
      <c r="G34" s="159">
        <v>59.99</v>
      </c>
      <c r="H34" s="158" t="s">
        <v>609</v>
      </c>
      <c r="I34" s="156"/>
      <c r="J34" s="157"/>
      <c r="K34" s="157"/>
      <c r="L34" s="156"/>
      <c r="M34" s="166" t="b">
        <v>0</v>
      </c>
      <c r="N34" s="166"/>
      <c r="O34" s="154"/>
      <c r="P34" s="165"/>
      <c r="Q34" s="165"/>
      <c r="R34" s="152" t="s">
        <v>694</v>
      </c>
    </row>
    <row r="35" spans="2:18" x14ac:dyDescent="0.25">
      <c r="B35" s="169" t="s">
        <v>4</v>
      </c>
      <c r="C35" s="168" t="s">
        <v>695</v>
      </c>
      <c r="D35" s="161" t="s">
        <v>680</v>
      </c>
      <c r="E35" s="244" t="s">
        <v>926</v>
      </c>
      <c r="F35" s="163">
        <v>0</v>
      </c>
      <c r="G35" s="159">
        <v>1.99</v>
      </c>
      <c r="H35" s="158" t="s">
        <v>609</v>
      </c>
      <c r="I35" s="156"/>
      <c r="J35" s="157"/>
      <c r="K35" s="157"/>
      <c r="L35" s="156"/>
      <c r="M35" s="166" t="b">
        <v>0</v>
      </c>
      <c r="N35" s="166"/>
      <c r="O35" s="154"/>
      <c r="P35" s="165"/>
      <c r="Q35" s="165"/>
      <c r="R35" s="152" t="s">
        <v>695</v>
      </c>
    </row>
    <row r="36" spans="2:18" x14ac:dyDescent="0.25">
      <c r="B36" s="169" t="s">
        <v>4</v>
      </c>
      <c r="C36" s="168" t="s">
        <v>696</v>
      </c>
      <c r="D36" s="161" t="s">
        <v>680</v>
      </c>
      <c r="E36" s="244" t="s">
        <v>927</v>
      </c>
      <c r="F36" s="163">
        <v>0</v>
      </c>
      <c r="G36" s="159">
        <v>4.99</v>
      </c>
      <c r="H36" s="158" t="s">
        <v>609</v>
      </c>
      <c r="I36" s="156"/>
      <c r="J36" s="157"/>
      <c r="K36" s="157"/>
      <c r="L36" s="156"/>
      <c r="M36" s="166" t="b">
        <v>0</v>
      </c>
      <c r="N36" s="166"/>
      <c r="O36" s="154"/>
      <c r="P36" s="165"/>
      <c r="Q36" s="165"/>
      <c r="R36" s="152" t="s">
        <v>696</v>
      </c>
    </row>
    <row r="37" spans="2:18" x14ac:dyDescent="0.25">
      <c r="B37" s="169" t="s">
        <v>4</v>
      </c>
      <c r="C37" s="168" t="s">
        <v>697</v>
      </c>
      <c r="D37" s="161" t="s">
        <v>680</v>
      </c>
      <c r="E37" s="244" t="s">
        <v>928</v>
      </c>
      <c r="F37" s="163">
        <v>0</v>
      </c>
      <c r="G37" s="159">
        <v>9.99</v>
      </c>
      <c r="H37" s="158" t="s">
        <v>609</v>
      </c>
      <c r="I37" s="156"/>
      <c r="J37" s="157"/>
      <c r="K37" s="157"/>
      <c r="L37" s="156"/>
      <c r="M37" s="166" t="b">
        <v>0</v>
      </c>
      <c r="N37" s="166"/>
      <c r="O37" s="154"/>
      <c r="P37" s="165"/>
      <c r="Q37" s="165"/>
      <c r="R37" s="152" t="s">
        <v>697</v>
      </c>
    </row>
    <row r="38" spans="2:18" x14ac:dyDescent="0.25">
      <c r="B38" s="169" t="s">
        <v>4</v>
      </c>
      <c r="C38" s="168" t="s">
        <v>698</v>
      </c>
      <c r="D38" s="161" t="s">
        <v>680</v>
      </c>
      <c r="E38" s="244" t="s">
        <v>929</v>
      </c>
      <c r="F38" s="163">
        <v>0</v>
      </c>
      <c r="G38" s="159">
        <v>19.989999999999998</v>
      </c>
      <c r="H38" s="158" t="s">
        <v>609</v>
      </c>
      <c r="I38" s="156"/>
      <c r="J38" s="157"/>
      <c r="K38" s="157"/>
      <c r="L38" s="156"/>
      <c r="M38" s="166" t="b">
        <v>0</v>
      </c>
      <c r="N38" s="166"/>
      <c r="O38" s="154"/>
      <c r="P38" s="165"/>
      <c r="Q38" s="165"/>
      <c r="R38" s="152" t="s">
        <v>698</v>
      </c>
    </row>
    <row r="39" spans="2:18" x14ac:dyDescent="0.25">
      <c r="B39" s="169" t="s">
        <v>4</v>
      </c>
      <c r="C39" s="168" t="s">
        <v>699</v>
      </c>
      <c r="D39" s="161" t="s">
        <v>680</v>
      </c>
      <c r="E39" s="244" t="s">
        <v>930</v>
      </c>
      <c r="F39" s="163">
        <v>0</v>
      </c>
      <c r="G39" s="159">
        <v>39.99</v>
      </c>
      <c r="H39" s="158" t="s">
        <v>609</v>
      </c>
      <c r="I39" s="156"/>
      <c r="J39" s="157"/>
      <c r="K39" s="157"/>
      <c r="L39" s="156"/>
      <c r="M39" s="166" t="b">
        <v>0</v>
      </c>
      <c r="N39" s="166"/>
      <c r="O39" s="154"/>
      <c r="P39" s="165"/>
      <c r="Q39" s="165"/>
      <c r="R39" s="152" t="s">
        <v>699</v>
      </c>
    </row>
    <row r="40" spans="2:18" x14ac:dyDescent="0.25">
      <c r="B40" s="169" t="s">
        <v>4</v>
      </c>
      <c r="C40" s="168" t="s">
        <v>700</v>
      </c>
      <c r="D40" s="161" t="s">
        <v>680</v>
      </c>
      <c r="E40" s="244" t="s">
        <v>931</v>
      </c>
      <c r="F40" s="163">
        <v>0</v>
      </c>
      <c r="G40" s="159">
        <v>59.99</v>
      </c>
      <c r="H40" s="158" t="s">
        <v>609</v>
      </c>
      <c r="I40" s="156"/>
      <c r="J40" s="157"/>
      <c r="K40" s="157"/>
      <c r="L40" s="156"/>
      <c r="M40" s="166" t="b">
        <v>0</v>
      </c>
      <c r="N40" s="166"/>
      <c r="O40" s="154"/>
      <c r="P40" s="165"/>
      <c r="Q40" s="165"/>
      <c r="R40" s="152" t="s">
        <v>700</v>
      </c>
    </row>
    <row r="41" spans="2:18" x14ac:dyDescent="0.25">
      <c r="B41" s="169" t="s">
        <v>4</v>
      </c>
      <c r="C41" s="161" t="s">
        <v>706</v>
      </c>
      <c r="D41" s="161" t="s">
        <v>680</v>
      </c>
      <c r="E41" s="244" t="s">
        <v>932</v>
      </c>
      <c r="F41" s="163">
        <v>0</v>
      </c>
      <c r="G41" s="159">
        <v>4.99</v>
      </c>
      <c r="H41" s="158" t="s">
        <v>609</v>
      </c>
      <c r="I41" s="156"/>
      <c r="J41" s="157"/>
      <c r="K41" s="157"/>
      <c r="L41" s="156"/>
      <c r="M41" s="166" t="b">
        <v>0</v>
      </c>
      <c r="N41" s="166"/>
      <c r="O41" s="154"/>
      <c r="P41" s="165"/>
      <c r="Q41" s="165"/>
      <c r="R41" s="152" t="s">
        <v>706</v>
      </c>
    </row>
    <row r="42" spans="2:18" x14ac:dyDescent="0.25">
      <c r="B42" s="169" t="s">
        <v>4</v>
      </c>
      <c r="C42" s="161" t="s">
        <v>707</v>
      </c>
      <c r="D42" s="161" t="s">
        <v>680</v>
      </c>
      <c r="E42" s="244" t="s">
        <v>933</v>
      </c>
      <c r="F42" s="163">
        <v>0</v>
      </c>
      <c r="G42" s="159">
        <v>9.99</v>
      </c>
      <c r="H42" s="158" t="s">
        <v>609</v>
      </c>
      <c r="I42" s="156"/>
      <c r="J42" s="157"/>
      <c r="K42" s="157"/>
      <c r="L42" s="156"/>
      <c r="M42" s="166" t="b">
        <v>0</v>
      </c>
      <c r="N42" s="166"/>
      <c r="O42" s="154"/>
      <c r="P42" s="165"/>
      <c r="Q42" s="165"/>
      <c r="R42" s="152" t="s">
        <v>707</v>
      </c>
    </row>
    <row r="43" spans="2:18" x14ac:dyDescent="0.25">
      <c r="B43" s="169" t="s">
        <v>4</v>
      </c>
      <c r="C43" s="161" t="s">
        <v>708</v>
      </c>
      <c r="D43" s="161" t="s">
        <v>680</v>
      </c>
      <c r="E43" s="244" t="s">
        <v>934</v>
      </c>
      <c r="F43" s="163">
        <v>0</v>
      </c>
      <c r="G43" s="159">
        <v>4.99</v>
      </c>
      <c r="H43" s="158" t="s">
        <v>609</v>
      </c>
      <c r="I43" s="156"/>
      <c r="J43" s="157"/>
      <c r="K43" s="157"/>
      <c r="L43" s="156"/>
      <c r="M43" s="166" t="b">
        <v>0</v>
      </c>
      <c r="N43" s="166"/>
      <c r="O43" s="154"/>
      <c r="P43" s="165"/>
      <c r="Q43" s="165"/>
      <c r="R43" s="152" t="s">
        <v>708</v>
      </c>
    </row>
    <row r="44" spans="2:18" x14ac:dyDescent="0.25">
      <c r="B44" s="169" t="s">
        <v>4</v>
      </c>
      <c r="C44" s="161" t="s">
        <v>709</v>
      </c>
      <c r="D44" s="161" t="s">
        <v>680</v>
      </c>
      <c r="E44" s="244" t="s">
        <v>935</v>
      </c>
      <c r="F44" s="163">
        <v>0</v>
      </c>
      <c r="G44" s="159">
        <v>4.99</v>
      </c>
      <c r="H44" s="158" t="s">
        <v>609</v>
      </c>
      <c r="I44" s="156"/>
      <c r="J44" s="157"/>
      <c r="K44" s="157"/>
      <c r="L44" s="156"/>
      <c r="M44" s="166" t="b">
        <v>0</v>
      </c>
      <c r="N44" s="166"/>
      <c r="O44" s="154"/>
      <c r="P44" s="165"/>
      <c r="Q44" s="165"/>
      <c r="R44" s="152" t="s">
        <v>709</v>
      </c>
    </row>
    <row r="45" spans="2:18" x14ac:dyDescent="0.25">
      <c r="B45" s="169" t="s">
        <v>4</v>
      </c>
      <c r="C45" s="161" t="s">
        <v>710</v>
      </c>
      <c r="D45" s="161" t="s">
        <v>680</v>
      </c>
      <c r="E45" s="244" t="s">
        <v>936</v>
      </c>
      <c r="F45" s="163">
        <v>0</v>
      </c>
      <c r="G45" s="159">
        <v>19.989999999999998</v>
      </c>
      <c r="H45" s="158" t="s">
        <v>609</v>
      </c>
      <c r="I45" s="156"/>
      <c r="J45" s="157"/>
      <c r="K45" s="157"/>
      <c r="L45" s="156"/>
      <c r="M45" s="166" t="b">
        <v>0</v>
      </c>
      <c r="N45" s="166"/>
      <c r="O45" s="154"/>
      <c r="P45" s="165"/>
      <c r="Q45" s="165"/>
      <c r="R45" s="152" t="s">
        <v>710</v>
      </c>
    </row>
    <row r="46" spans="2:18" x14ac:dyDescent="0.25">
      <c r="B46" s="169" t="s">
        <v>4</v>
      </c>
      <c r="C46" s="161" t="s">
        <v>711</v>
      </c>
      <c r="D46" s="161" t="s">
        <v>680</v>
      </c>
      <c r="E46" s="244" t="s">
        <v>937</v>
      </c>
      <c r="F46" s="163">
        <v>0</v>
      </c>
      <c r="G46" s="159">
        <v>4.99</v>
      </c>
      <c r="H46" s="158" t="s">
        <v>609</v>
      </c>
      <c r="I46" s="156"/>
      <c r="J46" s="157"/>
      <c r="K46" s="157"/>
      <c r="L46" s="156"/>
      <c r="M46" s="166" t="b">
        <v>0</v>
      </c>
      <c r="N46" s="166"/>
      <c r="O46" s="154"/>
      <c r="P46" s="165"/>
      <c r="Q46" s="165"/>
      <c r="R46" s="152" t="s">
        <v>711</v>
      </c>
    </row>
    <row r="47" spans="2:18" x14ac:dyDescent="0.25">
      <c r="B47" s="169" t="s">
        <v>4</v>
      </c>
      <c r="C47" s="161" t="s">
        <v>712</v>
      </c>
      <c r="D47" s="161" t="s">
        <v>680</v>
      </c>
      <c r="E47" s="244" t="s">
        <v>938</v>
      </c>
      <c r="F47" s="163">
        <v>0</v>
      </c>
      <c r="G47" s="159">
        <v>1.99</v>
      </c>
      <c r="H47" s="158" t="s">
        <v>609</v>
      </c>
      <c r="I47" s="156"/>
      <c r="J47" s="157"/>
      <c r="K47" s="157"/>
      <c r="L47" s="156"/>
      <c r="M47" s="166" t="b">
        <v>0</v>
      </c>
      <c r="N47" s="166"/>
      <c r="O47" s="154"/>
      <c r="P47" s="165"/>
      <c r="Q47" s="165"/>
      <c r="R47" s="152" t="s">
        <v>712</v>
      </c>
    </row>
    <row r="48" spans="2:18" x14ac:dyDescent="0.25">
      <c r="B48" s="169" t="s">
        <v>4</v>
      </c>
      <c r="C48" s="161" t="s">
        <v>713</v>
      </c>
      <c r="D48" s="161" t="s">
        <v>680</v>
      </c>
      <c r="E48" s="244" t="s">
        <v>939</v>
      </c>
      <c r="F48" s="163">
        <v>0</v>
      </c>
      <c r="G48" s="159">
        <v>1.99</v>
      </c>
      <c r="H48" s="158" t="s">
        <v>609</v>
      </c>
      <c r="I48" s="156"/>
      <c r="J48" s="157"/>
      <c r="K48" s="157"/>
      <c r="L48" s="156"/>
      <c r="M48" s="166" t="b">
        <v>0</v>
      </c>
      <c r="N48" s="166"/>
      <c r="O48" s="154"/>
      <c r="P48" s="165"/>
      <c r="Q48" s="165"/>
      <c r="R48" s="152" t="s">
        <v>713</v>
      </c>
    </row>
    <row r="49" spans="2:18" x14ac:dyDescent="0.25">
      <c r="B49" s="169" t="s">
        <v>4</v>
      </c>
      <c r="C49" s="161" t="s">
        <v>714</v>
      </c>
      <c r="D49" s="161" t="s">
        <v>680</v>
      </c>
      <c r="E49" s="244" t="s">
        <v>940</v>
      </c>
      <c r="F49" s="163">
        <v>0</v>
      </c>
      <c r="G49" s="159">
        <v>4.99</v>
      </c>
      <c r="H49" s="158" t="s">
        <v>609</v>
      </c>
      <c r="I49" s="156"/>
      <c r="J49" s="166"/>
      <c r="K49" s="157"/>
      <c r="L49" s="156"/>
      <c r="M49" s="166" t="b">
        <v>0</v>
      </c>
      <c r="N49" s="166"/>
      <c r="O49" s="154"/>
      <c r="P49" s="165"/>
      <c r="Q49" s="165"/>
      <c r="R49" s="152" t="s">
        <v>714</v>
      </c>
    </row>
    <row r="50" spans="2:18" x14ac:dyDescent="0.25">
      <c r="B50" s="226" t="s">
        <v>4</v>
      </c>
      <c r="C50" s="161" t="s">
        <v>833</v>
      </c>
      <c r="D50" s="161" t="s">
        <v>680</v>
      </c>
      <c r="E50" s="161" t="s">
        <v>941</v>
      </c>
      <c r="F50" s="163">
        <v>0</v>
      </c>
      <c r="G50" s="159">
        <v>0.99</v>
      </c>
      <c r="H50" s="158" t="s">
        <v>609</v>
      </c>
      <c r="I50" s="227"/>
      <c r="J50" s="155"/>
      <c r="K50" s="228"/>
      <c r="L50" s="227"/>
      <c r="M50" s="166" t="b">
        <v>0</v>
      </c>
      <c r="N50" s="166"/>
      <c r="O50" s="154"/>
      <c r="P50" s="229"/>
      <c r="Q50" s="229"/>
      <c r="R50" s="230" t="s">
        <v>839</v>
      </c>
    </row>
    <row r="51" spans="2:18" x14ac:dyDescent="0.25">
      <c r="B51" s="226" t="s">
        <v>4</v>
      </c>
      <c r="C51" s="161" t="s">
        <v>834</v>
      </c>
      <c r="D51" s="161" t="s">
        <v>680</v>
      </c>
      <c r="E51" s="161" t="s">
        <v>942</v>
      </c>
      <c r="F51" s="163">
        <v>0</v>
      </c>
      <c r="G51" s="159">
        <v>4.99</v>
      </c>
      <c r="H51" s="158" t="s">
        <v>609</v>
      </c>
      <c r="I51" s="227"/>
      <c r="J51" s="155"/>
      <c r="K51" s="228"/>
      <c r="L51" s="227"/>
      <c r="M51" s="166" t="b">
        <v>0</v>
      </c>
      <c r="N51" s="166"/>
      <c r="O51" s="154"/>
      <c r="P51" s="229"/>
      <c r="Q51" s="229"/>
      <c r="R51" s="230" t="s">
        <v>840</v>
      </c>
    </row>
    <row r="52" spans="2:18" x14ac:dyDescent="0.25">
      <c r="B52" s="226" t="s">
        <v>4</v>
      </c>
      <c r="C52" s="161" t="s">
        <v>835</v>
      </c>
      <c r="D52" s="161" t="s">
        <v>680</v>
      </c>
      <c r="E52" s="161" t="s">
        <v>943</v>
      </c>
      <c r="F52" s="163">
        <v>0</v>
      </c>
      <c r="G52" s="159">
        <v>9.99</v>
      </c>
      <c r="H52" s="158" t="s">
        <v>609</v>
      </c>
      <c r="I52" s="227"/>
      <c r="J52" s="155"/>
      <c r="K52" s="228"/>
      <c r="L52" s="227"/>
      <c r="M52" s="166" t="b">
        <v>0</v>
      </c>
      <c r="N52" s="166"/>
      <c r="O52" s="154"/>
      <c r="P52" s="229"/>
      <c r="Q52" s="229"/>
      <c r="R52" s="230" t="s">
        <v>841</v>
      </c>
    </row>
    <row r="53" spans="2:18" x14ac:dyDescent="0.25">
      <c r="B53" s="226" t="s">
        <v>4</v>
      </c>
      <c r="C53" s="161" t="s">
        <v>836</v>
      </c>
      <c r="D53" s="161" t="s">
        <v>680</v>
      </c>
      <c r="E53" s="161" t="s">
        <v>944</v>
      </c>
      <c r="F53" s="163">
        <v>0</v>
      </c>
      <c r="G53" s="159">
        <v>19.989999999999998</v>
      </c>
      <c r="H53" s="158" t="s">
        <v>609</v>
      </c>
      <c r="I53" s="227"/>
      <c r="J53" s="155"/>
      <c r="K53" s="228"/>
      <c r="L53" s="227"/>
      <c r="M53" s="166" t="b">
        <v>0</v>
      </c>
      <c r="N53" s="166"/>
      <c r="O53" s="154"/>
      <c r="P53" s="229"/>
      <c r="Q53" s="229"/>
      <c r="R53" s="230" t="s">
        <v>842</v>
      </c>
    </row>
    <row r="54" spans="2:18" x14ac:dyDescent="0.25">
      <c r="B54" s="226" t="s">
        <v>4</v>
      </c>
      <c r="C54" s="161" t="s">
        <v>837</v>
      </c>
      <c r="D54" s="161" t="s">
        <v>680</v>
      </c>
      <c r="E54" s="161" t="s">
        <v>945</v>
      </c>
      <c r="F54" s="163">
        <v>0</v>
      </c>
      <c r="G54" s="159">
        <v>39.99</v>
      </c>
      <c r="H54" s="158" t="s">
        <v>609</v>
      </c>
      <c r="I54" s="227"/>
      <c r="J54" s="155"/>
      <c r="K54" s="228"/>
      <c r="L54" s="227"/>
      <c r="M54" s="166" t="b">
        <v>0</v>
      </c>
      <c r="N54" s="166"/>
      <c r="O54" s="154"/>
      <c r="P54" s="229"/>
      <c r="Q54" s="229"/>
      <c r="R54" s="230" t="s">
        <v>843</v>
      </c>
    </row>
    <row r="55" spans="2:18" x14ac:dyDescent="0.25">
      <c r="B55" s="226" t="s">
        <v>4</v>
      </c>
      <c r="C55" s="161" t="s">
        <v>838</v>
      </c>
      <c r="D55" s="161" t="s">
        <v>680</v>
      </c>
      <c r="E55" s="161" t="s">
        <v>946</v>
      </c>
      <c r="F55" s="163">
        <v>0</v>
      </c>
      <c r="G55" s="159">
        <v>79.989999999999995</v>
      </c>
      <c r="H55" s="158" t="s">
        <v>609</v>
      </c>
      <c r="I55" s="227"/>
      <c r="J55" s="155"/>
      <c r="K55" s="228"/>
      <c r="L55" s="227"/>
      <c r="M55" s="166" t="b">
        <v>0</v>
      </c>
      <c r="N55" s="166"/>
      <c r="O55" s="154"/>
      <c r="P55" s="229"/>
      <c r="Q55" s="229"/>
      <c r="R55" s="230" t="s">
        <v>844</v>
      </c>
    </row>
    <row r="56" spans="2:18" x14ac:dyDescent="0.25">
      <c r="B56" s="226" t="s">
        <v>4</v>
      </c>
      <c r="C56" s="161" t="s">
        <v>1047</v>
      </c>
      <c r="D56" s="161" t="s">
        <v>680</v>
      </c>
      <c r="E56" s="161" t="s">
        <v>1011</v>
      </c>
      <c r="F56" s="163">
        <v>0</v>
      </c>
      <c r="G56" s="159" t="s">
        <v>967</v>
      </c>
      <c r="H56" s="158" t="s">
        <v>609</v>
      </c>
      <c r="I56" s="227"/>
      <c r="J56" s="155"/>
      <c r="K56" s="228"/>
      <c r="L56" s="227"/>
      <c r="M56" s="166" t="b">
        <v>0</v>
      </c>
      <c r="N56" s="166"/>
      <c r="O56" s="154"/>
      <c r="P56" s="229"/>
      <c r="Q56" s="229"/>
      <c r="R56" s="230" t="s">
        <v>975</v>
      </c>
    </row>
    <row r="57" spans="2:18" x14ac:dyDescent="0.25">
      <c r="B57" s="226" t="s">
        <v>4</v>
      </c>
      <c r="C57" s="161" t="s">
        <v>1048</v>
      </c>
      <c r="D57" s="161" t="s">
        <v>680</v>
      </c>
      <c r="E57" s="161" t="s">
        <v>1012</v>
      </c>
      <c r="F57" s="163">
        <v>0</v>
      </c>
      <c r="G57" s="159" t="s">
        <v>967</v>
      </c>
      <c r="H57" s="158" t="s">
        <v>609</v>
      </c>
      <c r="I57" s="227"/>
      <c r="J57" s="155"/>
      <c r="K57" s="228"/>
      <c r="L57" s="227"/>
      <c r="M57" s="166" t="b">
        <v>0</v>
      </c>
      <c r="N57" s="166"/>
      <c r="O57" s="154"/>
      <c r="P57" s="229"/>
      <c r="Q57" s="229"/>
      <c r="R57" s="230" t="s">
        <v>976</v>
      </c>
    </row>
    <row r="58" spans="2:18" x14ac:dyDescent="0.25">
      <c r="B58" s="226" t="s">
        <v>4</v>
      </c>
      <c r="C58" s="161" t="s">
        <v>1049</v>
      </c>
      <c r="D58" s="161" t="s">
        <v>680</v>
      </c>
      <c r="E58" s="161" t="s">
        <v>1013</v>
      </c>
      <c r="F58" s="163">
        <v>0</v>
      </c>
      <c r="G58" s="159" t="s">
        <v>968</v>
      </c>
      <c r="H58" s="158" t="s">
        <v>609</v>
      </c>
      <c r="I58" s="227"/>
      <c r="J58" s="155"/>
      <c r="K58" s="228"/>
      <c r="L58" s="227"/>
      <c r="M58" s="166" t="b">
        <v>0</v>
      </c>
      <c r="N58" s="166"/>
      <c r="O58" s="154"/>
      <c r="P58" s="229"/>
      <c r="Q58" s="229"/>
      <c r="R58" s="230" t="s">
        <v>977</v>
      </c>
    </row>
    <row r="59" spans="2:18" x14ac:dyDescent="0.25">
      <c r="B59" s="226" t="s">
        <v>4</v>
      </c>
      <c r="C59" s="161" t="s">
        <v>1050</v>
      </c>
      <c r="D59" s="161" t="s">
        <v>680</v>
      </c>
      <c r="E59" s="161" t="s">
        <v>1014</v>
      </c>
      <c r="F59" s="163">
        <v>0</v>
      </c>
      <c r="G59" s="159" t="s">
        <v>967</v>
      </c>
      <c r="H59" s="158" t="s">
        <v>609</v>
      </c>
      <c r="I59" s="227"/>
      <c r="J59" s="155"/>
      <c r="K59" s="228"/>
      <c r="L59" s="227"/>
      <c r="M59" s="166" t="b">
        <v>0</v>
      </c>
      <c r="N59" s="166"/>
      <c r="O59" s="154"/>
      <c r="P59" s="229"/>
      <c r="Q59" s="229"/>
      <c r="R59" s="230" t="s">
        <v>978</v>
      </c>
    </row>
    <row r="60" spans="2:18" x14ac:dyDescent="0.25">
      <c r="B60" s="226" t="s">
        <v>4</v>
      </c>
      <c r="C60" s="161" t="s">
        <v>1051</v>
      </c>
      <c r="D60" s="161" t="s">
        <v>680</v>
      </c>
      <c r="E60" s="161" t="s">
        <v>1015</v>
      </c>
      <c r="F60" s="163">
        <v>0</v>
      </c>
      <c r="G60" s="159" t="s">
        <v>969</v>
      </c>
      <c r="H60" s="158" t="s">
        <v>609</v>
      </c>
      <c r="I60" s="227"/>
      <c r="J60" s="155"/>
      <c r="K60" s="228"/>
      <c r="L60" s="227"/>
      <c r="M60" s="166" t="b">
        <v>0</v>
      </c>
      <c r="N60" s="166"/>
      <c r="O60" s="154"/>
      <c r="P60" s="229"/>
      <c r="Q60" s="229"/>
      <c r="R60" s="230" t="s">
        <v>979</v>
      </c>
    </row>
    <row r="61" spans="2:18" x14ac:dyDescent="0.25">
      <c r="B61" s="226" t="s">
        <v>4</v>
      </c>
      <c r="C61" s="161" t="s">
        <v>1052</v>
      </c>
      <c r="D61" s="161" t="s">
        <v>680</v>
      </c>
      <c r="E61" s="161" t="s">
        <v>1016</v>
      </c>
      <c r="F61" s="163">
        <v>0</v>
      </c>
      <c r="G61" s="159" t="s">
        <v>968</v>
      </c>
      <c r="H61" s="158" t="s">
        <v>609</v>
      </c>
      <c r="I61" s="227"/>
      <c r="J61" s="155"/>
      <c r="K61" s="228"/>
      <c r="L61" s="227"/>
      <c r="M61" s="166" t="b">
        <v>0</v>
      </c>
      <c r="N61" s="166"/>
      <c r="O61" s="154"/>
      <c r="P61" s="229"/>
      <c r="Q61" s="229"/>
      <c r="R61" s="230" t="s">
        <v>980</v>
      </c>
    </row>
    <row r="62" spans="2:18" x14ac:dyDescent="0.25">
      <c r="B62" s="226" t="s">
        <v>4</v>
      </c>
      <c r="C62" s="161" t="s">
        <v>1053</v>
      </c>
      <c r="D62" s="161" t="s">
        <v>680</v>
      </c>
      <c r="E62" s="161" t="s">
        <v>1017</v>
      </c>
      <c r="F62" s="163">
        <v>0</v>
      </c>
      <c r="G62" s="159" t="s">
        <v>967</v>
      </c>
      <c r="H62" s="158" t="s">
        <v>609</v>
      </c>
      <c r="I62" s="227"/>
      <c r="J62" s="155"/>
      <c r="K62" s="228"/>
      <c r="L62" s="227"/>
      <c r="M62" s="166" t="b">
        <v>0</v>
      </c>
      <c r="N62" s="166"/>
      <c r="O62" s="154"/>
      <c r="P62" s="229"/>
      <c r="Q62" s="229"/>
      <c r="R62" s="230" t="s">
        <v>981</v>
      </c>
    </row>
    <row r="63" spans="2:18" x14ac:dyDescent="0.25">
      <c r="B63" s="226" t="s">
        <v>4</v>
      </c>
      <c r="C63" s="161" t="s">
        <v>1054</v>
      </c>
      <c r="D63" s="161" t="s">
        <v>680</v>
      </c>
      <c r="E63" s="161" t="s">
        <v>1018</v>
      </c>
      <c r="F63" s="163">
        <v>0</v>
      </c>
      <c r="G63" s="159" t="s">
        <v>968</v>
      </c>
      <c r="H63" s="158" t="s">
        <v>609</v>
      </c>
      <c r="I63" s="227"/>
      <c r="J63" s="155"/>
      <c r="K63" s="228"/>
      <c r="L63" s="227"/>
      <c r="M63" s="166" t="b">
        <v>0</v>
      </c>
      <c r="N63" s="166"/>
      <c r="O63" s="154"/>
      <c r="P63" s="229"/>
      <c r="Q63" s="229"/>
      <c r="R63" s="230" t="s">
        <v>982</v>
      </c>
    </row>
    <row r="64" spans="2:18" x14ac:dyDescent="0.25">
      <c r="B64" s="226" t="s">
        <v>4</v>
      </c>
      <c r="C64" s="161" t="s">
        <v>1055</v>
      </c>
      <c r="D64" s="161" t="s">
        <v>680</v>
      </c>
      <c r="E64" s="161" t="s">
        <v>1019</v>
      </c>
      <c r="F64" s="163">
        <v>0</v>
      </c>
      <c r="G64" s="159" t="s">
        <v>967</v>
      </c>
      <c r="H64" s="158" t="s">
        <v>609</v>
      </c>
      <c r="I64" s="227"/>
      <c r="J64" s="155"/>
      <c r="K64" s="228"/>
      <c r="L64" s="227"/>
      <c r="M64" s="166" t="b">
        <v>0</v>
      </c>
      <c r="N64" s="166"/>
      <c r="O64" s="154"/>
      <c r="P64" s="229"/>
      <c r="Q64" s="229"/>
      <c r="R64" s="230" t="s">
        <v>983</v>
      </c>
    </row>
    <row r="65" spans="2:18" x14ac:dyDescent="0.25">
      <c r="B65" s="226" t="s">
        <v>4</v>
      </c>
      <c r="C65" s="161" t="s">
        <v>1056</v>
      </c>
      <c r="D65" s="161" t="s">
        <v>680</v>
      </c>
      <c r="E65" s="161" t="s">
        <v>1020</v>
      </c>
      <c r="F65" s="163">
        <v>0</v>
      </c>
      <c r="G65" s="159" t="s">
        <v>969</v>
      </c>
      <c r="H65" s="158" t="s">
        <v>609</v>
      </c>
      <c r="I65" s="227"/>
      <c r="J65" s="155"/>
      <c r="K65" s="228"/>
      <c r="L65" s="227"/>
      <c r="M65" s="166" t="b">
        <v>0</v>
      </c>
      <c r="N65" s="166"/>
      <c r="O65" s="154"/>
      <c r="P65" s="229"/>
      <c r="Q65" s="229"/>
      <c r="R65" s="230" t="s">
        <v>984</v>
      </c>
    </row>
    <row r="66" spans="2:18" x14ac:dyDescent="0.25">
      <c r="B66" s="226" t="s">
        <v>4</v>
      </c>
      <c r="C66" s="161" t="s">
        <v>1057</v>
      </c>
      <c r="D66" s="161" t="s">
        <v>680</v>
      </c>
      <c r="E66" s="161" t="s">
        <v>1021</v>
      </c>
      <c r="F66" s="163">
        <v>0</v>
      </c>
      <c r="G66" s="159" t="s">
        <v>967</v>
      </c>
      <c r="H66" s="158" t="s">
        <v>609</v>
      </c>
      <c r="I66" s="227"/>
      <c r="J66" s="155"/>
      <c r="K66" s="228"/>
      <c r="L66" s="227"/>
      <c r="M66" s="166" t="b">
        <v>0</v>
      </c>
      <c r="N66" s="166"/>
      <c r="O66" s="154"/>
      <c r="P66" s="229"/>
      <c r="Q66" s="229"/>
      <c r="R66" s="230" t="s">
        <v>985</v>
      </c>
    </row>
    <row r="67" spans="2:18" x14ac:dyDescent="0.25">
      <c r="B67" s="226" t="s">
        <v>4</v>
      </c>
      <c r="C67" s="161" t="s">
        <v>1058</v>
      </c>
      <c r="D67" s="161" t="s">
        <v>680</v>
      </c>
      <c r="E67" s="161" t="s">
        <v>1022</v>
      </c>
      <c r="F67" s="163">
        <v>0</v>
      </c>
      <c r="G67" s="159" t="s">
        <v>968</v>
      </c>
      <c r="H67" s="158" t="s">
        <v>609</v>
      </c>
      <c r="I67" s="227"/>
      <c r="J67" s="155"/>
      <c r="K67" s="228"/>
      <c r="L67" s="227"/>
      <c r="M67" s="166" t="b">
        <v>0</v>
      </c>
      <c r="N67" s="166"/>
      <c r="O67" s="154"/>
      <c r="P67" s="229"/>
      <c r="Q67" s="229"/>
      <c r="R67" s="230" t="s">
        <v>986</v>
      </c>
    </row>
    <row r="68" spans="2:18" x14ac:dyDescent="0.25">
      <c r="B68" s="226" t="s">
        <v>4</v>
      </c>
      <c r="C68" s="161" t="s">
        <v>1059</v>
      </c>
      <c r="D68" s="161" t="s">
        <v>680</v>
      </c>
      <c r="E68" s="161" t="s">
        <v>1023</v>
      </c>
      <c r="F68" s="163">
        <v>0</v>
      </c>
      <c r="G68" s="159" t="s">
        <v>967</v>
      </c>
      <c r="H68" s="158" t="s">
        <v>609</v>
      </c>
      <c r="I68" s="227"/>
      <c r="J68" s="155"/>
      <c r="K68" s="228"/>
      <c r="L68" s="227"/>
      <c r="M68" s="166" t="b">
        <v>0</v>
      </c>
      <c r="N68" s="166"/>
      <c r="O68" s="154"/>
      <c r="P68" s="229"/>
      <c r="Q68" s="229"/>
      <c r="R68" s="230" t="s">
        <v>987</v>
      </c>
    </row>
    <row r="69" spans="2:18" x14ac:dyDescent="0.25">
      <c r="B69" s="226" t="s">
        <v>4</v>
      </c>
      <c r="C69" s="161" t="s">
        <v>1060</v>
      </c>
      <c r="D69" s="161" t="s">
        <v>680</v>
      </c>
      <c r="E69" s="161" t="s">
        <v>1024</v>
      </c>
      <c r="F69" s="163">
        <v>0</v>
      </c>
      <c r="G69" s="159" t="s">
        <v>967</v>
      </c>
      <c r="H69" s="158" t="s">
        <v>609</v>
      </c>
      <c r="I69" s="227"/>
      <c r="J69" s="155"/>
      <c r="K69" s="228"/>
      <c r="L69" s="227"/>
      <c r="M69" s="166" t="b">
        <v>0</v>
      </c>
      <c r="N69" s="166"/>
      <c r="O69" s="154"/>
      <c r="P69" s="229"/>
      <c r="Q69" s="229"/>
      <c r="R69" s="230" t="s">
        <v>988</v>
      </c>
    </row>
    <row r="70" spans="2:18" x14ac:dyDescent="0.25">
      <c r="B70" s="226" t="s">
        <v>4</v>
      </c>
      <c r="C70" s="161" t="s">
        <v>1061</v>
      </c>
      <c r="D70" s="161" t="s">
        <v>680</v>
      </c>
      <c r="E70" s="161" t="s">
        <v>1025</v>
      </c>
      <c r="F70" s="163">
        <v>0</v>
      </c>
      <c r="G70" s="159" t="s">
        <v>968</v>
      </c>
      <c r="H70" s="158" t="s">
        <v>609</v>
      </c>
      <c r="I70" s="227"/>
      <c r="J70" s="155"/>
      <c r="K70" s="228"/>
      <c r="L70" s="227"/>
      <c r="M70" s="166" t="b">
        <v>0</v>
      </c>
      <c r="N70" s="166"/>
      <c r="O70" s="154"/>
      <c r="P70" s="229"/>
      <c r="Q70" s="229"/>
      <c r="R70" s="230" t="s">
        <v>989</v>
      </c>
    </row>
    <row r="71" spans="2:18" x14ac:dyDescent="0.25">
      <c r="B71" s="226" t="s">
        <v>4</v>
      </c>
      <c r="C71" s="161" t="s">
        <v>1062</v>
      </c>
      <c r="D71" s="161" t="s">
        <v>680</v>
      </c>
      <c r="E71" s="161" t="s">
        <v>1026</v>
      </c>
      <c r="F71" s="163">
        <v>0</v>
      </c>
      <c r="G71" s="159" t="s">
        <v>967</v>
      </c>
      <c r="H71" s="158" t="s">
        <v>609</v>
      </c>
      <c r="I71" s="227"/>
      <c r="J71" s="155"/>
      <c r="K71" s="228"/>
      <c r="L71" s="227"/>
      <c r="M71" s="166" t="b">
        <v>0</v>
      </c>
      <c r="N71" s="166"/>
      <c r="O71" s="154"/>
      <c r="P71" s="229"/>
      <c r="Q71" s="229"/>
      <c r="R71" s="230" t="s">
        <v>990</v>
      </c>
    </row>
    <row r="72" spans="2:18" x14ac:dyDescent="0.25">
      <c r="B72" s="226" t="s">
        <v>4</v>
      </c>
      <c r="C72" s="161" t="s">
        <v>1063</v>
      </c>
      <c r="D72" s="161" t="s">
        <v>680</v>
      </c>
      <c r="E72" s="161" t="s">
        <v>1027</v>
      </c>
      <c r="F72" s="163">
        <v>0</v>
      </c>
      <c r="G72" s="159" t="s">
        <v>968</v>
      </c>
      <c r="H72" s="158" t="s">
        <v>609</v>
      </c>
      <c r="I72" s="227"/>
      <c r="J72" s="155"/>
      <c r="K72" s="228"/>
      <c r="L72" s="227"/>
      <c r="M72" s="166" t="b">
        <v>0</v>
      </c>
      <c r="N72" s="166"/>
      <c r="O72" s="154"/>
      <c r="P72" s="229"/>
      <c r="Q72" s="229"/>
      <c r="R72" s="230" t="s">
        <v>991</v>
      </c>
    </row>
    <row r="73" spans="2:18" x14ac:dyDescent="0.25">
      <c r="B73" s="226" t="s">
        <v>4</v>
      </c>
      <c r="C73" s="161" t="s">
        <v>1064</v>
      </c>
      <c r="D73" s="161" t="s">
        <v>680</v>
      </c>
      <c r="E73" s="161" t="s">
        <v>1028</v>
      </c>
      <c r="F73" s="163">
        <v>0</v>
      </c>
      <c r="G73" s="159" t="s">
        <v>970</v>
      </c>
      <c r="H73" s="158" t="s">
        <v>609</v>
      </c>
      <c r="I73" s="227"/>
      <c r="J73" s="155"/>
      <c r="K73" s="228"/>
      <c r="L73" s="227"/>
      <c r="M73" s="166" t="b">
        <v>0</v>
      </c>
      <c r="N73" s="166"/>
      <c r="O73" s="154"/>
      <c r="P73" s="229"/>
      <c r="Q73" s="229"/>
      <c r="R73" s="230" t="s">
        <v>992</v>
      </c>
    </row>
    <row r="74" spans="2:18" x14ac:dyDescent="0.25">
      <c r="B74" s="226" t="s">
        <v>4</v>
      </c>
      <c r="C74" s="161" t="s">
        <v>1065</v>
      </c>
      <c r="D74" s="161" t="s">
        <v>680</v>
      </c>
      <c r="E74" s="161" t="s">
        <v>1029</v>
      </c>
      <c r="F74" s="163">
        <v>0</v>
      </c>
      <c r="G74" s="159" t="s">
        <v>968</v>
      </c>
      <c r="H74" s="158" t="s">
        <v>609</v>
      </c>
      <c r="I74" s="227"/>
      <c r="J74" s="155"/>
      <c r="K74" s="228"/>
      <c r="L74" s="227"/>
      <c r="M74" s="166" t="b">
        <v>0</v>
      </c>
      <c r="N74" s="166"/>
      <c r="O74" s="154"/>
      <c r="P74" s="229"/>
      <c r="Q74" s="229"/>
      <c r="R74" s="230" t="s">
        <v>993</v>
      </c>
    </row>
    <row r="75" spans="2:18" x14ac:dyDescent="0.25">
      <c r="B75" s="226" t="s">
        <v>4</v>
      </c>
      <c r="C75" s="161" t="s">
        <v>1066</v>
      </c>
      <c r="D75" s="161" t="s">
        <v>680</v>
      </c>
      <c r="E75" s="161" t="s">
        <v>1030</v>
      </c>
      <c r="F75" s="163">
        <v>0</v>
      </c>
      <c r="G75" s="159" t="s">
        <v>971</v>
      </c>
      <c r="H75" s="158" t="s">
        <v>609</v>
      </c>
      <c r="I75" s="227"/>
      <c r="J75" s="155"/>
      <c r="K75" s="228"/>
      <c r="L75" s="227"/>
      <c r="M75" s="166" t="b">
        <v>0</v>
      </c>
      <c r="N75" s="166"/>
      <c r="O75" s="154"/>
      <c r="P75" s="229"/>
      <c r="Q75" s="229"/>
      <c r="R75" s="230" t="s">
        <v>994</v>
      </c>
    </row>
    <row r="76" spans="2:18" x14ac:dyDescent="0.25">
      <c r="B76" s="226" t="s">
        <v>4</v>
      </c>
      <c r="C76" s="161" t="s">
        <v>1067</v>
      </c>
      <c r="D76" s="161" t="s">
        <v>680</v>
      </c>
      <c r="E76" s="161" t="s">
        <v>1031</v>
      </c>
      <c r="F76" s="163">
        <v>0</v>
      </c>
      <c r="G76" s="159" t="s">
        <v>970</v>
      </c>
      <c r="H76" s="158" t="s">
        <v>609</v>
      </c>
      <c r="I76" s="227"/>
      <c r="J76" s="155"/>
      <c r="K76" s="228"/>
      <c r="L76" s="227"/>
      <c r="M76" s="166" t="b">
        <v>0</v>
      </c>
      <c r="N76" s="166"/>
      <c r="O76" s="154"/>
      <c r="P76" s="229"/>
      <c r="Q76" s="229"/>
      <c r="R76" s="230" t="s">
        <v>995</v>
      </c>
    </row>
    <row r="77" spans="2:18" x14ac:dyDescent="0.25">
      <c r="B77" s="226" t="s">
        <v>4</v>
      </c>
      <c r="C77" s="161" t="s">
        <v>1068</v>
      </c>
      <c r="D77" s="161" t="s">
        <v>680</v>
      </c>
      <c r="E77" s="161" t="s">
        <v>1032</v>
      </c>
      <c r="F77" s="163">
        <v>0</v>
      </c>
      <c r="G77" s="159" t="s">
        <v>970</v>
      </c>
      <c r="H77" s="158" t="s">
        <v>609</v>
      </c>
      <c r="I77" s="227"/>
      <c r="J77" s="155"/>
      <c r="K77" s="228"/>
      <c r="L77" s="227"/>
      <c r="M77" s="166" t="b">
        <v>0</v>
      </c>
      <c r="N77" s="166"/>
      <c r="O77" s="154"/>
      <c r="P77" s="229"/>
      <c r="Q77" s="229"/>
      <c r="R77" s="230" t="s">
        <v>996</v>
      </c>
    </row>
    <row r="78" spans="2:18" x14ac:dyDescent="0.25">
      <c r="B78" s="226" t="s">
        <v>4</v>
      </c>
      <c r="C78" s="161" t="s">
        <v>1069</v>
      </c>
      <c r="D78" s="161" t="s">
        <v>680</v>
      </c>
      <c r="E78" s="161" t="s">
        <v>1033</v>
      </c>
      <c r="F78" s="163">
        <v>0</v>
      </c>
      <c r="G78" s="159" t="s">
        <v>967</v>
      </c>
      <c r="H78" s="158" t="s">
        <v>609</v>
      </c>
      <c r="I78" s="227"/>
      <c r="J78" s="155"/>
      <c r="K78" s="228"/>
      <c r="L78" s="227"/>
      <c r="M78" s="166" t="b">
        <v>0</v>
      </c>
      <c r="N78" s="166"/>
      <c r="O78" s="154"/>
      <c r="P78" s="229"/>
      <c r="Q78" s="229"/>
      <c r="R78" s="230" t="s">
        <v>997</v>
      </c>
    </row>
    <row r="79" spans="2:18" x14ac:dyDescent="0.25">
      <c r="B79" s="226" t="s">
        <v>4</v>
      </c>
      <c r="C79" s="161" t="s">
        <v>1070</v>
      </c>
      <c r="D79" s="161" t="s">
        <v>680</v>
      </c>
      <c r="E79" s="161" t="s">
        <v>1034</v>
      </c>
      <c r="F79" s="163">
        <v>0</v>
      </c>
      <c r="G79" s="159" t="s">
        <v>968</v>
      </c>
      <c r="H79" s="158" t="s">
        <v>609</v>
      </c>
      <c r="I79" s="227"/>
      <c r="J79" s="155"/>
      <c r="K79" s="228"/>
      <c r="L79" s="227"/>
      <c r="M79" s="166" t="b">
        <v>0</v>
      </c>
      <c r="N79" s="166"/>
      <c r="O79" s="154"/>
      <c r="P79" s="229"/>
      <c r="Q79" s="229"/>
      <c r="R79" s="230" t="s">
        <v>998</v>
      </c>
    </row>
    <row r="80" spans="2:18" x14ac:dyDescent="0.25">
      <c r="B80" s="226" t="s">
        <v>4</v>
      </c>
      <c r="C80" s="161" t="s">
        <v>1071</v>
      </c>
      <c r="D80" s="161" t="s">
        <v>680</v>
      </c>
      <c r="E80" s="161" t="s">
        <v>1035</v>
      </c>
      <c r="F80" s="163">
        <v>0</v>
      </c>
      <c r="G80" s="159" t="s">
        <v>968</v>
      </c>
      <c r="H80" s="158" t="s">
        <v>609</v>
      </c>
      <c r="I80" s="227"/>
      <c r="J80" s="155"/>
      <c r="K80" s="228"/>
      <c r="L80" s="227"/>
      <c r="M80" s="166" t="b">
        <v>0</v>
      </c>
      <c r="N80" s="166"/>
      <c r="O80" s="154"/>
      <c r="P80" s="229"/>
      <c r="Q80" s="229"/>
      <c r="R80" s="230" t="s">
        <v>999</v>
      </c>
    </row>
    <row r="81" spans="2:18" x14ac:dyDescent="0.25">
      <c r="B81" s="226" t="s">
        <v>4</v>
      </c>
      <c r="C81" s="161" t="s">
        <v>1072</v>
      </c>
      <c r="D81" s="161" t="s">
        <v>680</v>
      </c>
      <c r="E81" s="161" t="s">
        <v>1036</v>
      </c>
      <c r="F81" s="163">
        <v>0</v>
      </c>
      <c r="G81" s="159" t="s">
        <v>971</v>
      </c>
      <c r="H81" s="158" t="s">
        <v>609</v>
      </c>
      <c r="I81" s="227"/>
      <c r="J81" s="155"/>
      <c r="K81" s="228"/>
      <c r="L81" s="227"/>
      <c r="M81" s="166" t="b">
        <v>0</v>
      </c>
      <c r="N81" s="166"/>
      <c r="O81" s="154"/>
      <c r="P81" s="229"/>
      <c r="Q81" s="229"/>
      <c r="R81" s="230" t="s">
        <v>1000</v>
      </c>
    </row>
    <row r="82" spans="2:18" x14ac:dyDescent="0.25">
      <c r="B82" s="226" t="s">
        <v>4</v>
      </c>
      <c r="C82" s="161" t="s">
        <v>1073</v>
      </c>
      <c r="D82" s="161" t="s">
        <v>680</v>
      </c>
      <c r="E82" s="161" t="s">
        <v>1037</v>
      </c>
      <c r="F82" s="163">
        <v>0</v>
      </c>
      <c r="G82" s="159" t="s">
        <v>972</v>
      </c>
      <c r="H82" s="158" t="s">
        <v>609</v>
      </c>
      <c r="I82" s="227"/>
      <c r="J82" s="155"/>
      <c r="K82" s="228"/>
      <c r="L82" s="227"/>
      <c r="M82" s="166" t="b">
        <v>0</v>
      </c>
      <c r="N82" s="166"/>
      <c r="O82" s="154"/>
      <c r="P82" s="229"/>
      <c r="Q82" s="229"/>
      <c r="R82" s="230" t="s">
        <v>1001</v>
      </c>
    </row>
    <row r="83" spans="2:18" x14ac:dyDescent="0.25">
      <c r="B83" s="226" t="s">
        <v>4</v>
      </c>
      <c r="C83" s="161" t="s">
        <v>1074</v>
      </c>
      <c r="D83" s="161" t="s">
        <v>680</v>
      </c>
      <c r="E83" s="161" t="s">
        <v>1038</v>
      </c>
      <c r="F83" s="163">
        <v>0</v>
      </c>
      <c r="G83" s="159" t="s">
        <v>972</v>
      </c>
      <c r="H83" s="158" t="s">
        <v>609</v>
      </c>
      <c r="I83" s="227"/>
      <c r="J83" s="155"/>
      <c r="K83" s="228"/>
      <c r="L83" s="227"/>
      <c r="M83" s="166" t="b">
        <v>0</v>
      </c>
      <c r="N83" s="166"/>
      <c r="O83" s="154"/>
      <c r="P83" s="229"/>
      <c r="Q83" s="229"/>
      <c r="R83" s="230" t="s">
        <v>1002</v>
      </c>
    </row>
    <row r="84" spans="2:18" x14ac:dyDescent="0.25">
      <c r="B84" s="226" t="s">
        <v>4</v>
      </c>
      <c r="C84" s="161" t="s">
        <v>1075</v>
      </c>
      <c r="D84" s="161" t="s">
        <v>680</v>
      </c>
      <c r="E84" s="161" t="s">
        <v>1039</v>
      </c>
      <c r="F84" s="163">
        <v>0</v>
      </c>
      <c r="G84" s="159" t="s">
        <v>973</v>
      </c>
      <c r="H84" s="158" t="s">
        <v>609</v>
      </c>
      <c r="I84" s="227"/>
      <c r="J84" s="155"/>
      <c r="K84" s="228"/>
      <c r="L84" s="227"/>
      <c r="M84" s="166" t="b">
        <v>0</v>
      </c>
      <c r="N84" s="166"/>
      <c r="O84" s="154"/>
      <c r="P84" s="229"/>
      <c r="Q84" s="229"/>
      <c r="R84" s="230" t="s">
        <v>1003</v>
      </c>
    </row>
    <row r="85" spans="2:18" x14ac:dyDescent="0.25">
      <c r="B85" s="226" t="s">
        <v>4</v>
      </c>
      <c r="C85" s="161" t="s">
        <v>1076</v>
      </c>
      <c r="D85" s="161" t="s">
        <v>680</v>
      </c>
      <c r="E85" s="161" t="s">
        <v>1040</v>
      </c>
      <c r="F85" s="163">
        <v>0</v>
      </c>
      <c r="G85" s="159" t="s">
        <v>971</v>
      </c>
      <c r="H85" s="158" t="s">
        <v>609</v>
      </c>
      <c r="I85" s="227"/>
      <c r="J85" s="155"/>
      <c r="K85" s="228"/>
      <c r="L85" s="227"/>
      <c r="M85" s="166" t="b">
        <v>0</v>
      </c>
      <c r="N85" s="166"/>
      <c r="O85" s="154"/>
      <c r="P85" s="229"/>
      <c r="Q85" s="229"/>
      <c r="R85" s="230" t="s">
        <v>1004</v>
      </c>
    </row>
    <row r="86" spans="2:18" x14ac:dyDescent="0.25">
      <c r="B86" s="226" t="s">
        <v>4</v>
      </c>
      <c r="C86" s="161" t="s">
        <v>1077</v>
      </c>
      <c r="D86" s="161" t="s">
        <v>680</v>
      </c>
      <c r="E86" s="161" t="s">
        <v>1041</v>
      </c>
      <c r="F86" s="163">
        <v>0</v>
      </c>
      <c r="G86" s="159" t="s">
        <v>971</v>
      </c>
      <c r="H86" s="158" t="s">
        <v>609</v>
      </c>
      <c r="I86" s="227"/>
      <c r="J86" s="155"/>
      <c r="K86" s="228"/>
      <c r="L86" s="227"/>
      <c r="M86" s="166" t="b">
        <v>0</v>
      </c>
      <c r="N86" s="166"/>
      <c r="O86" s="154"/>
      <c r="P86" s="229"/>
      <c r="Q86" s="229"/>
      <c r="R86" s="230" t="s">
        <v>1005</v>
      </c>
    </row>
    <row r="87" spans="2:18" x14ac:dyDescent="0.25">
      <c r="B87" s="226" t="s">
        <v>4</v>
      </c>
      <c r="C87" s="161" t="s">
        <v>1078</v>
      </c>
      <c r="D87" s="161" t="s">
        <v>680</v>
      </c>
      <c r="E87" s="161" t="s">
        <v>1042</v>
      </c>
      <c r="F87" s="163">
        <v>0</v>
      </c>
      <c r="G87" s="159" t="s">
        <v>974</v>
      </c>
      <c r="H87" s="158" t="s">
        <v>609</v>
      </c>
      <c r="I87" s="227"/>
      <c r="J87" s="155"/>
      <c r="K87" s="228"/>
      <c r="L87" s="227"/>
      <c r="M87" s="166" t="b">
        <v>0</v>
      </c>
      <c r="N87" s="166"/>
      <c r="O87" s="154"/>
      <c r="P87" s="229"/>
      <c r="Q87" s="229"/>
      <c r="R87" s="230" t="s">
        <v>1006</v>
      </c>
    </row>
    <row r="88" spans="2:18" x14ac:dyDescent="0.25">
      <c r="B88" s="226" t="s">
        <v>4</v>
      </c>
      <c r="C88" s="161" t="s">
        <v>1079</v>
      </c>
      <c r="D88" s="161" t="s">
        <v>680</v>
      </c>
      <c r="E88" s="161" t="s">
        <v>1043</v>
      </c>
      <c r="F88" s="163">
        <v>0</v>
      </c>
      <c r="G88" s="159" t="s">
        <v>973</v>
      </c>
      <c r="H88" s="158" t="s">
        <v>609</v>
      </c>
      <c r="I88" s="227"/>
      <c r="J88" s="155"/>
      <c r="K88" s="228"/>
      <c r="L88" s="227"/>
      <c r="M88" s="166" t="b">
        <v>0</v>
      </c>
      <c r="N88" s="166"/>
      <c r="O88" s="154"/>
      <c r="P88" s="229"/>
      <c r="Q88" s="229"/>
      <c r="R88" s="230" t="s">
        <v>1007</v>
      </c>
    </row>
    <row r="89" spans="2:18" x14ac:dyDescent="0.25">
      <c r="B89" s="226" t="s">
        <v>4</v>
      </c>
      <c r="C89" s="161" t="s">
        <v>1080</v>
      </c>
      <c r="D89" s="161" t="s">
        <v>680</v>
      </c>
      <c r="E89" s="161" t="s">
        <v>1044</v>
      </c>
      <c r="F89" s="163">
        <v>0</v>
      </c>
      <c r="G89" s="159" t="s">
        <v>971</v>
      </c>
      <c r="H89" s="158" t="s">
        <v>609</v>
      </c>
      <c r="I89" s="227"/>
      <c r="J89" s="155"/>
      <c r="K89" s="228"/>
      <c r="L89" s="227"/>
      <c r="M89" s="166" t="b">
        <v>0</v>
      </c>
      <c r="N89" s="166"/>
      <c r="O89" s="154"/>
      <c r="P89" s="229"/>
      <c r="Q89" s="229"/>
      <c r="R89" s="230" t="s">
        <v>1008</v>
      </c>
    </row>
    <row r="90" spans="2:18" x14ac:dyDescent="0.25">
      <c r="B90" s="226" t="s">
        <v>4</v>
      </c>
      <c r="C90" s="161" t="s">
        <v>1081</v>
      </c>
      <c r="D90" s="161" t="s">
        <v>680</v>
      </c>
      <c r="E90" s="161" t="s">
        <v>1045</v>
      </c>
      <c r="F90" s="163">
        <v>0</v>
      </c>
      <c r="G90" s="159" t="s">
        <v>972</v>
      </c>
      <c r="H90" s="158" t="s">
        <v>609</v>
      </c>
      <c r="I90" s="227"/>
      <c r="J90" s="155"/>
      <c r="K90" s="228"/>
      <c r="L90" s="227"/>
      <c r="M90" s="166" t="b">
        <v>0</v>
      </c>
      <c r="N90" s="166"/>
      <c r="O90" s="154"/>
      <c r="P90" s="229"/>
      <c r="Q90" s="229"/>
      <c r="R90" s="230" t="s">
        <v>1009</v>
      </c>
    </row>
    <row r="91" spans="2:18" x14ac:dyDescent="0.25">
      <c r="B91" s="226" t="s">
        <v>4</v>
      </c>
      <c r="C91" s="161" t="s">
        <v>1082</v>
      </c>
      <c r="D91" s="161" t="s">
        <v>680</v>
      </c>
      <c r="E91" s="161" t="s">
        <v>1046</v>
      </c>
      <c r="F91" s="163">
        <v>0</v>
      </c>
      <c r="G91" s="159" t="s">
        <v>974</v>
      </c>
      <c r="H91" s="158" t="s">
        <v>609</v>
      </c>
      <c r="I91" s="227"/>
      <c r="J91" s="155"/>
      <c r="K91" s="228"/>
      <c r="L91" s="227"/>
      <c r="M91" s="166" t="b">
        <v>0</v>
      </c>
      <c r="N91" s="166"/>
      <c r="O91" s="154"/>
      <c r="P91" s="229"/>
      <c r="Q91" s="229"/>
      <c r="R91" s="230" t="s">
        <v>1010</v>
      </c>
    </row>
    <row r="92" spans="2:18" x14ac:dyDescent="0.25">
      <c r="B92" s="226" t="s">
        <v>4</v>
      </c>
      <c r="C92" s="161" t="s">
        <v>1102</v>
      </c>
      <c r="D92" s="161" t="s">
        <v>680</v>
      </c>
      <c r="E92" s="161" t="s">
        <v>1108</v>
      </c>
      <c r="F92" s="163">
        <v>0</v>
      </c>
      <c r="G92" s="159">
        <v>24.99</v>
      </c>
      <c r="H92" s="158" t="s">
        <v>609</v>
      </c>
      <c r="I92" s="227"/>
      <c r="J92" s="155"/>
      <c r="K92" s="228"/>
      <c r="L92" s="227"/>
      <c r="M92" s="166" t="b">
        <v>0</v>
      </c>
      <c r="N92" s="166"/>
      <c r="O92" s="154"/>
      <c r="P92" s="229"/>
      <c r="Q92" s="229"/>
      <c r="R92" s="230" t="s">
        <v>1114</v>
      </c>
    </row>
    <row r="93" spans="2:18" x14ac:dyDescent="0.25">
      <c r="B93" s="226" t="s">
        <v>4</v>
      </c>
      <c r="C93" s="161" t="s">
        <v>1103</v>
      </c>
      <c r="D93" s="161" t="s">
        <v>680</v>
      </c>
      <c r="E93" s="161" t="s">
        <v>1109</v>
      </c>
      <c r="F93" s="163">
        <v>0</v>
      </c>
      <c r="G93" s="159">
        <v>29.99</v>
      </c>
      <c r="H93" s="158" t="s">
        <v>609</v>
      </c>
      <c r="I93" s="227"/>
      <c r="J93" s="155"/>
      <c r="K93" s="228"/>
      <c r="L93" s="227"/>
      <c r="M93" s="166" t="b">
        <v>0</v>
      </c>
      <c r="N93" s="166"/>
      <c r="O93" s="154"/>
      <c r="P93" s="229"/>
      <c r="Q93" s="229"/>
      <c r="R93" s="230" t="s">
        <v>1115</v>
      </c>
    </row>
    <row r="94" spans="2:18" x14ac:dyDescent="0.25">
      <c r="B94" s="226" t="s">
        <v>4</v>
      </c>
      <c r="C94" s="161" t="s">
        <v>1104</v>
      </c>
      <c r="D94" s="161" t="s">
        <v>680</v>
      </c>
      <c r="E94" s="161" t="s">
        <v>1110</v>
      </c>
      <c r="F94" s="163">
        <v>0</v>
      </c>
      <c r="G94" s="159">
        <v>24.99</v>
      </c>
      <c r="H94" s="158" t="s">
        <v>609</v>
      </c>
      <c r="I94" s="227"/>
      <c r="J94" s="155"/>
      <c r="K94" s="228"/>
      <c r="L94" s="227"/>
      <c r="M94" s="166" t="b">
        <v>0</v>
      </c>
      <c r="N94" s="166"/>
      <c r="O94" s="154"/>
      <c r="P94" s="229"/>
      <c r="Q94" s="229"/>
      <c r="R94" s="230" t="s">
        <v>1116</v>
      </c>
    </row>
    <row r="95" spans="2:18" x14ac:dyDescent="0.25">
      <c r="B95" s="226" t="s">
        <v>4</v>
      </c>
      <c r="C95" s="161" t="s">
        <v>1105</v>
      </c>
      <c r="D95" s="161" t="s">
        <v>680</v>
      </c>
      <c r="E95" s="161" t="s">
        <v>1111</v>
      </c>
      <c r="F95" s="163">
        <v>0</v>
      </c>
      <c r="G95" s="159">
        <v>29.99</v>
      </c>
      <c r="H95" s="158" t="s">
        <v>609</v>
      </c>
      <c r="I95" s="227"/>
      <c r="J95" s="155"/>
      <c r="K95" s="228"/>
      <c r="L95" s="227"/>
      <c r="M95" s="166" t="b">
        <v>0</v>
      </c>
      <c r="N95" s="166"/>
      <c r="O95" s="154"/>
      <c r="P95" s="229"/>
      <c r="Q95" s="229"/>
      <c r="R95" s="230" t="s">
        <v>1117</v>
      </c>
    </row>
    <row r="96" spans="2:18" x14ac:dyDescent="0.25">
      <c r="B96" s="226" t="s">
        <v>4</v>
      </c>
      <c r="C96" s="161" t="s">
        <v>1106</v>
      </c>
      <c r="D96" s="161" t="s">
        <v>680</v>
      </c>
      <c r="E96" s="161" t="s">
        <v>1112</v>
      </c>
      <c r="F96" s="163">
        <v>0</v>
      </c>
      <c r="G96" s="159">
        <v>14.99</v>
      </c>
      <c r="H96" s="158" t="s">
        <v>609</v>
      </c>
      <c r="I96" s="227"/>
      <c r="J96" s="155"/>
      <c r="K96" s="228"/>
      <c r="L96" s="227"/>
      <c r="M96" s="166" t="b">
        <v>0</v>
      </c>
      <c r="N96" s="166"/>
      <c r="O96" s="154"/>
      <c r="P96" s="229"/>
      <c r="Q96" s="229"/>
      <c r="R96" s="230" t="s">
        <v>1118</v>
      </c>
    </row>
    <row r="97" spans="2:18" x14ac:dyDescent="0.25">
      <c r="B97" s="226" t="s">
        <v>4</v>
      </c>
      <c r="C97" s="161" t="s">
        <v>1107</v>
      </c>
      <c r="D97" s="161" t="s">
        <v>680</v>
      </c>
      <c r="E97" s="161" t="s">
        <v>1113</v>
      </c>
      <c r="F97" s="163">
        <v>0</v>
      </c>
      <c r="G97" s="159">
        <v>14.99</v>
      </c>
      <c r="H97" s="158" t="s">
        <v>609</v>
      </c>
      <c r="I97" s="227"/>
      <c r="J97" s="155"/>
      <c r="K97" s="228"/>
      <c r="L97" s="227"/>
      <c r="M97" s="166" t="b">
        <v>0</v>
      </c>
      <c r="N97" s="166"/>
      <c r="O97" s="154"/>
      <c r="P97" s="229"/>
      <c r="Q97" s="229"/>
      <c r="R97" s="230" t="s">
        <v>1119</v>
      </c>
    </row>
    <row r="101" spans="2:18" ht="15.75" thickBot="1" x14ac:dyDescent="0.3"/>
    <row r="102" spans="2:18" ht="23.25" x14ac:dyDescent="0.35">
      <c r="B102" s="1" t="s">
        <v>589</v>
      </c>
      <c r="C102" s="1"/>
      <c r="D102" s="1"/>
      <c r="E102" s="1"/>
      <c r="F102" s="1"/>
    </row>
    <row r="104" spans="2:18" ht="171" x14ac:dyDescent="0.25">
      <c r="B104" s="3" t="s">
        <v>588</v>
      </c>
      <c r="C104" s="139" t="s">
        <v>0</v>
      </c>
      <c r="D104" s="139" t="s">
        <v>587</v>
      </c>
      <c r="E104" s="139" t="s">
        <v>586</v>
      </c>
    </row>
    <row r="105" spans="2:18" x14ac:dyDescent="0.25">
      <c r="B105" s="138" t="s">
        <v>4</v>
      </c>
      <c r="C105" s="137" t="s">
        <v>585</v>
      </c>
      <c r="D105" s="136">
        <v>1</v>
      </c>
      <c r="E105" s="136">
        <v>0</v>
      </c>
    </row>
    <row r="106" spans="2:18" x14ac:dyDescent="0.25">
      <c r="B106" s="138" t="s">
        <v>4</v>
      </c>
      <c r="C106" s="137" t="s">
        <v>584</v>
      </c>
      <c r="D106" s="136">
        <v>-0.5</v>
      </c>
      <c r="E106" s="136">
        <v>100000</v>
      </c>
    </row>
    <row r="107" spans="2:18" x14ac:dyDescent="0.25">
      <c r="B107" s="138" t="s">
        <v>4</v>
      </c>
      <c r="C107" s="137" t="s">
        <v>583</v>
      </c>
      <c r="D107" s="136">
        <v>-2</v>
      </c>
      <c r="E107" s="136">
        <v>500000</v>
      </c>
    </row>
    <row r="108" spans="2:18" x14ac:dyDescent="0.25">
      <c r="B108" s="138" t="s">
        <v>4</v>
      </c>
      <c r="C108" s="137" t="s">
        <v>582</v>
      </c>
      <c r="D108" s="136">
        <v>-6</v>
      </c>
      <c r="E108" s="136">
        <v>1000000</v>
      </c>
    </row>
    <row r="109" spans="2:18" x14ac:dyDescent="0.25">
      <c r="B109" s="138" t="s">
        <v>4</v>
      </c>
      <c r="C109" s="137" t="s">
        <v>678</v>
      </c>
      <c r="D109" s="136">
        <v>-12.5</v>
      </c>
      <c r="E109" s="136">
        <v>2000000</v>
      </c>
    </row>
    <row r="110" spans="2:18" x14ac:dyDescent="0.25">
      <c r="B110" s="138" t="s">
        <v>4</v>
      </c>
      <c r="C110" s="137" t="s">
        <v>1368</v>
      </c>
      <c r="D110" s="136">
        <v>-20</v>
      </c>
      <c r="E110" s="136">
        <v>3500000</v>
      </c>
    </row>
    <row r="111" spans="2:18" ht="15.75" thickBot="1" x14ac:dyDescent="0.3"/>
    <row r="112" spans="2:18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39" t="s">
        <v>0</v>
      </c>
      <c r="D114" s="139" t="s">
        <v>579</v>
      </c>
      <c r="E114" s="139" t="s">
        <v>578</v>
      </c>
      <c r="F114" s="139" t="s">
        <v>577</v>
      </c>
    </row>
    <row r="115" spans="2:6" x14ac:dyDescent="0.25">
      <c r="B115" s="138" t="s">
        <v>4</v>
      </c>
      <c r="C115" s="137" t="s">
        <v>576</v>
      </c>
      <c r="D115" s="136">
        <v>-0.08</v>
      </c>
      <c r="E115" s="136">
        <v>1.03</v>
      </c>
      <c r="F115" s="136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I95" sqref="I9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244</v>
      </c>
      <c r="C4" s="69" t="s">
        <v>0</v>
      </c>
      <c r="D4" s="114" t="s">
        <v>22</v>
      </c>
      <c r="E4" s="114" t="s">
        <v>245</v>
      </c>
      <c r="F4" s="114" t="s">
        <v>21</v>
      </c>
      <c r="G4" s="114" t="s">
        <v>246</v>
      </c>
      <c r="H4" s="114" t="s">
        <v>247</v>
      </c>
      <c r="I4" s="114" t="s">
        <v>248</v>
      </c>
      <c r="J4" s="114" t="s">
        <v>249</v>
      </c>
      <c r="K4" s="114" t="s">
        <v>250</v>
      </c>
      <c r="L4" s="114" t="s">
        <v>635</v>
      </c>
      <c r="M4" s="72" t="s">
        <v>251</v>
      </c>
      <c r="N4" s="72" t="s">
        <v>252</v>
      </c>
      <c r="O4" s="72" t="s">
        <v>2</v>
      </c>
      <c r="P4" s="115" t="s">
        <v>41</v>
      </c>
      <c r="Q4" s="74" t="s">
        <v>10</v>
      </c>
      <c r="R4" s="74" t="s">
        <v>50</v>
      </c>
      <c r="S4" s="74" t="s">
        <v>5</v>
      </c>
      <c r="T4" s="69" t="s">
        <v>253</v>
      </c>
    </row>
    <row r="5" spans="2:20" x14ac:dyDescent="0.25">
      <c r="B5" s="355" t="s">
        <v>4</v>
      </c>
      <c r="C5" s="130" t="s">
        <v>254</v>
      </c>
      <c r="D5" s="131" t="s">
        <v>23</v>
      </c>
      <c r="E5" s="131" t="s">
        <v>6</v>
      </c>
      <c r="F5" s="131">
        <v>0</v>
      </c>
      <c r="G5" s="131" t="b">
        <v>0</v>
      </c>
      <c r="H5" s="131" t="b">
        <v>0</v>
      </c>
      <c r="I5" s="131" t="b">
        <v>0</v>
      </c>
      <c r="J5" s="131" t="b">
        <v>0</v>
      </c>
      <c r="K5" s="131"/>
      <c r="L5" s="131"/>
      <c r="M5" s="79" t="s">
        <v>255</v>
      </c>
      <c r="N5" s="79" t="s">
        <v>256</v>
      </c>
      <c r="O5" s="79" t="s">
        <v>257</v>
      </c>
      <c r="P5" s="120" t="s">
        <v>8</v>
      </c>
      <c r="Q5" s="116" t="s">
        <v>258</v>
      </c>
      <c r="R5" s="116" t="s">
        <v>1556</v>
      </c>
      <c r="S5" s="116">
        <v>0</v>
      </c>
      <c r="T5" s="131" t="s">
        <v>1602</v>
      </c>
    </row>
    <row r="6" spans="2:20" x14ac:dyDescent="0.25">
      <c r="B6" s="355" t="s">
        <v>4</v>
      </c>
      <c r="C6" s="130" t="s">
        <v>259</v>
      </c>
      <c r="D6" s="131" t="s">
        <v>23</v>
      </c>
      <c r="E6" s="131" t="s">
        <v>6</v>
      </c>
      <c r="F6" s="131">
        <v>1</v>
      </c>
      <c r="G6" s="131" t="b">
        <v>1</v>
      </c>
      <c r="H6" s="131" t="b">
        <v>0</v>
      </c>
      <c r="I6" s="131" t="b">
        <v>0</v>
      </c>
      <c r="J6" s="131" t="b">
        <v>0</v>
      </c>
      <c r="K6" s="131"/>
      <c r="L6" s="131"/>
      <c r="M6" s="79" t="s">
        <v>260</v>
      </c>
      <c r="N6" s="79" t="s">
        <v>261</v>
      </c>
      <c r="O6" s="79" t="s">
        <v>262</v>
      </c>
      <c r="P6" s="120" t="s">
        <v>6</v>
      </c>
      <c r="Q6" s="116" t="s">
        <v>263</v>
      </c>
      <c r="R6" s="116" t="s">
        <v>1557</v>
      </c>
      <c r="S6" s="122">
        <v>1</v>
      </c>
      <c r="T6" s="131" t="s">
        <v>1603</v>
      </c>
    </row>
    <row r="7" spans="2:20" x14ac:dyDescent="0.25">
      <c r="B7" s="356" t="s">
        <v>4</v>
      </c>
      <c r="C7" s="135" t="s">
        <v>264</v>
      </c>
      <c r="D7" s="223" t="s">
        <v>23</v>
      </c>
      <c r="E7" s="131" t="s">
        <v>187</v>
      </c>
      <c r="F7" s="131">
        <v>2</v>
      </c>
      <c r="G7" s="131" t="b">
        <v>1</v>
      </c>
      <c r="H7" s="131" t="b">
        <v>0</v>
      </c>
      <c r="I7" s="131" t="b">
        <v>0</v>
      </c>
      <c r="J7" s="131" t="b">
        <v>0</v>
      </c>
      <c r="K7" s="131"/>
      <c r="L7" s="131"/>
      <c r="M7" s="79" t="s">
        <v>266</v>
      </c>
      <c r="N7" s="79" t="s">
        <v>267</v>
      </c>
      <c r="O7" s="79" t="s">
        <v>268</v>
      </c>
      <c r="P7" s="120" t="s">
        <v>55</v>
      </c>
      <c r="Q7" s="116" t="s">
        <v>269</v>
      </c>
      <c r="R7" s="122" t="s">
        <v>1558</v>
      </c>
      <c r="S7" s="116">
        <v>2</v>
      </c>
      <c r="T7" s="131" t="s">
        <v>1604</v>
      </c>
    </row>
    <row r="8" spans="2:20" x14ac:dyDescent="0.25">
      <c r="B8" s="356" t="s">
        <v>4</v>
      </c>
      <c r="C8" s="135" t="s">
        <v>270</v>
      </c>
      <c r="D8" s="223" t="s">
        <v>23</v>
      </c>
      <c r="E8" s="131" t="s">
        <v>6</v>
      </c>
      <c r="F8" s="131">
        <v>2</v>
      </c>
      <c r="G8" s="131" t="b">
        <v>0</v>
      </c>
      <c r="H8" s="131" t="b">
        <v>0</v>
      </c>
      <c r="I8" s="131" t="b">
        <v>0</v>
      </c>
      <c r="J8" s="131" t="b">
        <v>0</v>
      </c>
      <c r="K8" s="131"/>
      <c r="L8" s="131"/>
      <c r="M8" s="79" t="s">
        <v>271</v>
      </c>
      <c r="N8" s="79" t="s">
        <v>272</v>
      </c>
      <c r="O8" s="79" t="s">
        <v>273</v>
      </c>
      <c r="P8" s="120" t="s">
        <v>8</v>
      </c>
      <c r="Q8" s="116" t="s">
        <v>274</v>
      </c>
      <c r="R8" s="116" t="s">
        <v>1559</v>
      </c>
      <c r="S8" s="122">
        <v>3</v>
      </c>
      <c r="T8" s="131" t="s">
        <v>1605</v>
      </c>
    </row>
    <row r="9" spans="2:20" x14ac:dyDescent="0.25">
      <c r="B9" s="356" t="s">
        <v>4</v>
      </c>
      <c r="C9" s="135" t="s">
        <v>275</v>
      </c>
      <c r="D9" s="223" t="s">
        <v>23</v>
      </c>
      <c r="E9" s="131" t="s">
        <v>187</v>
      </c>
      <c r="F9" s="131">
        <v>3</v>
      </c>
      <c r="G9" s="131" t="b">
        <v>1</v>
      </c>
      <c r="H9" s="131" t="b">
        <v>0</v>
      </c>
      <c r="I9" s="131" t="b">
        <v>0</v>
      </c>
      <c r="J9" s="131" t="b">
        <v>0</v>
      </c>
      <c r="K9" s="131"/>
      <c r="L9" s="131"/>
      <c r="M9" s="79" t="s">
        <v>276</v>
      </c>
      <c r="N9" s="79" t="s">
        <v>277</v>
      </c>
      <c r="O9" s="224" t="s">
        <v>278</v>
      </c>
      <c r="P9" s="120" t="s">
        <v>55</v>
      </c>
      <c r="Q9" s="116" t="s">
        <v>279</v>
      </c>
      <c r="R9" s="122" t="s">
        <v>1560</v>
      </c>
      <c r="S9" s="116">
        <v>4</v>
      </c>
      <c r="T9" s="131" t="s">
        <v>1606</v>
      </c>
    </row>
    <row r="10" spans="2:20" x14ac:dyDescent="0.25">
      <c r="B10" s="364" t="s">
        <v>4</v>
      </c>
      <c r="C10" s="297" t="s">
        <v>280</v>
      </c>
      <c r="D10" s="361" t="s">
        <v>23</v>
      </c>
      <c r="E10" s="360" t="s">
        <v>6</v>
      </c>
      <c r="F10" s="360">
        <v>3</v>
      </c>
      <c r="G10" s="360" t="b">
        <v>1</v>
      </c>
      <c r="H10" s="360" t="b">
        <v>0</v>
      </c>
      <c r="I10" s="360" t="b">
        <v>0</v>
      </c>
      <c r="J10" s="360" t="b">
        <v>0</v>
      </c>
      <c r="K10" s="360"/>
      <c r="L10" s="360"/>
      <c r="M10" s="362" t="s">
        <v>281</v>
      </c>
      <c r="N10" s="362" t="s">
        <v>282</v>
      </c>
      <c r="O10" s="362" t="s">
        <v>283</v>
      </c>
      <c r="P10" s="359" t="s">
        <v>6</v>
      </c>
      <c r="Q10" s="358" t="s">
        <v>284</v>
      </c>
      <c r="R10" s="358" t="s">
        <v>1561</v>
      </c>
      <c r="S10" s="358">
        <v>5</v>
      </c>
      <c r="T10" s="360" t="s">
        <v>1607</v>
      </c>
    </row>
    <row r="11" spans="2:20" x14ac:dyDescent="0.25">
      <c r="B11" s="364" t="s">
        <v>4</v>
      </c>
      <c r="C11" s="297" t="s">
        <v>285</v>
      </c>
      <c r="D11" s="361" t="s">
        <v>23</v>
      </c>
      <c r="E11" s="360" t="s">
        <v>187</v>
      </c>
      <c r="F11" s="360">
        <v>4</v>
      </c>
      <c r="G11" s="360" t="b">
        <v>1</v>
      </c>
      <c r="H11" s="360" t="b">
        <v>0</v>
      </c>
      <c r="I11" s="360" t="b">
        <v>0</v>
      </c>
      <c r="J11" s="360" t="b">
        <v>0</v>
      </c>
      <c r="K11" s="360"/>
      <c r="L11" s="360"/>
      <c r="M11" s="362" t="s">
        <v>286</v>
      </c>
      <c r="N11" s="362" t="s">
        <v>287</v>
      </c>
      <c r="O11" s="362" t="s">
        <v>288</v>
      </c>
      <c r="P11" s="359" t="s">
        <v>55</v>
      </c>
      <c r="Q11" s="358" t="s">
        <v>289</v>
      </c>
      <c r="R11" s="358" t="s">
        <v>1562</v>
      </c>
      <c r="S11" s="358">
        <v>6</v>
      </c>
      <c r="T11" s="360" t="s">
        <v>1608</v>
      </c>
    </row>
    <row r="12" spans="2:20" x14ac:dyDescent="0.25">
      <c r="B12" s="364" t="s">
        <v>4</v>
      </c>
      <c r="C12" s="297" t="s">
        <v>290</v>
      </c>
      <c r="D12" s="361" t="s">
        <v>23</v>
      </c>
      <c r="E12" s="360" t="s">
        <v>265</v>
      </c>
      <c r="F12" s="360">
        <v>0</v>
      </c>
      <c r="G12" s="360" t="b">
        <v>1</v>
      </c>
      <c r="H12" s="360" t="b">
        <v>0</v>
      </c>
      <c r="I12" s="360" t="b">
        <v>0</v>
      </c>
      <c r="J12" s="360" t="b">
        <v>0</v>
      </c>
      <c r="K12" s="360"/>
      <c r="L12" s="360"/>
      <c r="M12" s="362" t="s">
        <v>291</v>
      </c>
      <c r="N12" s="362" t="s">
        <v>292</v>
      </c>
      <c r="O12" s="362" t="s">
        <v>293</v>
      </c>
      <c r="P12" s="359" t="s">
        <v>71</v>
      </c>
      <c r="Q12" s="358" t="s">
        <v>294</v>
      </c>
      <c r="R12" s="358" t="s">
        <v>1563</v>
      </c>
      <c r="S12" s="358">
        <v>7</v>
      </c>
      <c r="T12" s="360" t="s">
        <v>1609</v>
      </c>
    </row>
    <row r="13" spans="2:20" x14ac:dyDescent="0.25">
      <c r="B13" s="364" t="s">
        <v>4</v>
      </c>
      <c r="C13" s="297" t="s">
        <v>295</v>
      </c>
      <c r="D13" s="361" t="s">
        <v>23</v>
      </c>
      <c r="E13" s="360" t="s">
        <v>296</v>
      </c>
      <c r="F13" s="360">
        <v>0</v>
      </c>
      <c r="G13" s="360" t="b">
        <v>1</v>
      </c>
      <c r="H13" s="360" t="b">
        <v>0</v>
      </c>
      <c r="I13" s="360" t="b">
        <v>0</v>
      </c>
      <c r="J13" s="360" t="b">
        <v>0</v>
      </c>
      <c r="K13" s="360"/>
      <c r="L13" s="360"/>
      <c r="M13" s="362" t="s">
        <v>297</v>
      </c>
      <c r="N13" s="362" t="s">
        <v>298</v>
      </c>
      <c r="O13" s="362" t="s">
        <v>299</v>
      </c>
      <c r="P13" s="359" t="s">
        <v>175</v>
      </c>
      <c r="Q13" s="358" t="s">
        <v>300</v>
      </c>
      <c r="R13" s="358" t="s">
        <v>1564</v>
      </c>
      <c r="S13" s="358">
        <v>8</v>
      </c>
      <c r="T13" s="360" t="s">
        <v>1610</v>
      </c>
    </row>
    <row r="14" spans="2:20" x14ac:dyDescent="0.25">
      <c r="B14" s="364" t="s">
        <v>4</v>
      </c>
      <c r="C14" s="297" t="s">
        <v>301</v>
      </c>
      <c r="D14" s="361" t="s">
        <v>23</v>
      </c>
      <c r="E14" s="360" t="s">
        <v>151</v>
      </c>
      <c r="F14" s="360">
        <v>0</v>
      </c>
      <c r="G14" s="360" t="b">
        <v>1</v>
      </c>
      <c r="H14" s="360" t="b">
        <v>0</v>
      </c>
      <c r="I14" s="360" t="b">
        <v>0</v>
      </c>
      <c r="J14" s="360" t="b">
        <v>0</v>
      </c>
      <c r="K14" s="360"/>
      <c r="L14" s="360"/>
      <c r="M14" s="362" t="s">
        <v>302</v>
      </c>
      <c r="N14" s="363" t="s">
        <v>303</v>
      </c>
      <c r="O14" s="362" t="s">
        <v>304</v>
      </c>
      <c r="P14" s="359" t="s">
        <v>151</v>
      </c>
      <c r="Q14" s="358" t="s">
        <v>305</v>
      </c>
      <c r="R14" s="358" t="s">
        <v>1565</v>
      </c>
      <c r="S14" s="358">
        <v>9</v>
      </c>
      <c r="T14" s="360" t="s">
        <v>1611</v>
      </c>
    </row>
    <row r="15" spans="2:20" x14ac:dyDescent="0.25">
      <c r="B15" s="355" t="s">
        <v>4</v>
      </c>
      <c r="C15" s="130" t="s">
        <v>306</v>
      </c>
      <c r="D15" s="131" t="s">
        <v>23</v>
      </c>
      <c r="E15" s="131" t="s">
        <v>151</v>
      </c>
      <c r="F15" s="131">
        <v>1</v>
      </c>
      <c r="G15" s="131" t="b">
        <v>1</v>
      </c>
      <c r="H15" s="131" t="b">
        <v>0</v>
      </c>
      <c r="I15" s="131" t="b">
        <v>0</v>
      </c>
      <c r="J15" s="131" t="b">
        <v>0</v>
      </c>
      <c r="K15" s="131"/>
      <c r="L15" s="131"/>
      <c r="M15" s="79" t="s">
        <v>307</v>
      </c>
      <c r="N15" s="79" t="s">
        <v>308</v>
      </c>
      <c r="O15" s="79" t="s">
        <v>309</v>
      </c>
      <c r="P15" s="120" t="s">
        <v>75</v>
      </c>
      <c r="Q15" s="116" t="s">
        <v>310</v>
      </c>
      <c r="R15" s="116" t="s">
        <v>1566</v>
      </c>
      <c r="S15" s="116">
        <v>10</v>
      </c>
      <c r="T15" s="131" t="s">
        <v>1612</v>
      </c>
    </row>
    <row r="16" spans="2:20" x14ac:dyDescent="0.25">
      <c r="B16" s="355" t="s">
        <v>4</v>
      </c>
      <c r="C16" s="130" t="s">
        <v>311</v>
      </c>
      <c r="D16" s="131" t="s">
        <v>23</v>
      </c>
      <c r="E16" s="131" t="s">
        <v>312</v>
      </c>
      <c r="F16" s="131">
        <v>0</v>
      </c>
      <c r="G16" s="131" t="b">
        <v>1</v>
      </c>
      <c r="H16" s="131" t="b">
        <v>0</v>
      </c>
      <c r="I16" s="131" t="b">
        <v>0</v>
      </c>
      <c r="J16" s="131" t="b">
        <v>0</v>
      </c>
      <c r="K16" s="131"/>
      <c r="L16" s="131"/>
      <c r="M16" s="79" t="s">
        <v>313</v>
      </c>
      <c r="N16" s="79" t="s">
        <v>314</v>
      </c>
      <c r="O16" s="79" t="s">
        <v>315</v>
      </c>
      <c r="P16" s="120" t="s">
        <v>81</v>
      </c>
      <c r="Q16" s="116" t="s">
        <v>316</v>
      </c>
      <c r="R16" s="116" t="s">
        <v>1567</v>
      </c>
      <c r="S16" s="122">
        <v>11</v>
      </c>
      <c r="T16" s="131" t="s">
        <v>1613</v>
      </c>
    </row>
    <row r="17" spans="2:20" x14ac:dyDescent="0.25">
      <c r="B17" s="356" t="s">
        <v>4</v>
      </c>
      <c r="C17" s="135" t="s">
        <v>322</v>
      </c>
      <c r="D17" s="223" t="s">
        <v>23</v>
      </c>
      <c r="E17" s="131" t="s">
        <v>265</v>
      </c>
      <c r="F17" s="131">
        <v>1</v>
      </c>
      <c r="G17" s="131" t="b">
        <v>1</v>
      </c>
      <c r="H17" s="131" t="b">
        <v>0</v>
      </c>
      <c r="I17" s="131" t="b">
        <v>0</v>
      </c>
      <c r="J17" s="131" t="b">
        <v>0</v>
      </c>
      <c r="K17" s="131"/>
      <c r="L17" s="131"/>
      <c r="M17" s="79" t="s">
        <v>323</v>
      </c>
      <c r="N17" s="79" t="s">
        <v>324</v>
      </c>
      <c r="O17" s="79" t="s">
        <v>325</v>
      </c>
      <c r="P17" s="120" t="s">
        <v>71</v>
      </c>
      <c r="Q17" s="116" t="s">
        <v>326</v>
      </c>
      <c r="R17" s="122" t="s">
        <v>1568</v>
      </c>
      <c r="S17" s="116">
        <v>13</v>
      </c>
      <c r="T17" s="131" t="s">
        <v>1614</v>
      </c>
    </row>
    <row r="18" spans="2:20" x14ac:dyDescent="0.25">
      <c r="B18" s="356" t="s">
        <v>4</v>
      </c>
      <c r="C18" s="135" t="s">
        <v>327</v>
      </c>
      <c r="D18" s="223" t="s">
        <v>23</v>
      </c>
      <c r="E18" s="131" t="s">
        <v>6</v>
      </c>
      <c r="F18" s="131">
        <v>4</v>
      </c>
      <c r="G18" s="131" t="b">
        <v>0</v>
      </c>
      <c r="H18" s="131" t="b">
        <v>0</v>
      </c>
      <c r="I18" s="131" t="b">
        <v>0</v>
      </c>
      <c r="J18" s="131" t="b">
        <v>0</v>
      </c>
      <c r="K18" s="131"/>
      <c r="L18" s="131"/>
      <c r="M18" s="79" t="s">
        <v>328</v>
      </c>
      <c r="N18" s="79" t="s">
        <v>329</v>
      </c>
      <c r="O18" s="79" t="s">
        <v>330</v>
      </c>
      <c r="P18" s="120" t="s">
        <v>65</v>
      </c>
      <c r="Q18" s="116" t="s">
        <v>331</v>
      </c>
      <c r="R18" s="116" t="s">
        <v>1569</v>
      </c>
      <c r="S18" s="122">
        <v>14</v>
      </c>
      <c r="T18" s="131" t="s">
        <v>1615</v>
      </c>
    </row>
    <row r="19" spans="2:20" x14ac:dyDescent="0.25">
      <c r="B19" s="356" t="s">
        <v>4</v>
      </c>
      <c r="C19" s="135" t="s">
        <v>332</v>
      </c>
      <c r="D19" s="223" t="s">
        <v>23</v>
      </c>
      <c r="E19" s="131" t="s">
        <v>296</v>
      </c>
      <c r="F19" s="131">
        <v>1</v>
      </c>
      <c r="G19" s="131" t="b">
        <v>1</v>
      </c>
      <c r="H19" s="131" t="b">
        <v>0</v>
      </c>
      <c r="I19" s="131" t="b">
        <v>0</v>
      </c>
      <c r="J19" s="131" t="b">
        <v>0</v>
      </c>
      <c r="K19" s="131"/>
      <c r="L19" s="131"/>
      <c r="M19" s="79" t="s">
        <v>333</v>
      </c>
      <c r="N19" s="79" t="s">
        <v>334</v>
      </c>
      <c r="O19" s="224" t="s">
        <v>335</v>
      </c>
      <c r="P19" s="120" t="s">
        <v>126</v>
      </c>
      <c r="Q19" s="116" t="s">
        <v>336</v>
      </c>
      <c r="R19" s="122" t="s">
        <v>1570</v>
      </c>
      <c r="S19" s="116">
        <v>15</v>
      </c>
      <c r="T19" s="131" t="s">
        <v>1616</v>
      </c>
    </row>
    <row r="20" spans="2:20" x14ac:dyDescent="0.25">
      <c r="B20" s="364" t="s">
        <v>4</v>
      </c>
      <c r="C20" s="297" t="s">
        <v>337</v>
      </c>
      <c r="D20" s="361" t="s">
        <v>23</v>
      </c>
      <c r="E20" s="360" t="s">
        <v>151</v>
      </c>
      <c r="F20" s="360">
        <v>2</v>
      </c>
      <c r="G20" s="360" t="b">
        <v>1</v>
      </c>
      <c r="H20" s="360" t="b">
        <v>0</v>
      </c>
      <c r="I20" s="360" t="b">
        <v>0</v>
      </c>
      <c r="J20" s="360" t="b">
        <v>0</v>
      </c>
      <c r="K20" s="360"/>
      <c r="L20" s="360"/>
      <c r="M20" s="362" t="s">
        <v>338</v>
      </c>
      <c r="N20" s="362" t="s">
        <v>339</v>
      </c>
      <c r="O20" s="362" t="s">
        <v>340</v>
      </c>
      <c r="P20" s="359" t="s">
        <v>151</v>
      </c>
      <c r="Q20" s="358" t="s">
        <v>341</v>
      </c>
      <c r="R20" s="358" t="s">
        <v>1571</v>
      </c>
      <c r="S20" s="358">
        <v>16</v>
      </c>
      <c r="T20" s="360" t="s">
        <v>1617</v>
      </c>
    </row>
    <row r="21" spans="2:20" x14ac:dyDescent="0.25">
      <c r="B21" s="364" t="s">
        <v>4</v>
      </c>
      <c r="C21" s="297" t="s">
        <v>342</v>
      </c>
      <c r="D21" s="361" t="s">
        <v>23</v>
      </c>
      <c r="E21" s="360" t="s">
        <v>151</v>
      </c>
      <c r="F21" s="360">
        <v>3</v>
      </c>
      <c r="G21" s="360" t="b">
        <v>1</v>
      </c>
      <c r="H21" s="360" t="b">
        <v>0</v>
      </c>
      <c r="I21" s="360" t="b">
        <v>0</v>
      </c>
      <c r="J21" s="360" t="b">
        <v>0</v>
      </c>
      <c r="K21" s="360"/>
      <c r="L21" s="360"/>
      <c r="M21" s="362" t="s">
        <v>343</v>
      </c>
      <c r="N21" s="362" t="s">
        <v>344</v>
      </c>
      <c r="O21" s="362" t="s">
        <v>345</v>
      </c>
      <c r="P21" s="359" t="s">
        <v>75</v>
      </c>
      <c r="Q21" s="358" t="s">
        <v>346</v>
      </c>
      <c r="R21" s="358" t="s">
        <v>1572</v>
      </c>
      <c r="S21" s="358">
        <v>17</v>
      </c>
      <c r="T21" s="360" t="s">
        <v>1618</v>
      </c>
    </row>
    <row r="22" spans="2:20" x14ac:dyDescent="0.25">
      <c r="B22" s="364" t="s">
        <v>4</v>
      </c>
      <c r="C22" s="297" t="s">
        <v>347</v>
      </c>
      <c r="D22" s="361" t="s">
        <v>23</v>
      </c>
      <c r="E22" s="360" t="s">
        <v>312</v>
      </c>
      <c r="F22" s="360">
        <v>2</v>
      </c>
      <c r="G22" s="360" t="b">
        <v>1</v>
      </c>
      <c r="H22" s="360" t="b">
        <v>0</v>
      </c>
      <c r="I22" s="360" t="b">
        <v>0</v>
      </c>
      <c r="J22" s="360" t="b">
        <v>0</v>
      </c>
      <c r="K22" s="360"/>
      <c r="L22" s="360"/>
      <c r="M22" s="362" t="s">
        <v>348</v>
      </c>
      <c r="N22" s="362" t="s">
        <v>349</v>
      </c>
      <c r="O22" s="362" t="s">
        <v>350</v>
      </c>
      <c r="P22" s="359" t="s">
        <v>81</v>
      </c>
      <c r="Q22" s="358" t="s">
        <v>351</v>
      </c>
      <c r="R22" s="358" t="s">
        <v>1573</v>
      </c>
      <c r="S22" s="358">
        <v>18</v>
      </c>
      <c r="T22" s="360" t="s">
        <v>1619</v>
      </c>
    </row>
    <row r="23" spans="2:20" x14ac:dyDescent="0.25">
      <c r="B23" s="364" t="s">
        <v>4</v>
      </c>
      <c r="C23" s="297" t="s">
        <v>352</v>
      </c>
      <c r="D23" s="361" t="s">
        <v>23</v>
      </c>
      <c r="E23" s="360" t="s">
        <v>312</v>
      </c>
      <c r="F23" s="360">
        <v>3</v>
      </c>
      <c r="G23" s="360" t="b">
        <v>1</v>
      </c>
      <c r="H23" s="360" t="b">
        <v>0</v>
      </c>
      <c r="I23" s="360" t="b">
        <v>0</v>
      </c>
      <c r="J23" s="360" t="b">
        <v>0</v>
      </c>
      <c r="K23" s="360"/>
      <c r="L23" s="360"/>
      <c r="M23" s="362" t="s">
        <v>353</v>
      </c>
      <c r="N23" s="362" t="s">
        <v>354</v>
      </c>
      <c r="O23" s="362" t="s">
        <v>355</v>
      </c>
      <c r="P23" s="359" t="s">
        <v>92</v>
      </c>
      <c r="Q23" s="358" t="s">
        <v>356</v>
      </c>
      <c r="R23" s="358" t="s">
        <v>1574</v>
      </c>
      <c r="S23" s="358">
        <v>19</v>
      </c>
      <c r="T23" s="360" t="s">
        <v>1620</v>
      </c>
    </row>
    <row r="24" spans="2:20" x14ac:dyDescent="0.25">
      <c r="B24" s="364" t="s">
        <v>4</v>
      </c>
      <c r="C24" s="297" t="s">
        <v>357</v>
      </c>
      <c r="D24" s="361" t="s">
        <v>23</v>
      </c>
      <c r="E24" s="360" t="s">
        <v>296</v>
      </c>
      <c r="F24" s="360">
        <v>2</v>
      </c>
      <c r="G24" s="360" t="b">
        <v>1</v>
      </c>
      <c r="H24" s="360" t="b">
        <v>0</v>
      </c>
      <c r="I24" s="360" t="b">
        <v>0</v>
      </c>
      <c r="J24" s="360" t="b">
        <v>0</v>
      </c>
      <c r="K24" s="360"/>
      <c r="L24" s="360"/>
      <c r="M24" s="362" t="s">
        <v>358</v>
      </c>
      <c r="N24" s="363" t="s">
        <v>359</v>
      </c>
      <c r="O24" s="362" t="s">
        <v>360</v>
      </c>
      <c r="P24" s="359" t="s">
        <v>61</v>
      </c>
      <c r="Q24" s="358" t="s">
        <v>361</v>
      </c>
      <c r="R24" s="358" t="s">
        <v>1575</v>
      </c>
      <c r="S24" s="358">
        <v>20</v>
      </c>
      <c r="T24" s="360" t="s">
        <v>1621</v>
      </c>
    </row>
    <row r="25" spans="2:20" x14ac:dyDescent="0.25">
      <c r="B25" s="355" t="s">
        <v>4</v>
      </c>
      <c r="C25" s="130" t="s">
        <v>362</v>
      </c>
      <c r="D25" s="131" t="s">
        <v>23</v>
      </c>
      <c r="E25" s="131" t="s">
        <v>296</v>
      </c>
      <c r="F25" s="131">
        <v>3</v>
      </c>
      <c r="G25" s="131" t="b">
        <v>1</v>
      </c>
      <c r="H25" s="131" t="b">
        <v>0</v>
      </c>
      <c r="I25" s="131" t="b">
        <v>0</v>
      </c>
      <c r="J25" s="131" t="b">
        <v>0</v>
      </c>
      <c r="K25" s="131"/>
      <c r="L25" s="131"/>
      <c r="M25" s="79" t="s">
        <v>363</v>
      </c>
      <c r="N25" s="79" t="s">
        <v>364</v>
      </c>
      <c r="O25" s="79" t="s">
        <v>365</v>
      </c>
      <c r="P25" s="120" t="s">
        <v>201</v>
      </c>
      <c r="Q25" s="116" t="s">
        <v>366</v>
      </c>
      <c r="R25" s="116" t="s">
        <v>1576</v>
      </c>
      <c r="S25" s="116">
        <v>21</v>
      </c>
      <c r="T25" s="131" t="s">
        <v>1622</v>
      </c>
    </row>
    <row r="26" spans="2:20" x14ac:dyDescent="0.25">
      <c r="B26" s="355" t="s">
        <v>4</v>
      </c>
      <c r="C26" s="130" t="s">
        <v>367</v>
      </c>
      <c r="D26" s="131" t="s">
        <v>23</v>
      </c>
      <c r="E26" s="131" t="s">
        <v>296</v>
      </c>
      <c r="F26" s="131">
        <v>4</v>
      </c>
      <c r="G26" s="131" t="b">
        <v>1</v>
      </c>
      <c r="H26" s="131" t="b">
        <v>0</v>
      </c>
      <c r="I26" s="131" t="b">
        <v>0</v>
      </c>
      <c r="J26" s="131" t="b">
        <v>0</v>
      </c>
      <c r="K26" s="131"/>
      <c r="L26" s="131"/>
      <c r="M26" s="79" t="s">
        <v>368</v>
      </c>
      <c r="N26" s="79" t="s">
        <v>369</v>
      </c>
      <c r="O26" s="79" t="s">
        <v>370</v>
      </c>
      <c r="P26" s="120" t="s">
        <v>61</v>
      </c>
      <c r="Q26" s="116" t="s">
        <v>371</v>
      </c>
      <c r="R26" s="116" t="s">
        <v>1577</v>
      </c>
      <c r="S26" s="122">
        <v>22</v>
      </c>
      <c r="T26" s="131" t="s">
        <v>1623</v>
      </c>
    </row>
    <row r="27" spans="2:20" x14ac:dyDescent="0.25">
      <c r="B27" s="356" t="s">
        <v>4</v>
      </c>
      <c r="C27" s="135" t="s">
        <v>372</v>
      </c>
      <c r="D27" s="223" t="s">
        <v>23</v>
      </c>
      <c r="E27" s="131" t="s">
        <v>296</v>
      </c>
      <c r="F27" s="131">
        <v>5</v>
      </c>
      <c r="G27" s="131" t="b">
        <v>1</v>
      </c>
      <c r="H27" s="131" t="b">
        <v>0</v>
      </c>
      <c r="I27" s="131" t="b">
        <v>0</v>
      </c>
      <c r="J27" s="131" t="b">
        <v>0</v>
      </c>
      <c r="K27" s="131"/>
      <c r="L27" s="131"/>
      <c r="M27" s="79" t="s">
        <v>373</v>
      </c>
      <c r="N27" s="79" t="s">
        <v>374</v>
      </c>
      <c r="O27" s="79" t="s">
        <v>375</v>
      </c>
      <c r="P27" s="120" t="s">
        <v>116</v>
      </c>
      <c r="Q27" s="116" t="s">
        <v>376</v>
      </c>
      <c r="R27" s="122" t="s">
        <v>1578</v>
      </c>
      <c r="S27" s="116">
        <v>23</v>
      </c>
      <c r="T27" s="131" t="s">
        <v>1624</v>
      </c>
    </row>
    <row r="28" spans="2:20" x14ac:dyDescent="0.25">
      <c r="B28" s="356" t="s">
        <v>4</v>
      </c>
      <c r="C28" s="135" t="s">
        <v>382</v>
      </c>
      <c r="D28" s="223" t="s">
        <v>23</v>
      </c>
      <c r="E28" s="131" t="s">
        <v>26</v>
      </c>
      <c r="F28" s="131">
        <v>0</v>
      </c>
      <c r="G28" s="131" t="b">
        <v>0</v>
      </c>
      <c r="H28" s="131" t="b">
        <v>0</v>
      </c>
      <c r="I28" s="131" t="b">
        <v>1</v>
      </c>
      <c r="J28" s="131" t="b">
        <v>0</v>
      </c>
      <c r="K28" s="131"/>
      <c r="L28" s="131"/>
      <c r="M28" s="79" t="s">
        <v>383</v>
      </c>
      <c r="N28" s="79" t="s">
        <v>384</v>
      </c>
      <c r="O28" s="79" t="s">
        <v>273</v>
      </c>
      <c r="P28" s="120" t="s">
        <v>232</v>
      </c>
      <c r="Q28" s="116" t="s">
        <v>385</v>
      </c>
      <c r="R28" s="116" t="s">
        <v>385</v>
      </c>
      <c r="S28" s="122">
        <v>25</v>
      </c>
      <c r="T28" s="131" t="s">
        <v>1625</v>
      </c>
    </row>
    <row r="29" spans="2:20" x14ac:dyDescent="0.25">
      <c r="B29" s="356" t="s">
        <v>4</v>
      </c>
      <c r="C29" s="135" t="s">
        <v>386</v>
      </c>
      <c r="D29" s="223" t="s">
        <v>23</v>
      </c>
      <c r="E29" s="131" t="s">
        <v>265</v>
      </c>
      <c r="F29" s="131">
        <v>5</v>
      </c>
      <c r="G29" s="131" t="b">
        <v>1</v>
      </c>
      <c r="H29" s="131" t="b">
        <v>0</v>
      </c>
      <c r="I29" s="131" t="b">
        <v>0</v>
      </c>
      <c r="J29" s="131" t="b">
        <v>0</v>
      </c>
      <c r="K29" s="131"/>
      <c r="L29" s="131"/>
      <c r="M29" s="79" t="s">
        <v>387</v>
      </c>
      <c r="N29" s="79" t="s">
        <v>388</v>
      </c>
      <c r="O29" s="224" t="s">
        <v>389</v>
      </c>
      <c r="P29" s="120" t="s">
        <v>71</v>
      </c>
      <c r="Q29" s="116" t="s">
        <v>390</v>
      </c>
      <c r="R29" s="122" t="s">
        <v>1579</v>
      </c>
      <c r="S29" s="116">
        <v>26</v>
      </c>
      <c r="T29" s="131" t="s">
        <v>1626</v>
      </c>
    </row>
    <row r="30" spans="2:20" x14ac:dyDescent="0.25">
      <c r="B30" s="364" t="s">
        <v>4</v>
      </c>
      <c r="C30" s="297" t="s">
        <v>391</v>
      </c>
      <c r="D30" s="361" t="s">
        <v>23</v>
      </c>
      <c r="E30" s="360" t="s">
        <v>296</v>
      </c>
      <c r="F30" s="360">
        <v>6</v>
      </c>
      <c r="G30" s="360" t="b">
        <v>1</v>
      </c>
      <c r="H30" s="360" t="b">
        <v>0</v>
      </c>
      <c r="I30" s="360" t="b">
        <v>0</v>
      </c>
      <c r="J30" s="360" t="b">
        <v>0</v>
      </c>
      <c r="K30" s="360"/>
      <c r="L30" s="360"/>
      <c r="M30" s="362" t="s">
        <v>392</v>
      </c>
      <c r="N30" s="362" t="s">
        <v>393</v>
      </c>
      <c r="O30" s="362" t="s">
        <v>394</v>
      </c>
      <c r="P30" s="359" t="s">
        <v>179</v>
      </c>
      <c r="Q30" s="358" t="s">
        <v>395</v>
      </c>
      <c r="R30" s="358" t="s">
        <v>1580</v>
      </c>
      <c r="S30" s="358">
        <v>27</v>
      </c>
      <c r="T30" s="360" t="s">
        <v>1627</v>
      </c>
    </row>
    <row r="31" spans="2:20" x14ac:dyDescent="0.25">
      <c r="B31" s="364" t="s">
        <v>4</v>
      </c>
      <c r="C31" s="297" t="s">
        <v>456</v>
      </c>
      <c r="D31" s="361" t="s">
        <v>23</v>
      </c>
      <c r="E31" s="360" t="s">
        <v>26</v>
      </c>
      <c r="F31" s="360">
        <v>4</v>
      </c>
      <c r="G31" s="360" t="b">
        <v>1</v>
      </c>
      <c r="H31" s="360" t="b">
        <v>0</v>
      </c>
      <c r="I31" s="360" t="b">
        <v>0</v>
      </c>
      <c r="J31" s="360" t="b">
        <v>0</v>
      </c>
      <c r="K31" s="360"/>
      <c r="L31" s="360"/>
      <c r="M31" s="362" t="s">
        <v>457</v>
      </c>
      <c r="N31" s="362" t="s">
        <v>458</v>
      </c>
      <c r="O31" s="362" t="s">
        <v>459</v>
      </c>
      <c r="P31" s="359" t="s">
        <v>1089</v>
      </c>
      <c r="Q31" s="358" t="s">
        <v>460</v>
      </c>
      <c r="R31" s="358" t="s">
        <v>461</v>
      </c>
      <c r="S31" s="358">
        <v>40</v>
      </c>
      <c r="T31" s="360" t="s">
        <v>1628</v>
      </c>
    </row>
    <row r="32" spans="2:20" x14ac:dyDescent="0.25">
      <c r="B32" s="364" t="s">
        <v>4</v>
      </c>
      <c r="C32" s="297" t="s">
        <v>462</v>
      </c>
      <c r="D32" s="361" t="s">
        <v>23</v>
      </c>
      <c r="E32" s="360" t="s">
        <v>296</v>
      </c>
      <c r="F32" s="360">
        <v>9</v>
      </c>
      <c r="G32" s="360" t="b">
        <v>1</v>
      </c>
      <c r="H32" s="360" t="b">
        <v>0</v>
      </c>
      <c r="I32" s="360" t="b">
        <v>0</v>
      </c>
      <c r="J32" s="360" t="b">
        <v>0</v>
      </c>
      <c r="K32" s="360"/>
      <c r="L32" s="360"/>
      <c r="M32" s="362" t="s">
        <v>463</v>
      </c>
      <c r="N32" s="362" t="s">
        <v>464</v>
      </c>
      <c r="O32" s="362" t="s">
        <v>465</v>
      </c>
      <c r="P32" s="359" t="s">
        <v>222</v>
      </c>
      <c r="Q32" s="358" t="s">
        <v>466</v>
      </c>
      <c r="R32" s="358" t="s">
        <v>467</v>
      </c>
      <c r="S32" s="358">
        <v>41</v>
      </c>
      <c r="T32" s="360" t="s">
        <v>1629</v>
      </c>
    </row>
    <row r="33" spans="2:20" x14ac:dyDescent="0.25">
      <c r="B33" s="364" t="s">
        <v>4</v>
      </c>
      <c r="C33" s="297" t="s">
        <v>468</v>
      </c>
      <c r="D33" s="361" t="s">
        <v>23</v>
      </c>
      <c r="E33" s="360" t="s">
        <v>296</v>
      </c>
      <c r="F33" s="360">
        <v>10</v>
      </c>
      <c r="G33" s="360" t="b">
        <v>1</v>
      </c>
      <c r="H33" s="360" t="b">
        <v>0</v>
      </c>
      <c r="I33" s="360" t="b">
        <v>0</v>
      </c>
      <c r="J33" s="360" t="b">
        <v>0</v>
      </c>
      <c r="K33" s="360"/>
      <c r="L33" s="360"/>
      <c r="M33" s="362" t="s">
        <v>469</v>
      </c>
      <c r="N33" s="362" t="s">
        <v>470</v>
      </c>
      <c r="O33" s="362" t="s">
        <v>471</v>
      </c>
      <c r="P33" s="359" t="s">
        <v>230</v>
      </c>
      <c r="Q33" s="358" t="s">
        <v>472</v>
      </c>
      <c r="R33" s="358" t="s">
        <v>473</v>
      </c>
      <c r="S33" s="358">
        <v>42</v>
      </c>
      <c r="T33" s="360" t="s">
        <v>1630</v>
      </c>
    </row>
    <row r="34" spans="2:20" x14ac:dyDescent="0.25">
      <c r="B34" s="364" t="s">
        <v>4</v>
      </c>
      <c r="C34" s="297" t="s">
        <v>474</v>
      </c>
      <c r="D34" s="361" t="s">
        <v>23</v>
      </c>
      <c r="E34" s="360" t="s">
        <v>296</v>
      </c>
      <c r="F34" s="360">
        <v>11</v>
      </c>
      <c r="G34" s="360" t="b">
        <v>1</v>
      </c>
      <c r="H34" s="360" t="b">
        <v>0</v>
      </c>
      <c r="I34" s="360" t="b">
        <v>1</v>
      </c>
      <c r="J34" s="360" t="b">
        <v>0</v>
      </c>
      <c r="K34" s="360"/>
      <c r="L34" s="360"/>
      <c r="M34" s="362" t="s">
        <v>475</v>
      </c>
      <c r="N34" s="363" t="s">
        <v>476</v>
      </c>
      <c r="O34" s="362" t="s">
        <v>477</v>
      </c>
      <c r="P34" s="359" t="s">
        <v>230</v>
      </c>
      <c r="Q34" s="358" t="s">
        <v>478</v>
      </c>
      <c r="R34" s="358" t="s">
        <v>479</v>
      </c>
      <c r="S34" s="358">
        <v>43</v>
      </c>
      <c r="T34" s="360" t="s">
        <v>1631</v>
      </c>
    </row>
    <row r="35" spans="2:20" x14ac:dyDescent="0.25">
      <c r="B35" s="355" t="s">
        <v>4</v>
      </c>
      <c r="C35" s="130" t="s">
        <v>480</v>
      </c>
      <c r="D35" s="131" t="s">
        <v>23</v>
      </c>
      <c r="E35" s="131" t="s">
        <v>187</v>
      </c>
      <c r="F35" s="131">
        <v>0</v>
      </c>
      <c r="G35" s="131" t="b">
        <v>1</v>
      </c>
      <c r="H35" s="131" t="b">
        <v>0</v>
      </c>
      <c r="I35" s="131" t="b">
        <v>1</v>
      </c>
      <c r="J35" s="131" t="b">
        <v>0</v>
      </c>
      <c r="K35" s="131"/>
      <c r="L35" s="131"/>
      <c r="M35" s="79" t="s">
        <v>475</v>
      </c>
      <c r="N35" s="79" t="s">
        <v>476</v>
      </c>
      <c r="O35" s="79" t="s">
        <v>477</v>
      </c>
      <c r="P35" s="120" t="s">
        <v>232</v>
      </c>
      <c r="Q35" s="116" t="s">
        <v>385</v>
      </c>
      <c r="R35" s="116" t="s">
        <v>385</v>
      </c>
      <c r="S35" s="116">
        <v>44</v>
      </c>
      <c r="T35" s="131" t="s">
        <v>1632</v>
      </c>
    </row>
    <row r="36" spans="2:20" x14ac:dyDescent="0.25">
      <c r="B36" s="355" t="s">
        <v>4</v>
      </c>
      <c r="C36" s="130" t="s">
        <v>481</v>
      </c>
      <c r="D36" s="131" t="s">
        <v>23</v>
      </c>
      <c r="E36" s="131" t="s">
        <v>296</v>
      </c>
      <c r="F36" s="131">
        <v>12</v>
      </c>
      <c r="G36" s="131" t="b">
        <v>1</v>
      </c>
      <c r="H36" s="131" t="b">
        <v>0</v>
      </c>
      <c r="I36" s="131" t="b">
        <v>1</v>
      </c>
      <c r="J36" s="131" t="b">
        <v>0</v>
      </c>
      <c r="K36" s="131"/>
      <c r="L36" s="131"/>
      <c r="M36" s="79" t="s">
        <v>475</v>
      </c>
      <c r="N36" s="79" t="s">
        <v>476</v>
      </c>
      <c r="O36" s="79" t="s">
        <v>477</v>
      </c>
      <c r="P36" s="120" t="s">
        <v>211</v>
      </c>
      <c r="Q36" s="116" t="s">
        <v>482</v>
      </c>
      <c r="R36" s="116" t="s">
        <v>483</v>
      </c>
      <c r="S36" s="122">
        <v>45</v>
      </c>
      <c r="T36" s="131" t="s">
        <v>1633</v>
      </c>
    </row>
    <row r="37" spans="2:20" x14ac:dyDescent="0.25">
      <c r="B37" s="356" t="s">
        <v>4</v>
      </c>
      <c r="C37" s="135" t="s">
        <v>484</v>
      </c>
      <c r="D37" s="223" t="s">
        <v>23</v>
      </c>
      <c r="E37" s="131" t="s">
        <v>26</v>
      </c>
      <c r="F37" s="131">
        <v>1</v>
      </c>
      <c r="G37" s="131" t="b">
        <v>1</v>
      </c>
      <c r="H37" s="131" t="b">
        <v>0</v>
      </c>
      <c r="I37" s="131" t="b">
        <v>1</v>
      </c>
      <c r="J37" s="131" t="b">
        <v>0</v>
      </c>
      <c r="K37" s="131"/>
      <c r="L37" s="131"/>
      <c r="M37" s="79" t="s">
        <v>475</v>
      </c>
      <c r="N37" s="79" t="s">
        <v>476</v>
      </c>
      <c r="O37" s="79" t="s">
        <v>477</v>
      </c>
      <c r="P37" s="120" t="s">
        <v>232</v>
      </c>
      <c r="Q37" s="116" t="s">
        <v>385</v>
      </c>
      <c r="R37" s="122" t="s">
        <v>385</v>
      </c>
      <c r="S37" s="116">
        <v>46</v>
      </c>
      <c r="T37" s="131" t="s">
        <v>1632</v>
      </c>
    </row>
    <row r="38" spans="2:20" x14ac:dyDescent="0.25">
      <c r="B38" s="356" t="s">
        <v>4</v>
      </c>
      <c r="C38" s="135" t="s">
        <v>485</v>
      </c>
      <c r="D38" s="223" t="s">
        <v>23</v>
      </c>
      <c r="E38" s="131" t="s">
        <v>187</v>
      </c>
      <c r="F38" s="131">
        <v>1</v>
      </c>
      <c r="G38" s="131" t="b">
        <v>1</v>
      </c>
      <c r="H38" s="131" t="b">
        <v>0</v>
      </c>
      <c r="I38" s="131" t="b">
        <v>1</v>
      </c>
      <c r="J38" s="131" t="b">
        <v>0</v>
      </c>
      <c r="K38" s="131"/>
      <c r="L38" s="131"/>
      <c r="M38" s="79" t="s">
        <v>475</v>
      </c>
      <c r="N38" s="79" t="s">
        <v>476</v>
      </c>
      <c r="O38" s="79" t="s">
        <v>477</v>
      </c>
      <c r="P38" s="120" t="s">
        <v>213</v>
      </c>
      <c r="Q38" s="116" t="s">
        <v>486</v>
      </c>
      <c r="R38" s="116" t="s">
        <v>487</v>
      </c>
      <c r="S38" s="122">
        <v>47</v>
      </c>
      <c r="T38" s="131" t="s">
        <v>1634</v>
      </c>
    </row>
    <row r="39" spans="2:20" x14ac:dyDescent="0.25">
      <c r="B39" s="356" t="s">
        <v>4</v>
      </c>
      <c r="C39" s="135" t="s">
        <v>488</v>
      </c>
      <c r="D39" s="223" t="s">
        <v>23</v>
      </c>
      <c r="E39" s="131" t="s">
        <v>187</v>
      </c>
      <c r="F39" s="131">
        <v>2</v>
      </c>
      <c r="G39" s="131" t="b">
        <v>1</v>
      </c>
      <c r="H39" s="131" t="b">
        <v>0</v>
      </c>
      <c r="I39" s="131" t="b">
        <v>0</v>
      </c>
      <c r="J39" s="131" t="b">
        <v>0</v>
      </c>
      <c r="K39" s="131"/>
      <c r="L39" s="131"/>
      <c r="M39" s="79" t="s">
        <v>489</v>
      </c>
      <c r="N39" s="79" t="s">
        <v>490</v>
      </c>
      <c r="O39" s="224" t="s">
        <v>491</v>
      </c>
      <c r="P39" s="120" t="s">
        <v>215</v>
      </c>
      <c r="Q39" s="116" t="s">
        <v>492</v>
      </c>
      <c r="R39" s="122" t="s">
        <v>493</v>
      </c>
      <c r="S39" s="116">
        <v>48</v>
      </c>
      <c r="T39" s="131" t="s">
        <v>1635</v>
      </c>
    </row>
    <row r="40" spans="2:20" x14ac:dyDescent="0.25">
      <c r="B40" s="364" t="s">
        <v>4</v>
      </c>
      <c r="C40" s="297" t="s">
        <v>494</v>
      </c>
      <c r="D40" s="361" t="s">
        <v>23</v>
      </c>
      <c r="E40" s="360" t="s">
        <v>187</v>
      </c>
      <c r="F40" s="360">
        <v>3</v>
      </c>
      <c r="G40" s="360" t="b">
        <v>1</v>
      </c>
      <c r="H40" s="360" t="b">
        <v>0</v>
      </c>
      <c r="I40" s="360" t="b">
        <v>0</v>
      </c>
      <c r="J40" s="360" t="b">
        <v>0</v>
      </c>
      <c r="K40" s="360"/>
      <c r="L40" s="360"/>
      <c r="M40" s="362" t="s">
        <v>495</v>
      </c>
      <c r="N40" s="362" t="s">
        <v>496</v>
      </c>
      <c r="O40" s="362" t="s">
        <v>497</v>
      </c>
      <c r="P40" s="359" t="s">
        <v>218</v>
      </c>
      <c r="Q40" s="358" t="s">
        <v>498</v>
      </c>
      <c r="R40" s="358" t="s">
        <v>499</v>
      </c>
      <c r="S40" s="358">
        <v>49</v>
      </c>
      <c r="T40" s="360" t="s">
        <v>1636</v>
      </c>
    </row>
    <row r="41" spans="2:20" x14ac:dyDescent="0.25">
      <c r="B41" s="364" t="s">
        <v>4</v>
      </c>
      <c r="C41" s="297" t="s">
        <v>500</v>
      </c>
      <c r="D41" s="361" t="s">
        <v>23</v>
      </c>
      <c r="E41" s="360" t="s">
        <v>296</v>
      </c>
      <c r="F41" s="360">
        <v>13</v>
      </c>
      <c r="G41" s="360" t="b">
        <v>1</v>
      </c>
      <c r="H41" s="360" t="b">
        <v>0</v>
      </c>
      <c r="I41" s="360" t="b">
        <v>1</v>
      </c>
      <c r="J41" s="360" t="b">
        <v>0</v>
      </c>
      <c r="K41" s="360"/>
      <c r="L41" s="360"/>
      <c r="M41" s="362" t="s">
        <v>501</v>
      </c>
      <c r="N41" s="362" t="s">
        <v>502</v>
      </c>
      <c r="O41" s="362" t="s">
        <v>503</v>
      </c>
      <c r="P41" s="359" t="s">
        <v>232</v>
      </c>
      <c r="Q41" s="358" t="s">
        <v>504</v>
      </c>
      <c r="R41" s="358" t="s">
        <v>505</v>
      </c>
      <c r="S41" s="358">
        <v>50</v>
      </c>
      <c r="T41" s="360" t="s">
        <v>1637</v>
      </c>
    </row>
    <row r="42" spans="2:20" x14ac:dyDescent="0.25">
      <c r="B42" s="364" t="s">
        <v>4</v>
      </c>
      <c r="C42" s="297" t="s">
        <v>506</v>
      </c>
      <c r="D42" s="361" t="s">
        <v>23</v>
      </c>
      <c r="E42" s="360" t="s">
        <v>296</v>
      </c>
      <c r="F42" s="360">
        <v>14</v>
      </c>
      <c r="G42" s="360" t="b">
        <v>1</v>
      </c>
      <c r="H42" s="360" t="b">
        <v>0</v>
      </c>
      <c r="I42" s="360" t="b">
        <v>0</v>
      </c>
      <c r="J42" s="360" t="b">
        <v>0</v>
      </c>
      <c r="K42" s="360"/>
      <c r="L42" s="360"/>
      <c r="M42" s="362" t="s">
        <v>507</v>
      </c>
      <c r="N42" s="362" t="s">
        <v>508</v>
      </c>
      <c r="O42" s="362" t="s">
        <v>509</v>
      </c>
      <c r="P42" s="359" t="s">
        <v>235</v>
      </c>
      <c r="Q42" s="358" t="s">
        <v>510</v>
      </c>
      <c r="R42" s="358" t="s">
        <v>505</v>
      </c>
      <c r="S42" s="358">
        <v>51</v>
      </c>
      <c r="T42" s="360" t="s">
        <v>1638</v>
      </c>
    </row>
    <row r="43" spans="2:20" x14ac:dyDescent="0.25">
      <c r="B43" s="364" t="s">
        <v>4</v>
      </c>
      <c r="C43" s="297" t="s">
        <v>511</v>
      </c>
      <c r="D43" s="361" t="s">
        <v>23</v>
      </c>
      <c r="E43" s="360" t="s">
        <v>187</v>
      </c>
      <c r="F43" s="360">
        <v>4</v>
      </c>
      <c r="G43" s="360" t="b">
        <v>1</v>
      </c>
      <c r="H43" s="360" t="b">
        <v>0</v>
      </c>
      <c r="I43" s="360" t="b">
        <v>0</v>
      </c>
      <c r="J43" s="360" t="b">
        <v>0</v>
      </c>
      <c r="K43" s="360"/>
      <c r="L43" s="360"/>
      <c r="M43" s="362" t="s">
        <v>512</v>
      </c>
      <c r="N43" s="362" t="s">
        <v>513</v>
      </c>
      <c r="O43" s="362" t="s">
        <v>514</v>
      </c>
      <c r="P43" s="359" t="s">
        <v>216</v>
      </c>
      <c r="Q43" s="358" t="s">
        <v>515</v>
      </c>
      <c r="R43" s="358" t="s">
        <v>516</v>
      </c>
      <c r="S43" s="358">
        <v>52</v>
      </c>
      <c r="T43" s="360" t="s">
        <v>1639</v>
      </c>
    </row>
    <row r="44" spans="2:20" x14ac:dyDescent="0.25">
      <c r="B44" s="364" t="s">
        <v>4</v>
      </c>
      <c r="C44" s="297" t="s">
        <v>421</v>
      </c>
      <c r="D44" s="361" t="s">
        <v>25</v>
      </c>
      <c r="E44" s="360" t="s">
        <v>26</v>
      </c>
      <c r="F44" s="360">
        <v>7</v>
      </c>
      <c r="G44" s="360" t="b">
        <v>0</v>
      </c>
      <c r="H44" s="360" t="b">
        <v>1</v>
      </c>
      <c r="I44" s="360" t="b">
        <v>0</v>
      </c>
      <c r="J44" s="360" t="b">
        <v>0</v>
      </c>
      <c r="K44" s="360"/>
      <c r="L44" s="360"/>
      <c r="M44" s="362" t="s">
        <v>422</v>
      </c>
      <c r="N44" s="363" t="s">
        <v>423</v>
      </c>
      <c r="O44" s="362" t="s">
        <v>424</v>
      </c>
      <c r="P44" s="359" t="s">
        <v>205</v>
      </c>
      <c r="Q44" s="358" t="s">
        <v>425</v>
      </c>
      <c r="R44" s="358" t="s">
        <v>1581</v>
      </c>
      <c r="S44" s="358">
        <v>33</v>
      </c>
      <c r="T44" s="360" t="s">
        <v>1640</v>
      </c>
    </row>
    <row r="45" spans="2:20" x14ac:dyDescent="0.25">
      <c r="B45" s="355" t="s">
        <v>4</v>
      </c>
      <c r="C45" s="130" t="s">
        <v>431</v>
      </c>
      <c r="D45" s="131" t="s">
        <v>25</v>
      </c>
      <c r="E45" s="131" t="s">
        <v>26</v>
      </c>
      <c r="F45" s="131">
        <v>9</v>
      </c>
      <c r="G45" s="131" t="b">
        <v>0</v>
      </c>
      <c r="H45" s="131" t="b">
        <v>1</v>
      </c>
      <c r="I45" s="131" t="b">
        <v>0</v>
      </c>
      <c r="J45" s="131" t="b">
        <v>0</v>
      </c>
      <c r="K45" s="131"/>
      <c r="L45" s="131"/>
      <c r="M45" s="79" t="s">
        <v>432</v>
      </c>
      <c r="N45" s="79" t="s">
        <v>433</v>
      </c>
      <c r="O45" s="79" t="s">
        <v>434</v>
      </c>
      <c r="P45" s="120" t="s">
        <v>196</v>
      </c>
      <c r="Q45" s="116" t="s">
        <v>435</v>
      </c>
      <c r="R45" s="116" t="s">
        <v>1582</v>
      </c>
      <c r="S45" s="116">
        <v>35</v>
      </c>
      <c r="T45" s="131" t="s">
        <v>1641</v>
      </c>
    </row>
    <row r="46" spans="2:20" x14ac:dyDescent="0.25">
      <c r="B46" s="355" t="s">
        <v>4</v>
      </c>
      <c r="C46" s="130" t="s">
        <v>436</v>
      </c>
      <c r="D46" s="131" t="s">
        <v>25</v>
      </c>
      <c r="E46" s="131" t="s">
        <v>312</v>
      </c>
      <c r="F46" s="131">
        <v>4</v>
      </c>
      <c r="G46" s="131" t="b">
        <v>0</v>
      </c>
      <c r="H46" s="131" t="b">
        <v>1</v>
      </c>
      <c r="I46" s="131" t="b">
        <v>0</v>
      </c>
      <c r="J46" s="131" t="b">
        <v>0</v>
      </c>
      <c r="K46" s="131"/>
      <c r="L46" s="131"/>
      <c r="M46" s="79" t="s">
        <v>437</v>
      </c>
      <c r="N46" s="79" t="s">
        <v>438</v>
      </c>
      <c r="O46" s="79" t="s">
        <v>439</v>
      </c>
      <c r="P46" s="120" t="s">
        <v>192</v>
      </c>
      <c r="Q46" s="116" t="s">
        <v>440</v>
      </c>
      <c r="R46" s="116" t="s">
        <v>1583</v>
      </c>
      <c r="S46" s="122">
        <v>36</v>
      </c>
      <c r="T46" s="131" t="s">
        <v>1642</v>
      </c>
    </row>
    <row r="47" spans="2:20" x14ac:dyDescent="0.25">
      <c r="B47" s="356" t="s">
        <v>4</v>
      </c>
      <c r="C47" s="135" t="s">
        <v>441</v>
      </c>
      <c r="D47" s="223" t="s">
        <v>25</v>
      </c>
      <c r="E47" s="131" t="s">
        <v>26</v>
      </c>
      <c r="F47" s="131">
        <v>12</v>
      </c>
      <c r="G47" s="131" t="b">
        <v>0</v>
      </c>
      <c r="H47" s="131" t="b">
        <v>1</v>
      </c>
      <c r="I47" s="131" t="b">
        <v>0</v>
      </c>
      <c r="J47" s="131" t="b">
        <v>0</v>
      </c>
      <c r="K47" s="131"/>
      <c r="L47" s="131"/>
      <c r="M47" s="79" t="s">
        <v>442</v>
      </c>
      <c r="N47" s="79" t="s">
        <v>443</v>
      </c>
      <c r="O47" s="79" t="s">
        <v>444</v>
      </c>
      <c r="P47" s="120" t="s">
        <v>210</v>
      </c>
      <c r="Q47" s="116" t="s">
        <v>445</v>
      </c>
      <c r="R47" s="122" t="s">
        <v>1584</v>
      </c>
      <c r="S47" s="116">
        <v>37</v>
      </c>
      <c r="T47" s="131" t="s">
        <v>1643</v>
      </c>
    </row>
    <row r="48" spans="2:20" x14ac:dyDescent="0.25">
      <c r="B48" s="356" t="s">
        <v>4</v>
      </c>
      <c r="C48" s="135" t="s">
        <v>446</v>
      </c>
      <c r="D48" s="223" t="s">
        <v>25</v>
      </c>
      <c r="E48" s="131" t="s">
        <v>26</v>
      </c>
      <c r="F48" s="131">
        <v>13</v>
      </c>
      <c r="G48" s="131" t="b">
        <v>0</v>
      </c>
      <c r="H48" s="131" t="b">
        <v>1</v>
      </c>
      <c r="I48" s="131" t="b">
        <v>0</v>
      </c>
      <c r="J48" s="131" t="b">
        <v>0</v>
      </c>
      <c r="K48" s="131"/>
      <c r="L48" s="131"/>
      <c r="M48" s="79" t="s">
        <v>447</v>
      </c>
      <c r="N48" s="79" t="s">
        <v>448</v>
      </c>
      <c r="O48" s="79" t="s">
        <v>449</v>
      </c>
      <c r="P48" s="120" t="s">
        <v>204</v>
      </c>
      <c r="Q48" s="116" t="s">
        <v>450</v>
      </c>
      <c r="R48" s="116" t="s">
        <v>1585</v>
      </c>
      <c r="S48" s="122">
        <v>38</v>
      </c>
      <c r="T48" s="131" t="s">
        <v>1644</v>
      </c>
    </row>
    <row r="49" spans="2:20" x14ac:dyDescent="0.25">
      <c r="B49" s="356" t="s">
        <v>4</v>
      </c>
      <c r="C49" s="135" t="s">
        <v>451</v>
      </c>
      <c r="D49" s="223" t="s">
        <v>25</v>
      </c>
      <c r="E49" s="131" t="s">
        <v>26</v>
      </c>
      <c r="F49" s="131">
        <v>14</v>
      </c>
      <c r="G49" s="131" t="b">
        <v>0</v>
      </c>
      <c r="H49" s="131" t="b">
        <v>1</v>
      </c>
      <c r="I49" s="131" t="b">
        <v>0</v>
      </c>
      <c r="J49" s="131" t="b">
        <v>0</v>
      </c>
      <c r="K49" s="131"/>
      <c r="L49" s="131"/>
      <c r="M49" s="79" t="s">
        <v>452</v>
      </c>
      <c r="N49" s="79" t="s">
        <v>453</v>
      </c>
      <c r="O49" s="224" t="s">
        <v>454</v>
      </c>
      <c r="P49" s="120" t="s">
        <v>209</v>
      </c>
      <c r="Q49" s="116" t="s">
        <v>455</v>
      </c>
      <c r="R49" s="122" t="s">
        <v>1586</v>
      </c>
      <c r="S49" s="116">
        <v>39</v>
      </c>
      <c r="T49" s="131" t="s">
        <v>1645</v>
      </c>
    </row>
    <row r="50" spans="2:20" x14ac:dyDescent="0.25">
      <c r="B50" s="364" t="s">
        <v>4</v>
      </c>
      <c r="C50" s="297" t="s">
        <v>532</v>
      </c>
      <c r="D50" s="361" t="s">
        <v>25</v>
      </c>
      <c r="E50" s="360" t="s">
        <v>151</v>
      </c>
      <c r="F50" s="360">
        <v>5</v>
      </c>
      <c r="G50" s="360" t="b">
        <v>0</v>
      </c>
      <c r="H50" s="360" t="b">
        <v>1</v>
      </c>
      <c r="I50" s="360" t="b">
        <v>0</v>
      </c>
      <c r="J50" s="360" t="b">
        <v>0</v>
      </c>
      <c r="K50" s="360" t="s">
        <v>533</v>
      </c>
      <c r="L50" s="360"/>
      <c r="M50" s="362" t="s">
        <v>534</v>
      </c>
      <c r="N50" s="362" t="s">
        <v>535</v>
      </c>
      <c r="O50" s="362" t="s">
        <v>536</v>
      </c>
      <c r="P50" s="359" t="s">
        <v>225</v>
      </c>
      <c r="Q50" s="358" t="s">
        <v>537</v>
      </c>
      <c r="R50" s="358" t="s">
        <v>538</v>
      </c>
      <c r="S50" s="358">
        <v>58</v>
      </c>
      <c r="T50" s="360" t="s">
        <v>1646</v>
      </c>
    </row>
    <row r="51" spans="2:20" x14ac:dyDescent="0.25">
      <c r="B51" s="364" t="s">
        <v>4</v>
      </c>
      <c r="C51" s="297" t="s">
        <v>545</v>
      </c>
      <c r="D51" s="361" t="s">
        <v>25</v>
      </c>
      <c r="E51" s="360" t="s">
        <v>26</v>
      </c>
      <c r="F51" s="360">
        <v>11</v>
      </c>
      <c r="G51" s="360" t="b">
        <v>0</v>
      </c>
      <c r="H51" s="360" t="b">
        <v>1</v>
      </c>
      <c r="I51" s="360" t="b">
        <v>0</v>
      </c>
      <c r="J51" s="360" t="b">
        <v>0</v>
      </c>
      <c r="K51" s="360"/>
      <c r="L51" s="360"/>
      <c r="M51" s="362" t="s">
        <v>633</v>
      </c>
      <c r="N51" s="362" t="s">
        <v>634</v>
      </c>
      <c r="O51" s="362" t="s">
        <v>632</v>
      </c>
      <c r="P51" s="359" t="s">
        <v>223</v>
      </c>
      <c r="Q51" s="358" t="s">
        <v>546</v>
      </c>
      <c r="R51" s="358" t="s">
        <v>547</v>
      </c>
      <c r="S51" s="358">
        <v>59</v>
      </c>
      <c r="T51" s="360" t="s">
        <v>1647</v>
      </c>
    </row>
    <row r="52" spans="2:20" x14ac:dyDescent="0.25">
      <c r="B52" s="364" t="s">
        <v>4</v>
      </c>
      <c r="C52" s="297" t="s">
        <v>664</v>
      </c>
      <c r="D52" s="361" t="s">
        <v>25</v>
      </c>
      <c r="E52" s="360" t="s">
        <v>26</v>
      </c>
      <c r="F52" s="360">
        <v>13</v>
      </c>
      <c r="G52" s="360" t="b">
        <v>0</v>
      </c>
      <c r="H52" s="360" t="b">
        <v>1</v>
      </c>
      <c r="I52" s="360" t="b">
        <v>0</v>
      </c>
      <c r="J52" s="360" t="b">
        <v>0</v>
      </c>
      <c r="K52" s="360" t="s">
        <v>675</v>
      </c>
      <c r="L52" s="360"/>
      <c r="M52" s="362" t="s">
        <v>1152</v>
      </c>
      <c r="N52" s="362" t="s">
        <v>1153</v>
      </c>
      <c r="O52" s="362" t="s">
        <v>666</v>
      </c>
      <c r="P52" s="359" t="s">
        <v>673</v>
      </c>
      <c r="Q52" s="358" t="s">
        <v>668</v>
      </c>
      <c r="R52" s="358" t="s">
        <v>1587</v>
      </c>
      <c r="S52" s="358">
        <v>63</v>
      </c>
      <c r="T52" s="360" t="s">
        <v>1648</v>
      </c>
    </row>
    <row r="53" spans="2:20" x14ac:dyDescent="0.25">
      <c r="B53" s="364" t="s">
        <v>4</v>
      </c>
      <c r="C53" s="297" t="s">
        <v>796</v>
      </c>
      <c r="D53" s="361" t="s">
        <v>25</v>
      </c>
      <c r="E53" s="360" t="s">
        <v>26</v>
      </c>
      <c r="F53" s="360">
        <v>16</v>
      </c>
      <c r="G53" s="360" t="b">
        <v>0</v>
      </c>
      <c r="H53" s="360" t="b">
        <v>0</v>
      </c>
      <c r="I53" s="360" t="b">
        <v>0</v>
      </c>
      <c r="J53" s="360" t="b">
        <v>0</v>
      </c>
      <c r="K53" s="360" t="s">
        <v>786</v>
      </c>
      <c r="L53" s="360"/>
      <c r="M53" s="362" t="s">
        <v>1150</v>
      </c>
      <c r="N53" s="362" t="s">
        <v>1151</v>
      </c>
      <c r="O53" s="362" t="s">
        <v>797</v>
      </c>
      <c r="P53" s="359" t="s">
        <v>798</v>
      </c>
      <c r="Q53" s="358" t="s">
        <v>799</v>
      </c>
      <c r="R53" s="358" t="s">
        <v>800</v>
      </c>
      <c r="S53" s="358">
        <v>66</v>
      </c>
      <c r="T53" s="360" t="s">
        <v>1649</v>
      </c>
    </row>
    <row r="54" spans="2:20" x14ac:dyDescent="0.25">
      <c r="B54" s="364" t="s">
        <v>4</v>
      </c>
      <c r="C54" s="297" t="s">
        <v>884</v>
      </c>
      <c r="D54" s="361" t="s">
        <v>25</v>
      </c>
      <c r="E54" s="360" t="s">
        <v>26</v>
      </c>
      <c r="F54" s="360">
        <v>20</v>
      </c>
      <c r="G54" s="360" t="b">
        <v>0</v>
      </c>
      <c r="H54" s="360" t="b">
        <v>0</v>
      </c>
      <c r="I54" s="360" t="b">
        <v>0</v>
      </c>
      <c r="J54" s="360" t="b">
        <v>0</v>
      </c>
      <c r="K54" s="360" t="s">
        <v>870</v>
      </c>
      <c r="L54" s="360"/>
      <c r="M54" s="362" t="s">
        <v>885</v>
      </c>
      <c r="N54" s="363" t="s">
        <v>886</v>
      </c>
      <c r="O54" s="362" t="s">
        <v>887</v>
      </c>
      <c r="P54" s="359" t="s">
        <v>888</v>
      </c>
      <c r="Q54" s="358" t="s">
        <v>889</v>
      </c>
      <c r="R54" s="358" t="s">
        <v>890</v>
      </c>
      <c r="S54" s="358">
        <v>71</v>
      </c>
      <c r="T54" s="360" t="s">
        <v>1650</v>
      </c>
    </row>
    <row r="55" spans="2:20" x14ac:dyDescent="0.25">
      <c r="B55" s="355" t="s">
        <v>4</v>
      </c>
      <c r="C55" s="130" t="s">
        <v>906</v>
      </c>
      <c r="D55" s="131" t="s">
        <v>25</v>
      </c>
      <c r="E55" s="131" t="s">
        <v>26</v>
      </c>
      <c r="F55" s="131">
        <v>21</v>
      </c>
      <c r="G55" s="131" t="b">
        <v>0</v>
      </c>
      <c r="H55" s="131" t="b">
        <v>0</v>
      </c>
      <c r="I55" s="131" t="b">
        <v>1</v>
      </c>
      <c r="J55" s="131" t="b">
        <v>1</v>
      </c>
      <c r="K55" s="131"/>
      <c r="L55" s="131"/>
      <c r="M55" s="79" t="s">
        <v>907</v>
      </c>
      <c r="N55" s="79" t="s">
        <v>908</v>
      </c>
      <c r="O55" s="79" t="s">
        <v>887</v>
      </c>
      <c r="P55" s="120"/>
      <c r="Q55" s="116" t="s">
        <v>889</v>
      </c>
      <c r="R55" s="116" t="s">
        <v>890</v>
      </c>
      <c r="S55" s="116">
        <v>71</v>
      </c>
      <c r="T55" s="131" t="s">
        <v>1651</v>
      </c>
    </row>
    <row r="56" spans="2:20" x14ac:dyDescent="0.25">
      <c r="B56" s="355" t="s">
        <v>4</v>
      </c>
      <c r="C56" s="130" t="s">
        <v>317</v>
      </c>
      <c r="D56" s="131" t="s">
        <v>24</v>
      </c>
      <c r="E56" s="131" t="s">
        <v>312</v>
      </c>
      <c r="F56" s="131">
        <v>1</v>
      </c>
      <c r="G56" s="131" t="b">
        <v>1</v>
      </c>
      <c r="H56" s="131" t="b">
        <v>0</v>
      </c>
      <c r="I56" s="131" t="b">
        <v>0</v>
      </c>
      <c r="J56" s="131" t="b">
        <v>0</v>
      </c>
      <c r="K56" s="131"/>
      <c r="L56" s="131"/>
      <c r="M56" s="79" t="s">
        <v>318</v>
      </c>
      <c r="N56" s="79" t="s">
        <v>319</v>
      </c>
      <c r="O56" s="79" t="s">
        <v>320</v>
      </c>
      <c r="P56" s="120" t="s">
        <v>92</v>
      </c>
      <c r="Q56" s="116" t="s">
        <v>321</v>
      </c>
      <c r="R56" s="116" t="s">
        <v>1588</v>
      </c>
      <c r="S56" s="122">
        <v>12</v>
      </c>
      <c r="T56" s="131" t="s">
        <v>1652</v>
      </c>
    </row>
    <row r="57" spans="2:20" x14ac:dyDescent="0.25">
      <c r="B57" s="356" t="s">
        <v>4</v>
      </c>
      <c r="C57" s="135" t="s">
        <v>377</v>
      </c>
      <c r="D57" s="223" t="s">
        <v>24</v>
      </c>
      <c r="E57" s="131" t="s">
        <v>6</v>
      </c>
      <c r="F57" s="131">
        <v>5</v>
      </c>
      <c r="G57" s="131" t="b">
        <v>0</v>
      </c>
      <c r="H57" s="131" t="b">
        <v>0</v>
      </c>
      <c r="I57" s="131" t="b">
        <v>0</v>
      </c>
      <c r="J57" s="131" t="b">
        <v>0</v>
      </c>
      <c r="K57" s="131"/>
      <c r="L57" s="131"/>
      <c r="M57" s="79" t="s">
        <v>378</v>
      </c>
      <c r="N57" s="79" t="s">
        <v>379</v>
      </c>
      <c r="O57" s="79" t="s">
        <v>380</v>
      </c>
      <c r="P57" s="120" t="s">
        <v>65</v>
      </c>
      <c r="Q57" s="116" t="s">
        <v>381</v>
      </c>
      <c r="R57" s="122" t="s">
        <v>1589</v>
      </c>
      <c r="S57" s="116">
        <v>24</v>
      </c>
      <c r="T57" s="131" t="s">
        <v>1653</v>
      </c>
    </row>
    <row r="58" spans="2:20" x14ac:dyDescent="0.25">
      <c r="B58" s="356" t="s">
        <v>4</v>
      </c>
      <c r="C58" s="135" t="s">
        <v>396</v>
      </c>
      <c r="D58" s="223" t="s">
        <v>24</v>
      </c>
      <c r="E58" s="131" t="s">
        <v>187</v>
      </c>
      <c r="F58" s="131">
        <v>5</v>
      </c>
      <c r="G58" s="131" t="b">
        <v>0</v>
      </c>
      <c r="H58" s="131" t="b">
        <v>0</v>
      </c>
      <c r="I58" s="131" t="b">
        <v>0</v>
      </c>
      <c r="J58" s="131" t="b">
        <v>0</v>
      </c>
      <c r="K58" s="131"/>
      <c r="L58" s="131"/>
      <c r="M58" s="79" t="s">
        <v>397</v>
      </c>
      <c r="N58" s="79" t="s">
        <v>398</v>
      </c>
      <c r="O58" s="79" t="s">
        <v>399</v>
      </c>
      <c r="P58" s="120" t="s">
        <v>186</v>
      </c>
      <c r="Q58" s="116" t="s">
        <v>400</v>
      </c>
      <c r="R58" s="116" t="s">
        <v>1590</v>
      </c>
      <c r="S58" s="122">
        <v>28</v>
      </c>
      <c r="T58" s="131" t="s">
        <v>1654</v>
      </c>
    </row>
    <row r="59" spans="2:20" x14ac:dyDescent="0.25">
      <c r="B59" s="356" t="s">
        <v>4</v>
      </c>
      <c r="C59" s="135" t="s">
        <v>401</v>
      </c>
      <c r="D59" s="223" t="s">
        <v>24</v>
      </c>
      <c r="E59" s="131" t="s">
        <v>187</v>
      </c>
      <c r="F59" s="131">
        <v>6</v>
      </c>
      <c r="G59" s="131" t="b">
        <v>0</v>
      </c>
      <c r="H59" s="131" t="b">
        <v>0</v>
      </c>
      <c r="I59" s="131" t="b">
        <v>0</v>
      </c>
      <c r="J59" s="131" t="b">
        <v>0</v>
      </c>
      <c r="K59" s="131"/>
      <c r="L59" s="131"/>
      <c r="M59" s="79" t="s">
        <v>402</v>
      </c>
      <c r="N59" s="79" t="s">
        <v>403</v>
      </c>
      <c r="O59" s="224" t="s">
        <v>404</v>
      </c>
      <c r="P59" s="120" t="s">
        <v>189</v>
      </c>
      <c r="Q59" s="116" t="s">
        <v>405</v>
      </c>
      <c r="R59" s="122" t="s">
        <v>1591</v>
      </c>
      <c r="S59" s="116">
        <v>29</v>
      </c>
      <c r="T59" s="131" t="s">
        <v>1655</v>
      </c>
    </row>
    <row r="60" spans="2:20" x14ac:dyDescent="0.25">
      <c r="B60" s="364" t="s">
        <v>4</v>
      </c>
      <c r="C60" s="297" t="s">
        <v>406</v>
      </c>
      <c r="D60" s="361" t="s">
        <v>24</v>
      </c>
      <c r="E60" s="360" t="s">
        <v>296</v>
      </c>
      <c r="F60" s="360">
        <v>7</v>
      </c>
      <c r="G60" s="360" t="b">
        <v>1</v>
      </c>
      <c r="H60" s="360" t="b">
        <v>0</v>
      </c>
      <c r="I60" s="360" t="b">
        <v>0</v>
      </c>
      <c r="J60" s="360" t="b">
        <v>1</v>
      </c>
      <c r="K60" s="360"/>
      <c r="L60" s="360" t="s">
        <v>661</v>
      </c>
      <c r="M60" s="362" t="s">
        <v>407</v>
      </c>
      <c r="N60" s="362" t="s">
        <v>408</v>
      </c>
      <c r="O60" s="362" t="s">
        <v>409</v>
      </c>
      <c r="P60" s="359" t="s">
        <v>191</v>
      </c>
      <c r="Q60" s="358" t="s">
        <v>410</v>
      </c>
      <c r="R60" s="358" t="s">
        <v>1592</v>
      </c>
      <c r="S60" s="358">
        <v>30</v>
      </c>
      <c r="T60" s="360" t="s">
        <v>1656</v>
      </c>
    </row>
    <row r="61" spans="2:20" x14ac:dyDescent="0.25">
      <c r="B61" s="364" t="s">
        <v>4</v>
      </c>
      <c r="C61" s="297" t="s">
        <v>411</v>
      </c>
      <c r="D61" s="361" t="s">
        <v>24</v>
      </c>
      <c r="E61" s="360" t="s">
        <v>187</v>
      </c>
      <c r="F61" s="360">
        <v>7</v>
      </c>
      <c r="G61" s="360" t="b">
        <v>0</v>
      </c>
      <c r="H61" s="360" t="b">
        <v>0</v>
      </c>
      <c r="I61" s="360" t="b">
        <v>0</v>
      </c>
      <c r="J61" s="360" t="b">
        <v>1</v>
      </c>
      <c r="K61" s="360"/>
      <c r="L61" s="360" t="s">
        <v>661</v>
      </c>
      <c r="M61" s="362" t="s">
        <v>412</v>
      </c>
      <c r="N61" s="362" t="s">
        <v>413</v>
      </c>
      <c r="O61" s="362" t="s">
        <v>414</v>
      </c>
      <c r="P61" s="359" t="s">
        <v>208</v>
      </c>
      <c r="Q61" s="358" t="s">
        <v>415</v>
      </c>
      <c r="R61" s="358" t="s">
        <v>1593</v>
      </c>
      <c r="S61" s="358">
        <v>31</v>
      </c>
      <c r="T61" s="360" t="s">
        <v>1657</v>
      </c>
    </row>
    <row r="62" spans="2:20" x14ac:dyDescent="0.25">
      <c r="B62" s="364" t="s">
        <v>4</v>
      </c>
      <c r="C62" s="297" t="s">
        <v>416</v>
      </c>
      <c r="D62" s="361" t="s">
        <v>24</v>
      </c>
      <c r="E62" s="360" t="s">
        <v>26</v>
      </c>
      <c r="F62" s="360">
        <v>2</v>
      </c>
      <c r="G62" s="360" t="b">
        <v>0</v>
      </c>
      <c r="H62" s="360" t="b">
        <v>0</v>
      </c>
      <c r="I62" s="360" t="b">
        <v>0</v>
      </c>
      <c r="J62" s="360" t="b">
        <v>0</v>
      </c>
      <c r="K62" s="360"/>
      <c r="L62" s="360"/>
      <c r="M62" s="362" t="s">
        <v>417</v>
      </c>
      <c r="N62" s="362" t="s">
        <v>418</v>
      </c>
      <c r="O62" s="362" t="s">
        <v>419</v>
      </c>
      <c r="P62" s="359" t="s">
        <v>185</v>
      </c>
      <c r="Q62" s="358" t="s">
        <v>420</v>
      </c>
      <c r="R62" s="358" t="s">
        <v>1594</v>
      </c>
      <c r="S62" s="358">
        <v>32</v>
      </c>
      <c r="T62" s="360" t="s">
        <v>1658</v>
      </c>
    </row>
    <row r="63" spans="2:20" x14ac:dyDescent="0.25">
      <c r="B63" s="364" t="s">
        <v>4</v>
      </c>
      <c r="C63" s="297" t="s">
        <v>426</v>
      </c>
      <c r="D63" s="361" t="s">
        <v>24</v>
      </c>
      <c r="E63" s="360" t="s">
        <v>26</v>
      </c>
      <c r="F63" s="360">
        <v>8</v>
      </c>
      <c r="G63" s="360" t="b">
        <v>0</v>
      </c>
      <c r="H63" s="360" t="b">
        <v>1</v>
      </c>
      <c r="I63" s="360" t="b">
        <v>0</v>
      </c>
      <c r="J63" s="360" t="b">
        <v>0</v>
      </c>
      <c r="K63" s="360"/>
      <c r="L63" s="360"/>
      <c r="M63" s="362" t="s">
        <v>427</v>
      </c>
      <c r="N63" s="362" t="s">
        <v>428</v>
      </c>
      <c r="O63" s="362" t="s">
        <v>429</v>
      </c>
      <c r="P63" s="359" t="s">
        <v>198</v>
      </c>
      <c r="Q63" s="358" t="s">
        <v>430</v>
      </c>
      <c r="R63" s="358" t="s">
        <v>1595</v>
      </c>
      <c r="S63" s="358">
        <v>34</v>
      </c>
      <c r="T63" s="360" t="s">
        <v>1659</v>
      </c>
    </row>
    <row r="64" spans="2:20" x14ac:dyDescent="0.25">
      <c r="B64" s="364" t="s">
        <v>4</v>
      </c>
      <c r="C64" s="297" t="s">
        <v>517</v>
      </c>
      <c r="D64" s="361" t="s">
        <v>24</v>
      </c>
      <c r="E64" s="360" t="s">
        <v>151</v>
      </c>
      <c r="F64" s="360">
        <v>4</v>
      </c>
      <c r="G64" s="360" t="b">
        <v>0</v>
      </c>
      <c r="H64" s="360" t="b">
        <v>0</v>
      </c>
      <c r="I64" s="360" t="b">
        <v>1</v>
      </c>
      <c r="J64" s="360" t="b">
        <v>0</v>
      </c>
      <c r="K64" s="360"/>
      <c r="L64" s="360"/>
      <c r="M64" s="362" t="s">
        <v>475</v>
      </c>
      <c r="N64" s="363" t="s">
        <v>476</v>
      </c>
      <c r="O64" s="362" t="s">
        <v>477</v>
      </c>
      <c r="P64" s="359" t="s">
        <v>224</v>
      </c>
      <c r="Q64" s="358" t="s">
        <v>518</v>
      </c>
      <c r="R64" s="358" t="s">
        <v>519</v>
      </c>
      <c r="S64" s="358">
        <v>53</v>
      </c>
      <c r="T64" s="360" t="s">
        <v>1660</v>
      </c>
    </row>
    <row r="65" spans="2:20" x14ac:dyDescent="0.25">
      <c r="B65" s="355" t="s">
        <v>4</v>
      </c>
      <c r="C65" s="130" t="s">
        <v>520</v>
      </c>
      <c r="D65" s="131" t="s">
        <v>24</v>
      </c>
      <c r="E65" s="131" t="s">
        <v>26</v>
      </c>
      <c r="F65" s="131">
        <v>3</v>
      </c>
      <c r="G65" s="131" t="b">
        <v>0</v>
      </c>
      <c r="H65" s="131" t="b">
        <v>0</v>
      </c>
      <c r="I65" s="131" t="b">
        <v>1</v>
      </c>
      <c r="J65" s="131" t="b">
        <v>0</v>
      </c>
      <c r="K65" s="131"/>
      <c r="L65" s="131"/>
      <c r="M65" s="79" t="s">
        <v>475</v>
      </c>
      <c r="N65" s="79" t="s">
        <v>476</v>
      </c>
      <c r="O65" s="79" t="s">
        <v>477</v>
      </c>
      <c r="P65" s="120" t="s">
        <v>9</v>
      </c>
      <c r="Q65" s="116" t="s">
        <v>521</v>
      </c>
      <c r="R65" s="116" t="s">
        <v>522</v>
      </c>
      <c r="S65" s="116">
        <v>54</v>
      </c>
      <c r="T65" s="131" t="s">
        <v>1661</v>
      </c>
    </row>
    <row r="66" spans="2:20" x14ac:dyDescent="0.25">
      <c r="B66" s="355" t="s">
        <v>4</v>
      </c>
      <c r="C66" s="130" t="s">
        <v>523</v>
      </c>
      <c r="D66" s="131" t="s">
        <v>24</v>
      </c>
      <c r="E66" s="131" t="s">
        <v>26</v>
      </c>
      <c r="F66" s="131">
        <v>4</v>
      </c>
      <c r="G66" s="131" t="b">
        <v>0</v>
      </c>
      <c r="H66" s="131" t="b">
        <v>0</v>
      </c>
      <c r="I66" s="131" t="b">
        <v>0</v>
      </c>
      <c r="J66" s="131" t="b">
        <v>0</v>
      </c>
      <c r="K66" s="131"/>
      <c r="L66" s="131"/>
      <c r="M66" s="79" t="s">
        <v>850</v>
      </c>
      <c r="N66" s="79" t="s">
        <v>851</v>
      </c>
      <c r="O66" s="79" t="s">
        <v>853</v>
      </c>
      <c r="P66" s="120" t="s">
        <v>228</v>
      </c>
      <c r="Q66" s="116" t="s">
        <v>524</v>
      </c>
      <c r="R66" s="116" t="s">
        <v>525</v>
      </c>
      <c r="S66" s="122">
        <v>55</v>
      </c>
      <c r="T66" s="131" t="s">
        <v>1662</v>
      </c>
    </row>
    <row r="67" spans="2:20" x14ac:dyDescent="0.25">
      <c r="B67" s="356" t="s">
        <v>4</v>
      </c>
      <c r="C67" s="135" t="s">
        <v>526</v>
      </c>
      <c r="D67" s="223" t="s">
        <v>24</v>
      </c>
      <c r="E67" s="131" t="s">
        <v>26</v>
      </c>
      <c r="F67" s="131">
        <v>5</v>
      </c>
      <c r="G67" s="131" t="b">
        <v>0</v>
      </c>
      <c r="H67" s="131" t="b">
        <v>0</v>
      </c>
      <c r="I67" s="131" t="b">
        <v>0</v>
      </c>
      <c r="J67" s="131" t="b">
        <v>0</v>
      </c>
      <c r="K67" s="131"/>
      <c r="L67" s="131"/>
      <c r="M67" s="79" t="s">
        <v>846</v>
      </c>
      <c r="N67" s="79" t="s">
        <v>847</v>
      </c>
      <c r="O67" s="79" t="s">
        <v>848</v>
      </c>
      <c r="P67" s="120" t="s">
        <v>226</v>
      </c>
      <c r="Q67" s="116" t="s">
        <v>527</v>
      </c>
      <c r="R67" s="122" t="s">
        <v>528</v>
      </c>
      <c r="S67" s="116">
        <v>56</v>
      </c>
      <c r="T67" s="131" t="s">
        <v>1663</v>
      </c>
    </row>
    <row r="68" spans="2:20" x14ac:dyDescent="0.25">
      <c r="B68" s="356" t="s">
        <v>4</v>
      </c>
      <c r="C68" s="135" t="s">
        <v>529</v>
      </c>
      <c r="D68" s="223" t="s">
        <v>24</v>
      </c>
      <c r="E68" s="131" t="s">
        <v>26</v>
      </c>
      <c r="F68" s="131">
        <v>6</v>
      </c>
      <c r="G68" s="131" t="b">
        <v>0</v>
      </c>
      <c r="H68" s="131" t="b">
        <v>0</v>
      </c>
      <c r="I68" s="131" t="b">
        <v>0</v>
      </c>
      <c r="J68" s="131" t="b">
        <v>0</v>
      </c>
      <c r="K68" s="131"/>
      <c r="L68" s="131"/>
      <c r="M68" s="79" t="s">
        <v>849</v>
      </c>
      <c r="N68" s="79" t="s">
        <v>852</v>
      </c>
      <c r="O68" s="79" t="s">
        <v>854</v>
      </c>
      <c r="P68" s="120" t="s">
        <v>229</v>
      </c>
      <c r="Q68" s="116" t="s">
        <v>530</v>
      </c>
      <c r="R68" s="116" t="s">
        <v>531</v>
      </c>
      <c r="S68" s="122">
        <v>57</v>
      </c>
      <c r="T68" s="131" t="s">
        <v>1664</v>
      </c>
    </row>
    <row r="69" spans="2:20" x14ac:dyDescent="0.25">
      <c r="B69" s="356" t="s">
        <v>4</v>
      </c>
      <c r="C69" s="135" t="s">
        <v>539</v>
      </c>
      <c r="D69" s="223" t="s">
        <v>24</v>
      </c>
      <c r="E69" s="131" t="s">
        <v>187</v>
      </c>
      <c r="F69" s="131">
        <v>5</v>
      </c>
      <c r="G69" s="131" t="b">
        <v>0</v>
      </c>
      <c r="H69" s="131" t="b">
        <v>1</v>
      </c>
      <c r="I69" s="131" t="b">
        <v>0</v>
      </c>
      <c r="J69" s="131" t="b">
        <v>0</v>
      </c>
      <c r="K69" s="131" t="s">
        <v>533</v>
      </c>
      <c r="L69" s="131"/>
      <c r="M69" s="79" t="s">
        <v>540</v>
      </c>
      <c r="N69" s="79" t="s">
        <v>541</v>
      </c>
      <c r="O69" s="224" t="s">
        <v>542</v>
      </c>
      <c r="P69" s="120" t="s">
        <v>236</v>
      </c>
      <c r="Q69" s="116" t="s">
        <v>543</v>
      </c>
      <c r="R69" s="122" t="s">
        <v>544</v>
      </c>
      <c r="S69" s="116">
        <v>60</v>
      </c>
      <c r="T69" s="131" t="s">
        <v>1665</v>
      </c>
    </row>
    <row r="70" spans="2:20" x14ac:dyDescent="0.25">
      <c r="B70" s="364" t="s">
        <v>4</v>
      </c>
      <c r="C70" s="297" t="s">
        <v>662</v>
      </c>
      <c r="D70" s="361" t="s">
        <v>24</v>
      </c>
      <c r="E70" s="360" t="s">
        <v>26</v>
      </c>
      <c r="F70" s="360">
        <v>6</v>
      </c>
      <c r="G70" s="360" t="b">
        <v>0</v>
      </c>
      <c r="H70" s="360" t="b">
        <v>0</v>
      </c>
      <c r="I70" s="360" t="b">
        <v>0</v>
      </c>
      <c r="J70" s="360" t="b">
        <v>0</v>
      </c>
      <c r="K70" s="360" t="s">
        <v>675</v>
      </c>
      <c r="L70" s="360"/>
      <c r="M70" s="362" t="s">
        <v>1148</v>
      </c>
      <c r="N70" s="362" t="s">
        <v>1149</v>
      </c>
      <c r="O70" s="362" t="s">
        <v>676</v>
      </c>
      <c r="P70" s="359" t="s">
        <v>677</v>
      </c>
      <c r="Q70" s="358" t="s">
        <v>669</v>
      </c>
      <c r="R70" s="358" t="s">
        <v>1596</v>
      </c>
      <c r="S70" s="358">
        <v>61</v>
      </c>
      <c r="T70" s="360" t="s">
        <v>1666</v>
      </c>
    </row>
    <row r="71" spans="2:20" x14ac:dyDescent="0.25">
      <c r="B71" s="364" t="s">
        <v>4</v>
      </c>
      <c r="C71" s="297" t="s">
        <v>663</v>
      </c>
      <c r="D71" s="361" t="s">
        <v>24</v>
      </c>
      <c r="E71" s="360" t="s">
        <v>26</v>
      </c>
      <c r="F71" s="360">
        <v>12</v>
      </c>
      <c r="G71" s="360" t="b">
        <v>0</v>
      </c>
      <c r="H71" s="360" t="b">
        <v>0</v>
      </c>
      <c r="I71" s="360" t="b">
        <v>1</v>
      </c>
      <c r="J71" s="360" t="b">
        <v>1</v>
      </c>
      <c r="K71" s="360" t="s">
        <v>675</v>
      </c>
      <c r="L71" s="360"/>
      <c r="M71" s="362" t="s">
        <v>1146</v>
      </c>
      <c r="N71" s="362" t="s">
        <v>1147</v>
      </c>
      <c r="O71" s="362" t="s">
        <v>665</v>
      </c>
      <c r="P71" s="359"/>
      <c r="Q71" s="358" t="s">
        <v>667</v>
      </c>
      <c r="R71" s="358" t="s">
        <v>1597</v>
      </c>
      <c r="S71" s="358">
        <v>62</v>
      </c>
      <c r="T71" s="360" t="s">
        <v>1667</v>
      </c>
    </row>
    <row r="72" spans="2:20" x14ac:dyDescent="0.25">
      <c r="B72" s="364" t="s">
        <v>4</v>
      </c>
      <c r="C72" s="297" t="s">
        <v>785</v>
      </c>
      <c r="D72" s="361" t="s">
        <v>24</v>
      </c>
      <c r="E72" s="360" t="s">
        <v>26</v>
      </c>
      <c r="F72" s="360">
        <v>14</v>
      </c>
      <c r="G72" s="360" t="b">
        <v>0</v>
      </c>
      <c r="H72" s="360" t="b">
        <v>0</v>
      </c>
      <c r="I72" s="360" t="b">
        <v>0</v>
      </c>
      <c r="J72" s="360" t="b">
        <v>0</v>
      </c>
      <c r="K72" s="360" t="s">
        <v>786</v>
      </c>
      <c r="L72" s="360"/>
      <c r="M72" s="362" t="s">
        <v>1138</v>
      </c>
      <c r="N72" s="362" t="s">
        <v>1139</v>
      </c>
      <c r="O72" s="362" t="s">
        <v>1140</v>
      </c>
      <c r="P72" s="359" t="s">
        <v>787</v>
      </c>
      <c r="Q72" s="358" t="s">
        <v>788</v>
      </c>
      <c r="R72" s="358" t="s">
        <v>789</v>
      </c>
      <c r="S72" s="358">
        <v>64</v>
      </c>
      <c r="T72" s="360" t="s">
        <v>790</v>
      </c>
    </row>
    <row r="73" spans="2:20" x14ac:dyDescent="0.25">
      <c r="B73" s="364" t="s">
        <v>4</v>
      </c>
      <c r="C73" s="297" t="s">
        <v>791</v>
      </c>
      <c r="D73" s="361" t="s">
        <v>24</v>
      </c>
      <c r="E73" s="360" t="s">
        <v>26</v>
      </c>
      <c r="F73" s="360">
        <v>15</v>
      </c>
      <c r="G73" s="360" t="b">
        <v>0</v>
      </c>
      <c r="H73" s="360" t="b">
        <v>0</v>
      </c>
      <c r="I73" s="360" t="b">
        <v>0</v>
      </c>
      <c r="J73" s="360" t="b">
        <v>0</v>
      </c>
      <c r="K73" s="360" t="s">
        <v>786</v>
      </c>
      <c r="L73" s="360"/>
      <c r="M73" s="362" t="s">
        <v>1136</v>
      </c>
      <c r="N73" s="362" t="s">
        <v>1137</v>
      </c>
      <c r="O73" s="362" t="s">
        <v>1141</v>
      </c>
      <c r="P73" s="359" t="s">
        <v>792</v>
      </c>
      <c r="Q73" s="358" t="s">
        <v>793</v>
      </c>
      <c r="R73" s="358" t="s">
        <v>794</v>
      </c>
      <c r="S73" s="358">
        <v>65</v>
      </c>
      <c r="T73" s="360" t="s">
        <v>795</v>
      </c>
    </row>
    <row r="74" spans="2:20" x14ac:dyDescent="0.25">
      <c r="B74" s="364" t="s">
        <v>4</v>
      </c>
      <c r="C74" s="297" t="s">
        <v>810</v>
      </c>
      <c r="D74" s="361" t="s">
        <v>24</v>
      </c>
      <c r="E74" s="360" t="s">
        <v>26</v>
      </c>
      <c r="F74" s="360">
        <v>17</v>
      </c>
      <c r="G74" s="360" t="b">
        <v>0</v>
      </c>
      <c r="H74" s="360" t="b">
        <v>0</v>
      </c>
      <c r="I74" s="360" t="b">
        <v>0</v>
      </c>
      <c r="J74" s="360" t="b">
        <v>1</v>
      </c>
      <c r="K74" s="360"/>
      <c r="L74" s="360" t="s">
        <v>661</v>
      </c>
      <c r="M74" s="362" t="s">
        <v>1144</v>
      </c>
      <c r="N74" s="363" t="s">
        <v>1145</v>
      </c>
      <c r="O74" s="362" t="s">
        <v>812</v>
      </c>
      <c r="P74" s="359" t="s">
        <v>818</v>
      </c>
      <c r="Q74" s="358" t="s">
        <v>817</v>
      </c>
      <c r="R74" s="358" t="s">
        <v>815</v>
      </c>
      <c r="S74" s="358">
        <v>67</v>
      </c>
      <c r="T74" s="360" t="s">
        <v>1598</v>
      </c>
    </row>
    <row r="75" spans="2:20" x14ac:dyDescent="0.25">
      <c r="B75" s="355" t="s">
        <v>4</v>
      </c>
      <c r="C75" s="130" t="s">
        <v>811</v>
      </c>
      <c r="D75" s="131" t="s">
        <v>24</v>
      </c>
      <c r="E75" s="131" t="s">
        <v>187</v>
      </c>
      <c r="F75" s="131">
        <v>7</v>
      </c>
      <c r="G75" s="131" t="b">
        <v>0</v>
      </c>
      <c r="H75" s="131" t="b">
        <v>0</v>
      </c>
      <c r="I75" s="131" t="b">
        <v>0</v>
      </c>
      <c r="J75" s="131" t="b">
        <v>1</v>
      </c>
      <c r="K75" s="131"/>
      <c r="L75" s="131" t="s">
        <v>845</v>
      </c>
      <c r="M75" s="79" t="s">
        <v>1142</v>
      </c>
      <c r="N75" s="79" t="s">
        <v>1143</v>
      </c>
      <c r="O75" s="79" t="s">
        <v>813</v>
      </c>
      <c r="P75" s="120" t="s">
        <v>55</v>
      </c>
      <c r="Q75" s="116" t="s">
        <v>814</v>
      </c>
      <c r="R75" s="116" t="s">
        <v>816</v>
      </c>
      <c r="S75" s="116">
        <v>68</v>
      </c>
      <c r="T75" s="131" t="s">
        <v>1599</v>
      </c>
    </row>
    <row r="76" spans="2:20" x14ac:dyDescent="0.25">
      <c r="B76" s="355" t="s">
        <v>4</v>
      </c>
      <c r="C76" s="130" t="s">
        <v>869</v>
      </c>
      <c r="D76" s="131" t="s">
        <v>24</v>
      </c>
      <c r="E76" s="131" t="s">
        <v>26</v>
      </c>
      <c r="F76" s="131">
        <v>18</v>
      </c>
      <c r="G76" s="131" t="b">
        <v>0</v>
      </c>
      <c r="H76" s="131" t="b">
        <v>0</v>
      </c>
      <c r="I76" s="131" t="b">
        <v>0</v>
      </c>
      <c r="J76" s="131" t="b">
        <v>0</v>
      </c>
      <c r="K76" s="131" t="s">
        <v>870</v>
      </c>
      <c r="L76" s="131"/>
      <c r="M76" s="79" t="s">
        <v>871</v>
      </c>
      <c r="N76" s="79" t="s">
        <v>872</v>
      </c>
      <c r="O76" s="79" t="s">
        <v>873</v>
      </c>
      <c r="P76" s="120" t="s">
        <v>874</v>
      </c>
      <c r="Q76" s="116" t="s">
        <v>875</v>
      </c>
      <c r="R76" s="116" t="s">
        <v>876</v>
      </c>
      <c r="S76" s="122">
        <v>69</v>
      </c>
      <c r="T76" s="131" t="s">
        <v>1600</v>
      </c>
    </row>
    <row r="77" spans="2:20" x14ac:dyDescent="0.25">
      <c r="B77" s="356" t="s">
        <v>4</v>
      </c>
      <c r="C77" s="135" t="s">
        <v>877</v>
      </c>
      <c r="D77" s="223" t="s">
        <v>24</v>
      </c>
      <c r="E77" s="131" t="s">
        <v>26</v>
      </c>
      <c r="F77" s="131">
        <v>19</v>
      </c>
      <c r="G77" s="131" t="b">
        <v>0</v>
      </c>
      <c r="H77" s="131" t="b">
        <v>0</v>
      </c>
      <c r="I77" s="131" t="b">
        <v>0</v>
      </c>
      <c r="J77" s="131" t="b">
        <v>0</v>
      </c>
      <c r="K77" s="131" t="s">
        <v>870</v>
      </c>
      <c r="L77" s="131"/>
      <c r="M77" s="79" t="s">
        <v>878</v>
      </c>
      <c r="N77" s="79" t="s">
        <v>879</v>
      </c>
      <c r="O77" s="79" t="s">
        <v>880</v>
      </c>
      <c r="P77" s="120" t="s">
        <v>881</v>
      </c>
      <c r="Q77" s="116" t="s">
        <v>882</v>
      </c>
      <c r="R77" s="122" t="s">
        <v>883</v>
      </c>
      <c r="S77" s="116">
        <v>70</v>
      </c>
      <c r="T77" s="131" t="s">
        <v>1601</v>
      </c>
    </row>
    <row r="78" spans="2:20" x14ac:dyDescent="0.25">
      <c r="B78" s="356" t="s">
        <v>4</v>
      </c>
      <c r="C78" s="135" t="s">
        <v>952</v>
      </c>
      <c r="D78" s="223" t="s">
        <v>25</v>
      </c>
      <c r="E78" s="131" t="s">
        <v>26</v>
      </c>
      <c r="F78" s="131">
        <v>20</v>
      </c>
      <c r="G78" s="131" t="b">
        <v>0</v>
      </c>
      <c r="H78" s="131" t="b">
        <v>0</v>
      </c>
      <c r="I78" s="131" t="b">
        <v>0</v>
      </c>
      <c r="J78" s="131" t="b">
        <v>0</v>
      </c>
      <c r="K78" s="131" t="s">
        <v>955</v>
      </c>
      <c r="L78" s="131"/>
      <c r="M78" s="79" t="s">
        <v>956</v>
      </c>
      <c r="N78" s="79" t="s">
        <v>957</v>
      </c>
      <c r="O78" s="79" t="s">
        <v>958</v>
      </c>
      <c r="P78" s="120" t="s">
        <v>959</v>
      </c>
      <c r="Q78" s="116" t="s">
        <v>960</v>
      </c>
      <c r="R78" s="116" t="s">
        <v>1364</v>
      </c>
      <c r="S78" s="122">
        <v>73</v>
      </c>
      <c r="T78" s="131" t="s">
        <v>1366</v>
      </c>
    </row>
    <row r="79" spans="2:20" x14ac:dyDescent="0.25">
      <c r="B79" s="356" t="s">
        <v>4</v>
      </c>
      <c r="C79" s="135" t="s">
        <v>951</v>
      </c>
      <c r="D79" s="223" t="s">
        <v>25</v>
      </c>
      <c r="E79" s="131" t="s">
        <v>26</v>
      </c>
      <c r="F79" s="131">
        <v>21</v>
      </c>
      <c r="G79" s="131" t="b">
        <v>0</v>
      </c>
      <c r="H79" s="131" t="b">
        <v>0</v>
      </c>
      <c r="I79" s="131" t="b">
        <v>0</v>
      </c>
      <c r="J79" s="131" t="b">
        <v>0</v>
      </c>
      <c r="K79" s="131" t="s">
        <v>961</v>
      </c>
      <c r="L79" s="131"/>
      <c r="M79" s="79" t="s">
        <v>962</v>
      </c>
      <c r="N79" s="79" t="s">
        <v>963</v>
      </c>
      <c r="O79" s="224" t="s">
        <v>964</v>
      </c>
      <c r="P79" s="120" t="s">
        <v>965</v>
      </c>
      <c r="Q79" s="116" t="s">
        <v>966</v>
      </c>
      <c r="R79" s="122" t="s">
        <v>1365</v>
      </c>
      <c r="S79" s="116">
        <v>74</v>
      </c>
      <c r="T79" s="131" t="s">
        <v>1367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26" t="s">
        <v>549</v>
      </c>
      <c r="C83" s="126" t="s">
        <v>0</v>
      </c>
      <c r="D83" s="127" t="s">
        <v>550</v>
      </c>
      <c r="E83" s="127" t="s">
        <v>551</v>
      </c>
      <c r="F83" s="127" t="s">
        <v>552</v>
      </c>
      <c r="G83" s="127" t="s">
        <v>553</v>
      </c>
      <c r="H83" s="127" t="s">
        <v>554</v>
      </c>
      <c r="I83" s="128" t="s">
        <v>555</v>
      </c>
      <c r="J83" s="128" t="s">
        <v>556</v>
      </c>
      <c r="K83" s="128"/>
      <c r="L83" s="128"/>
      <c r="M83" s="128" t="s">
        <v>557</v>
      </c>
      <c r="N83" s="128" t="s">
        <v>558</v>
      </c>
      <c r="O83" s="128" t="s">
        <v>559</v>
      </c>
      <c r="P83" s="128" t="s">
        <v>560</v>
      </c>
    </row>
    <row r="84" spans="2:17" x14ac:dyDescent="0.25">
      <c r="B84" s="129" t="s">
        <v>4</v>
      </c>
      <c r="C84" s="130" t="s">
        <v>23</v>
      </c>
      <c r="D84" s="131">
        <v>1.3</v>
      </c>
      <c r="E84" s="131">
        <v>4</v>
      </c>
      <c r="F84" s="131">
        <v>1.3</v>
      </c>
      <c r="G84" s="131">
        <v>1000</v>
      </c>
      <c r="H84" s="131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29" t="s">
        <v>4</v>
      </c>
      <c r="C85" s="130" t="s">
        <v>561</v>
      </c>
      <c r="D85" s="131">
        <v>1.3</v>
      </c>
      <c r="E85" s="131">
        <v>4</v>
      </c>
      <c r="F85" s="131">
        <v>1.3</v>
      </c>
      <c r="G85" s="131">
        <v>1000</v>
      </c>
      <c r="H85" s="131">
        <v>0.5</v>
      </c>
      <c r="I85" s="79">
        <v>0.5</v>
      </c>
      <c r="J85" s="79" t="s">
        <v>562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2" t="s">
        <v>4</v>
      </c>
      <c r="C86" s="133" t="s">
        <v>563</v>
      </c>
      <c r="D86" s="131">
        <v>1.3</v>
      </c>
      <c r="E86" s="131">
        <v>4</v>
      </c>
      <c r="F86" s="131">
        <v>1.3</v>
      </c>
      <c r="G86" s="131">
        <v>1000</v>
      </c>
      <c r="H86" s="131">
        <v>0.5</v>
      </c>
      <c r="I86" s="79">
        <v>0.5</v>
      </c>
      <c r="J86" s="79" t="s">
        <v>564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2" t="s">
        <v>4</v>
      </c>
      <c r="C87" s="133" t="s">
        <v>565</v>
      </c>
      <c r="D87" s="131">
        <v>1.3</v>
      </c>
      <c r="E87" s="131">
        <v>4</v>
      </c>
      <c r="F87" s="131">
        <v>1.3</v>
      </c>
      <c r="G87" s="131">
        <v>1000</v>
      </c>
      <c r="H87" s="131">
        <v>10</v>
      </c>
      <c r="I87" s="79">
        <v>10</v>
      </c>
      <c r="J87" s="79"/>
      <c r="K87" s="79"/>
      <c r="L87" s="79"/>
      <c r="M87" s="79" t="s">
        <v>564</v>
      </c>
      <c r="N87" s="79" t="b">
        <v>0</v>
      </c>
      <c r="O87" s="79">
        <v>4</v>
      </c>
      <c r="P87" s="79">
        <v>4</v>
      </c>
    </row>
    <row r="88" spans="2:17" x14ac:dyDescent="0.25">
      <c r="B88" s="132" t="s">
        <v>4</v>
      </c>
      <c r="C88" s="133" t="s">
        <v>205</v>
      </c>
      <c r="D88" s="131">
        <v>1.3</v>
      </c>
      <c r="E88" s="131">
        <v>4</v>
      </c>
      <c r="F88" s="131">
        <v>3</v>
      </c>
      <c r="G88" s="131">
        <v>1000</v>
      </c>
      <c r="H88" s="131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2" t="s">
        <v>4</v>
      </c>
      <c r="C89" s="133" t="s">
        <v>235</v>
      </c>
      <c r="D89" s="131">
        <v>1.3</v>
      </c>
      <c r="E89" s="131">
        <v>4</v>
      </c>
      <c r="F89" s="131">
        <v>1.3</v>
      </c>
      <c r="G89" s="131">
        <v>1000</v>
      </c>
      <c r="H89" s="131">
        <v>0.5</v>
      </c>
      <c r="I89" s="79">
        <v>0.5</v>
      </c>
      <c r="J89" s="79" t="s">
        <v>566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568</v>
      </c>
      <c r="C93" s="69" t="s">
        <v>0</v>
      </c>
      <c r="D93" s="114" t="s">
        <v>21</v>
      </c>
      <c r="E93" s="72" t="s">
        <v>2</v>
      </c>
      <c r="F93" s="73" t="s">
        <v>10</v>
      </c>
    </row>
    <row r="94" spans="2:17" x14ac:dyDescent="0.25">
      <c r="B94" s="117" t="s">
        <v>4</v>
      </c>
      <c r="C94" s="130" t="s">
        <v>187</v>
      </c>
      <c r="D94" s="118">
        <v>0</v>
      </c>
      <c r="E94" s="119" t="s">
        <v>188</v>
      </c>
      <c r="F94" s="134" t="s">
        <v>569</v>
      </c>
    </row>
    <row r="95" spans="2:17" x14ac:dyDescent="0.25">
      <c r="B95" s="123" t="s">
        <v>4</v>
      </c>
      <c r="C95" s="135" t="s">
        <v>265</v>
      </c>
      <c r="D95" s="124">
        <v>1</v>
      </c>
      <c r="E95" s="125" t="s">
        <v>195</v>
      </c>
      <c r="F95" s="134" t="s">
        <v>570</v>
      </c>
    </row>
    <row r="96" spans="2:17" x14ac:dyDescent="0.25">
      <c r="B96" s="123" t="s">
        <v>4</v>
      </c>
      <c r="C96" s="130" t="s">
        <v>151</v>
      </c>
      <c r="D96" s="118">
        <v>2</v>
      </c>
      <c r="E96" s="119" t="s">
        <v>182</v>
      </c>
      <c r="F96" s="134" t="s">
        <v>571</v>
      </c>
    </row>
    <row r="97" spans="2:6" x14ac:dyDescent="0.25">
      <c r="B97" s="123" t="s">
        <v>4</v>
      </c>
      <c r="C97" s="130" t="s">
        <v>6</v>
      </c>
      <c r="D97" s="118">
        <v>3</v>
      </c>
      <c r="E97" s="119" t="s">
        <v>7</v>
      </c>
      <c r="F97" s="134" t="s">
        <v>572</v>
      </c>
    </row>
    <row r="98" spans="2:6" x14ac:dyDescent="0.25">
      <c r="B98" s="123" t="s">
        <v>4</v>
      </c>
      <c r="C98" s="130" t="s">
        <v>312</v>
      </c>
      <c r="D98" s="118">
        <v>4</v>
      </c>
      <c r="E98" s="119" t="s">
        <v>193</v>
      </c>
      <c r="F98" s="134" t="s">
        <v>573</v>
      </c>
    </row>
    <row r="99" spans="2:6" x14ac:dyDescent="0.25">
      <c r="B99" s="123" t="s">
        <v>4</v>
      </c>
      <c r="C99" s="130" t="s">
        <v>296</v>
      </c>
      <c r="D99" s="118">
        <v>5</v>
      </c>
      <c r="E99" s="119" t="s">
        <v>178</v>
      </c>
      <c r="F99" s="134" t="s">
        <v>574</v>
      </c>
    </row>
    <row r="100" spans="2:6" x14ac:dyDescent="0.25">
      <c r="B100" s="123" t="s">
        <v>4</v>
      </c>
      <c r="C100" s="130" t="s">
        <v>26</v>
      </c>
      <c r="D100" s="118">
        <v>6</v>
      </c>
      <c r="E100" s="119" t="s">
        <v>184</v>
      </c>
      <c r="F100" s="134" t="s">
        <v>575</v>
      </c>
    </row>
  </sheetData>
  <dataValidations count="2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57"/>
      <c r="G3" s="357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opLeftCell="L1" workbookViewId="0">
      <selection activeCell="R19" sqref="R19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7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1525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1162</v>
      </c>
      <c r="L5" s="40" t="s">
        <v>52</v>
      </c>
      <c r="M5" s="40"/>
      <c r="N5" s="40"/>
      <c r="O5" s="41"/>
      <c r="P5" s="41"/>
      <c r="Q5" s="42" t="s">
        <v>1668</v>
      </c>
      <c r="R5" s="43" t="s">
        <v>1669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269" t="s">
        <v>1216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1163</v>
      </c>
      <c r="L6" s="49" t="s">
        <v>54</v>
      </c>
      <c r="M6" s="49"/>
      <c r="N6" s="49"/>
      <c r="O6" s="49" t="s">
        <v>56</v>
      </c>
      <c r="P6" s="49"/>
      <c r="Q6" s="50" t="s">
        <v>1670</v>
      </c>
      <c r="R6" s="51" t="s">
        <v>1671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1164</v>
      </c>
      <c r="L7" s="40" t="s">
        <v>58</v>
      </c>
      <c r="M7" s="40"/>
      <c r="N7" s="40"/>
      <c r="O7" s="41"/>
      <c r="P7" s="41"/>
      <c r="Q7" s="42" t="s">
        <v>1672</v>
      </c>
      <c r="R7" s="43" t="s">
        <v>1673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270" t="s">
        <v>1227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1165</v>
      </c>
      <c r="L8" s="57" t="s">
        <v>60</v>
      </c>
      <c r="M8" s="57"/>
      <c r="N8" s="365"/>
      <c r="O8" s="49" t="s">
        <v>62</v>
      </c>
      <c r="P8" s="366"/>
      <c r="Q8" s="58" t="s">
        <v>1674</v>
      </c>
      <c r="R8" s="59" t="s">
        <v>1675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270" t="s">
        <v>1228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1166</v>
      </c>
      <c r="L9" s="49" t="s">
        <v>64</v>
      </c>
      <c r="M9" s="49"/>
      <c r="N9" s="49"/>
      <c r="O9" s="65" t="s">
        <v>66</v>
      </c>
      <c r="P9" s="65"/>
      <c r="Q9" s="50" t="s">
        <v>1676</v>
      </c>
      <c r="R9" s="51" t="s">
        <v>1677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271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1167</v>
      </c>
      <c r="L10" s="40" t="s">
        <v>68</v>
      </c>
      <c r="M10" s="40"/>
      <c r="N10" s="40"/>
      <c r="O10" s="49"/>
      <c r="P10" s="49"/>
      <c r="Q10" s="42" t="s">
        <v>1678</v>
      </c>
      <c r="R10" s="43" t="s">
        <v>1679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272" t="s">
        <v>1216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1168</v>
      </c>
      <c r="L11" s="57" t="s">
        <v>70</v>
      </c>
      <c r="M11" s="57"/>
      <c r="N11" s="57"/>
      <c r="O11" s="49" t="s">
        <v>72</v>
      </c>
      <c r="P11" s="49"/>
      <c r="Q11" s="58" t="s">
        <v>1680</v>
      </c>
      <c r="R11" s="59" t="s">
        <v>1681</v>
      </c>
      <c r="S11" s="59" t="s">
        <v>73</v>
      </c>
      <c r="T11" s="44">
        <v>7</v>
      </c>
    </row>
    <row r="12" spans="2:20" ht="15.75" thickBot="1" x14ac:dyDescent="0.3">
      <c r="B12" s="61" t="s">
        <v>4</v>
      </c>
      <c r="C12" s="62" t="s">
        <v>74</v>
      </c>
      <c r="D12" s="62" t="s">
        <v>13</v>
      </c>
      <c r="E12" s="273" t="s">
        <v>1229</v>
      </c>
      <c r="F12" s="63">
        <v>2</v>
      </c>
      <c r="G12" s="64"/>
      <c r="H12" s="64">
        <v>10</v>
      </c>
      <c r="I12" s="64">
        <v>3</v>
      </c>
      <c r="J12" s="64"/>
      <c r="K12" s="65" t="s">
        <v>1169</v>
      </c>
      <c r="L12" s="65" t="s">
        <v>74</v>
      </c>
      <c r="M12" s="65"/>
      <c r="N12" s="65"/>
      <c r="O12" s="65" t="s">
        <v>76</v>
      </c>
      <c r="P12" s="65"/>
      <c r="Q12" s="66" t="s">
        <v>1682</v>
      </c>
      <c r="R12" s="67" t="s">
        <v>1683</v>
      </c>
      <c r="S12" s="67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1170</v>
      </c>
      <c r="L13" s="57" t="s">
        <v>78</v>
      </c>
      <c r="M13" s="57"/>
      <c r="N13" s="57"/>
      <c r="O13" s="49"/>
      <c r="P13" s="49"/>
      <c r="Q13" s="58" t="s">
        <v>1684</v>
      </c>
      <c r="R13" s="59" t="s">
        <v>1685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269" t="s">
        <v>1230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1171</v>
      </c>
      <c r="L14" s="57" t="s">
        <v>80</v>
      </c>
      <c r="M14" s="57"/>
      <c r="N14" s="57"/>
      <c r="O14" s="49" t="s">
        <v>715</v>
      </c>
      <c r="P14" s="49"/>
      <c r="Q14" s="58" t="s">
        <v>1686</v>
      </c>
      <c r="R14" s="59" t="s">
        <v>1687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269" t="s">
        <v>1219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1172</v>
      </c>
      <c r="L15" s="49" t="s">
        <v>83</v>
      </c>
      <c r="M15" s="49"/>
      <c r="N15" s="49"/>
      <c r="O15" s="49" t="s">
        <v>84</v>
      </c>
      <c r="P15" s="49"/>
      <c r="Q15" s="367" t="s">
        <v>1688</v>
      </c>
      <c r="R15" s="367" t="s">
        <v>1689</v>
      </c>
      <c r="S15" s="367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269" t="s">
        <v>1231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1173</v>
      </c>
      <c r="L16" s="49" t="s">
        <v>86</v>
      </c>
      <c r="M16" s="49"/>
      <c r="N16" s="49"/>
      <c r="O16" s="49" t="s">
        <v>87</v>
      </c>
      <c r="P16" s="49"/>
      <c r="Q16" s="50" t="s">
        <v>1690</v>
      </c>
      <c r="R16" s="51" t="s">
        <v>1691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1174</v>
      </c>
      <c r="L17" s="40" t="s">
        <v>89</v>
      </c>
      <c r="M17" s="40"/>
      <c r="N17" s="40"/>
      <c r="O17" s="41"/>
      <c r="P17" s="41"/>
      <c r="Q17" s="42" t="s">
        <v>1692</v>
      </c>
      <c r="R17" s="43" t="s">
        <v>1693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270" t="s">
        <v>1232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1175</v>
      </c>
      <c r="L18" s="57" t="s">
        <v>93</v>
      </c>
      <c r="M18" s="57"/>
      <c r="N18" s="57"/>
      <c r="O18" s="49" t="s">
        <v>94</v>
      </c>
      <c r="P18" s="49"/>
      <c r="Q18" s="58" t="s">
        <v>1694</v>
      </c>
      <c r="R18" s="59" t="s">
        <v>1695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274" t="s">
        <v>1233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1176</v>
      </c>
      <c r="L19" s="57" t="s">
        <v>91</v>
      </c>
      <c r="M19" s="57"/>
      <c r="N19" s="57"/>
      <c r="O19" s="49" t="s">
        <v>96</v>
      </c>
      <c r="P19" s="49"/>
      <c r="Q19" s="58" t="s">
        <v>1696</v>
      </c>
      <c r="R19" s="59" t="s">
        <v>1697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272" t="s">
        <v>1234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1177</v>
      </c>
      <c r="L20" s="49" t="s">
        <v>98</v>
      </c>
      <c r="M20" s="49"/>
      <c r="N20" s="49"/>
      <c r="O20" s="49" t="s">
        <v>99</v>
      </c>
      <c r="P20" s="49"/>
      <c r="Q20" s="50" t="s">
        <v>1698</v>
      </c>
      <c r="R20" s="51" t="s">
        <v>1699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1178</v>
      </c>
      <c r="L21" s="40" t="s">
        <v>101</v>
      </c>
      <c r="M21" s="40"/>
      <c r="N21" s="40"/>
      <c r="O21" s="41" t="s">
        <v>102</v>
      </c>
      <c r="P21" s="41"/>
      <c r="Q21" s="42" t="s">
        <v>1700</v>
      </c>
      <c r="R21" s="43" t="s">
        <v>1701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270" t="s">
        <v>1216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1179</v>
      </c>
      <c r="L22" s="57" t="s">
        <v>104</v>
      </c>
      <c r="M22" s="57"/>
      <c r="N22" s="57"/>
      <c r="O22" s="49" t="s">
        <v>105</v>
      </c>
      <c r="P22" s="49"/>
      <c r="Q22" s="58" t="s">
        <v>1702</v>
      </c>
      <c r="R22" s="59" t="s">
        <v>1703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270" t="s">
        <v>1219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1180</v>
      </c>
      <c r="L23" s="57" t="s">
        <v>107</v>
      </c>
      <c r="M23" s="57"/>
      <c r="N23" s="57"/>
      <c r="O23" s="49" t="s">
        <v>108</v>
      </c>
      <c r="P23" s="49"/>
      <c r="Q23" s="58" t="s">
        <v>1704</v>
      </c>
      <c r="R23" s="59" t="s">
        <v>1705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269" t="s">
        <v>1235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1181</v>
      </c>
      <c r="L24" s="49" t="s">
        <v>110</v>
      </c>
      <c r="M24" s="49"/>
      <c r="N24" s="49"/>
      <c r="O24" s="49" t="s">
        <v>111</v>
      </c>
      <c r="P24" s="49"/>
      <c r="Q24" s="50" t="s">
        <v>1706</v>
      </c>
      <c r="R24" s="51" t="s">
        <v>1707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1182</v>
      </c>
      <c r="L25" s="40" t="s">
        <v>113</v>
      </c>
      <c r="M25" s="40"/>
      <c r="N25" s="40"/>
      <c r="O25" s="41"/>
      <c r="P25" s="41"/>
      <c r="Q25" s="42" t="s">
        <v>1708</v>
      </c>
      <c r="R25" s="43" t="s">
        <v>1709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270" t="s">
        <v>1236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1183</v>
      </c>
      <c r="L26" s="57" t="s">
        <v>115</v>
      </c>
      <c r="M26" s="57"/>
      <c r="N26" s="57"/>
      <c r="O26" s="49" t="s">
        <v>117</v>
      </c>
      <c r="P26" s="49"/>
      <c r="Q26" s="58" t="s">
        <v>1710</v>
      </c>
      <c r="R26" s="59" t="s">
        <v>1711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270" t="s">
        <v>1232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1184</v>
      </c>
      <c r="L27" s="57" t="s">
        <v>119</v>
      </c>
      <c r="M27" s="57"/>
      <c r="N27" s="57"/>
      <c r="O27" s="49" t="s">
        <v>120</v>
      </c>
      <c r="P27" s="49"/>
      <c r="Q27" s="58" t="s">
        <v>1712</v>
      </c>
      <c r="R27" s="59" t="s">
        <v>1713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270" t="s">
        <v>1222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1185</v>
      </c>
      <c r="L28" s="49" t="s">
        <v>122</v>
      </c>
      <c r="M28" s="49"/>
      <c r="N28" s="49"/>
      <c r="O28" s="49" t="s">
        <v>123</v>
      </c>
      <c r="P28" s="49"/>
      <c r="Q28" s="58" t="s">
        <v>1714</v>
      </c>
      <c r="R28" s="59" t="s">
        <v>1715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269" t="s">
        <v>1237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1186</v>
      </c>
      <c r="L29" s="49" t="s">
        <v>125</v>
      </c>
      <c r="M29" s="49"/>
      <c r="N29" s="49"/>
      <c r="O29" s="49" t="s">
        <v>127</v>
      </c>
      <c r="P29" s="49"/>
      <c r="Q29" s="367" t="s">
        <v>1716</v>
      </c>
      <c r="R29" s="367" t="s">
        <v>1717</v>
      </c>
      <c r="S29" s="367" t="s">
        <v>128</v>
      </c>
      <c r="T29" s="44">
        <v>25</v>
      </c>
    </row>
    <row r="30" spans="2:20" s="253" customFormat="1" ht="15.75" thickBot="1" x14ac:dyDescent="0.3">
      <c r="B30" s="45" t="s">
        <v>4</v>
      </c>
      <c r="C30" s="44" t="s">
        <v>1526</v>
      </c>
      <c r="D30" s="44" t="s">
        <v>17</v>
      </c>
      <c r="E30" s="269" t="s">
        <v>1510</v>
      </c>
      <c r="F30" s="47">
        <v>5</v>
      </c>
      <c r="G30" s="48">
        <v>0</v>
      </c>
      <c r="H30" s="48">
        <v>55</v>
      </c>
      <c r="I30" s="48"/>
      <c r="J30" s="48" t="s">
        <v>870</v>
      </c>
      <c r="K30" s="49" t="s">
        <v>1527</v>
      </c>
      <c r="L30" s="49" t="s">
        <v>1526</v>
      </c>
      <c r="M30" s="49"/>
      <c r="N30" s="49"/>
      <c r="O30" s="49" t="s">
        <v>1536</v>
      </c>
      <c r="P30" s="49"/>
      <c r="Q30" s="50" t="s">
        <v>1551</v>
      </c>
      <c r="R30" s="51" t="s">
        <v>1718</v>
      </c>
      <c r="S30" s="51" t="s">
        <v>1528</v>
      </c>
      <c r="T30" s="44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1187</v>
      </c>
      <c r="L31" s="40" t="s">
        <v>129</v>
      </c>
      <c r="M31" s="40"/>
      <c r="N31" s="40"/>
      <c r="O31" s="41" t="s">
        <v>130</v>
      </c>
      <c r="P31" s="41"/>
      <c r="Q31" s="42" t="s">
        <v>1719</v>
      </c>
      <c r="R31" s="43" t="s">
        <v>1720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270" t="s">
        <v>1227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1188</v>
      </c>
      <c r="L32" s="57" t="s">
        <v>132</v>
      </c>
      <c r="M32" s="57"/>
      <c r="N32" s="57"/>
      <c r="O32" s="49" t="s">
        <v>133</v>
      </c>
      <c r="P32" s="49"/>
      <c r="Q32" s="58" t="s">
        <v>1721</v>
      </c>
      <c r="R32" s="59" t="s">
        <v>1722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270" t="s">
        <v>1236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1189</v>
      </c>
      <c r="L33" s="57" t="s">
        <v>136</v>
      </c>
      <c r="M33" s="57"/>
      <c r="N33" s="57"/>
      <c r="O33" s="49" t="s">
        <v>137</v>
      </c>
      <c r="P33" s="49"/>
      <c r="Q33" s="58" t="s">
        <v>1723</v>
      </c>
      <c r="R33" s="59" t="s">
        <v>1724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269" t="s">
        <v>1238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1190</v>
      </c>
      <c r="L34" s="49" t="s">
        <v>135</v>
      </c>
      <c r="M34" s="49"/>
      <c r="N34" s="49"/>
      <c r="O34" s="49" t="s">
        <v>139</v>
      </c>
      <c r="P34" s="49"/>
      <c r="Q34" s="58" t="s">
        <v>1725</v>
      </c>
      <c r="R34" s="59" t="s">
        <v>1726</v>
      </c>
      <c r="S34" s="59" t="s">
        <v>140</v>
      </c>
      <c r="T34" s="44">
        <v>30</v>
      </c>
    </row>
    <row r="35" spans="2:20" ht="15.75" thickBot="1" x14ac:dyDescent="0.3">
      <c r="B35" s="61" t="s">
        <v>4</v>
      </c>
      <c r="C35" s="62" t="s">
        <v>141</v>
      </c>
      <c r="D35" s="62" t="s">
        <v>18</v>
      </c>
      <c r="E35" s="273" t="s">
        <v>1239</v>
      </c>
      <c r="F35" s="63">
        <v>4</v>
      </c>
      <c r="G35" s="64">
        <v>0</v>
      </c>
      <c r="H35" s="64">
        <v>45</v>
      </c>
      <c r="I35" s="64">
        <v>10</v>
      </c>
      <c r="J35" s="64"/>
      <c r="K35" s="65" t="s">
        <v>1191</v>
      </c>
      <c r="L35" s="65" t="s">
        <v>141</v>
      </c>
      <c r="M35" s="65"/>
      <c r="N35" s="65"/>
      <c r="O35" s="65" t="s">
        <v>142</v>
      </c>
      <c r="P35" s="65"/>
      <c r="Q35" s="66" t="s">
        <v>1727</v>
      </c>
      <c r="R35" s="67" t="s">
        <v>1728</v>
      </c>
      <c r="S35" s="67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1192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269" t="s">
        <v>1232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1193</v>
      </c>
      <c r="L37" s="49" t="s">
        <v>637</v>
      </c>
      <c r="M37" s="49"/>
      <c r="N37" s="49"/>
      <c r="O37" s="49" t="s">
        <v>657</v>
      </c>
      <c r="P37" s="49"/>
      <c r="Q37" s="367" t="s">
        <v>644</v>
      </c>
      <c r="R37" s="367" t="s">
        <v>645</v>
      </c>
      <c r="S37" s="367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269" t="s">
        <v>1236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1194</v>
      </c>
      <c r="L38" s="49" t="s">
        <v>638</v>
      </c>
      <c r="M38" s="49"/>
      <c r="N38" s="49"/>
      <c r="O38" s="49" t="s">
        <v>658</v>
      </c>
      <c r="P38" s="49"/>
      <c r="Q38" s="367" t="s">
        <v>646</v>
      </c>
      <c r="R38" s="367" t="s">
        <v>647</v>
      </c>
      <c r="S38" s="367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269" t="s">
        <v>1230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1195</v>
      </c>
      <c r="L39" s="49" t="s">
        <v>639</v>
      </c>
      <c r="M39" s="49"/>
      <c r="N39" s="49"/>
      <c r="O39" s="49" t="s">
        <v>659</v>
      </c>
      <c r="P39" s="49"/>
      <c r="Q39" s="367" t="s">
        <v>648</v>
      </c>
      <c r="R39" s="367" t="s">
        <v>649</v>
      </c>
      <c r="S39" s="367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269" t="s">
        <v>1240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1196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1197</v>
      </c>
      <c r="L41" s="40" t="s">
        <v>144</v>
      </c>
      <c r="M41" s="40"/>
      <c r="N41" s="40"/>
      <c r="O41" s="41"/>
      <c r="P41" s="41"/>
      <c r="Q41" s="42" t="s">
        <v>1729</v>
      </c>
      <c r="R41" s="43" t="s">
        <v>1730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270" t="s">
        <v>1216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1198</v>
      </c>
      <c r="L42" s="57" t="s">
        <v>146</v>
      </c>
      <c r="M42" s="57"/>
      <c r="N42" s="57"/>
      <c r="O42" s="49" t="s">
        <v>701</v>
      </c>
      <c r="P42" s="49"/>
      <c r="Q42" s="58" t="s">
        <v>1731</v>
      </c>
      <c r="R42" s="59" t="s">
        <v>1732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270" t="s">
        <v>1236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1199</v>
      </c>
      <c r="L43" s="57" t="s">
        <v>148</v>
      </c>
      <c r="M43" s="57"/>
      <c r="N43" s="57"/>
      <c r="O43" s="49" t="s">
        <v>702</v>
      </c>
      <c r="P43" s="49"/>
      <c r="Q43" s="58" t="s">
        <v>1733</v>
      </c>
      <c r="R43" s="59" t="s">
        <v>1734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270" t="s">
        <v>1238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1200</v>
      </c>
      <c r="L44" s="49" t="s">
        <v>150</v>
      </c>
      <c r="M44" s="49"/>
      <c r="N44" s="49"/>
      <c r="O44" s="49" t="s">
        <v>703</v>
      </c>
      <c r="P44" s="49" t="s">
        <v>705</v>
      </c>
      <c r="Q44" s="58" t="s">
        <v>1735</v>
      </c>
      <c r="R44" s="59" t="s">
        <v>1736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270" t="s">
        <v>1241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1201</v>
      </c>
      <c r="L45" s="49" t="s">
        <v>153</v>
      </c>
      <c r="M45" s="49"/>
      <c r="N45" s="49"/>
      <c r="O45" s="49"/>
      <c r="P45" s="49"/>
      <c r="Q45" s="58" t="s">
        <v>1737</v>
      </c>
      <c r="R45" s="59" t="s">
        <v>1738</v>
      </c>
      <c r="S45" s="59" t="s">
        <v>154</v>
      </c>
      <c r="T45" s="44">
        <v>41</v>
      </c>
    </row>
    <row r="46" spans="2:20" s="253" customFormat="1" ht="15.75" thickBot="1" x14ac:dyDescent="0.3">
      <c r="B46" s="61" t="s">
        <v>4</v>
      </c>
      <c r="C46" s="62" t="s">
        <v>1529</v>
      </c>
      <c r="D46" s="62" t="s">
        <v>19</v>
      </c>
      <c r="E46" s="273" t="s">
        <v>1515</v>
      </c>
      <c r="F46" s="63">
        <v>5</v>
      </c>
      <c r="G46" s="64">
        <v>0</v>
      </c>
      <c r="H46" s="64">
        <v>55</v>
      </c>
      <c r="I46" s="64"/>
      <c r="J46" s="64" t="s">
        <v>870</v>
      </c>
      <c r="K46" s="65" t="s">
        <v>1530</v>
      </c>
      <c r="L46" s="65" t="s">
        <v>1529</v>
      </c>
      <c r="M46" s="65"/>
      <c r="N46" s="65"/>
      <c r="O46" s="65" t="s">
        <v>1537</v>
      </c>
      <c r="P46" s="65"/>
      <c r="Q46" s="50" t="s">
        <v>1552</v>
      </c>
      <c r="R46" s="67" t="s">
        <v>1739</v>
      </c>
      <c r="S46" s="67" t="s">
        <v>1531</v>
      </c>
      <c r="T46" s="44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1202</v>
      </c>
      <c r="L47" s="40" t="s">
        <v>155</v>
      </c>
      <c r="M47" s="40"/>
      <c r="N47" s="40"/>
      <c r="O47" s="41"/>
      <c r="P47" s="41"/>
      <c r="Q47" s="42" t="s">
        <v>1740</v>
      </c>
      <c r="R47" s="43" t="s">
        <v>1741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270" t="s">
        <v>1236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1203</v>
      </c>
      <c r="L48" s="57" t="s">
        <v>158</v>
      </c>
      <c r="M48" s="57"/>
      <c r="N48" s="57"/>
      <c r="O48" s="49" t="s">
        <v>159</v>
      </c>
      <c r="P48" s="49"/>
      <c r="Q48" s="58" t="s">
        <v>1742</v>
      </c>
      <c r="R48" s="59" t="s">
        <v>1743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269" t="s">
        <v>1238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1204</v>
      </c>
      <c r="L49" s="57" t="s">
        <v>157</v>
      </c>
      <c r="M49" s="57"/>
      <c r="N49" s="57"/>
      <c r="O49" s="49" t="s">
        <v>161</v>
      </c>
      <c r="P49" s="49"/>
      <c r="Q49" s="58" t="s">
        <v>1744</v>
      </c>
      <c r="R49" s="59" t="s">
        <v>1745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269" t="s">
        <v>1233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1205</v>
      </c>
      <c r="L50" s="49" t="s">
        <v>163</v>
      </c>
      <c r="M50" s="49"/>
      <c r="N50" s="49"/>
      <c r="O50" s="49" t="s">
        <v>164</v>
      </c>
      <c r="P50" s="49"/>
      <c r="Q50" s="58" t="s">
        <v>1746</v>
      </c>
      <c r="R50" s="59" t="s">
        <v>1747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270" t="s">
        <v>1242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1206</v>
      </c>
      <c r="L51" s="49" t="s">
        <v>166</v>
      </c>
      <c r="M51" s="49"/>
      <c r="N51" s="49"/>
      <c r="O51" s="49" t="s">
        <v>167</v>
      </c>
      <c r="P51" s="49"/>
      <c r="Q51" s="58" t="s">
        <v>1748</v>
      </c>
      <c r="R51" s="59" t="s">
        <v>1749</v>
      </c>
      <c r="S51" s="59" t="s">
        <v>168</v>
      </c>
      <c r="T51" s="44">
        <v>47</v>
      </c>
    </row>
    <row r="52" spans="2:20" s="253" customFormat="1" ht="15.75" thickBot="1" x14ac:dyDescent="0.3">
      <c r="B52" s="52" t="s">
        <v>4</v>
      </c>
      <c r="C52" s="53" t="s">
        <v>1532</v>
      </c>
      <c r="D52" s="53" t="s">
        <v>20</v>
      </c>
      <c r="E52" s="269" t="s">
        <v>1519</v>
      </c>
      <c r="F52" s="55">
        <v>5</v>
      </c>
      <c r="G52" s="56">
        <v>0</v>
      </c>
      <c r="H52" s="56">
        <v>55</v>
      </c>
      <c r="I52" s="56"/>
      <c r="J52" s="48" t="s">
        <v>870</v>
      </c>
      <c r="K52" s="49" t="s">
        <v>1533</v>
      </c>
      <c r="L52" s="49" t="s">
        <v>1532</v>
      </c>
      <c r="M52" s="49"/>
      <c r="N52" s="49"/>
      <c r="O52" s="49" t="s">
        <v>1535</v>
      </c>
      <c r="P52" s="49"/>
      <c r="Q52" s="58" t="s">
        <v>1553</v>
      </c>
      <c r="R52" s="59" t="s">
        <v>1750</v>
      </c>
      <c r="S52" s="59" t="s">
        <v>1534</v>
      </c>
      <c r="T52" s="44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1207</v>
      </c>
      <c r="L53" s="40" t="s">
        <v>856</v>
      </c>
      <c r="M53" s="40"/>
      <c r="N53" s="40"/>
      <c r="O53" s="41"/>
      <c r="P53" s="41"/>
      <c r="Q53" s="42" t="s">
        <v>1751</v>
      </c>
      <c r="R53" s="43" t="s">
        <v>1752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270" t="s">
        <v>1227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1208</v>
      </c>
      <c r="L54" s="57" t="s">
        <v>857</v>
      </c>
      <c r="M54" s="57"/>
      <c r="N54" s="57"/>
      <c r="O54" s="49" t="s">
        <v>905</v>
      </c>
      <c r="P54" s="49"/>
      <c r="Q54" s="58" t="s">
        <v>1753</v>
      </c>
      <c r="R54" s="59" t="s">
        <v>1754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269" t="s">
        <v>1233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1209</v>
      </c>
      <c r="L55" s="57" t="s">
        <v>858</v>
      </c>
      <c r="M55" s="57"/>
      <c r="N55" s="57"/>
      <c r="O55" s="49" t="s">
        <v>861</v>
      </c>
      <c r="P55" s="49"/>
      <c r="Q55" s="58" t="s">
        <v>1755</v>
      </c>
      <c r="R55" s="59" t="s">
        <v>1756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269" t="s">
        <v>1219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1210</v>
      </c>
      <c r="L56" s="49" t="s">
        <v>859</v>
      </c>
      <c r="M56" s="49"/>
      <c r="N56" s="49"/>
      <c r="O56" s="49" t="s">
        <v>862</v>
      </c>
      <c r="P56" s="49"/>
      <c r="Q56" s="58" t="s">
        <v>1757</v>
      </c>
      <c r="R56" s="59" t="s">
        <v>1758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273" t="s">
        <v>1243</v>
      </c>
      <c r="F57" s="55">
        <v>4</v>
      </c>
      <c r="G57" s="56">
        <v>0</v>
      </c>
      <c r="H57" s="56">
        <v>45</v>
      </c>
      <c r="I57" s="64">
        <v>10</v>
      </c>
      <c r="J57" s="64"/>
      <c r="K57" s="65" t="s">
        <v>1211</v>
      </c>
      <c r="L57" s="49" t="s">
        <v>860</v>
      </c>
      <c r="M57" s="49"/>
      <c r="N57" s="49"/>
      <c r="O57" s="49" t="s">
        <v>863</v>
      </c>
      <c r="P57" s="49"/>
      <c r="Q57" s="58" t="s">
        <v>1759</v>
      </c>
      <c r="R57" s="59" t="s">
        <v>1760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1212</v>
      </c>
      <c r="D58" s="36" t="s">
        <v>1213</v>
      </c>
      <c r="E58" s="265"/>
      <c r="F58" s="38">
        <v>0</v>
      </c>
      <c r="G58" s="39">
        <v>0</v>
      </c>
      <c r="H58" s="39">
        <v>0</v>
      </c>
      <c r="I58" s="266">
        <v>0</v>
      </c>
      <c r="J58" s="266"/>
      <c r="K58" s="40" t="s">
        <v>1214</v>
      </c>
      <c r="L58" s="40" t="s">
        <v>1212</v>
      </c>
      <c r="M58" s="40"/>
      <c r="N58" s="40"/>
      <c r="O58" s="41" t="s">
        <v>1481</v>
      </c>
      <c r="P58" s="41"/>
      <c r="Q58" s="42" t="s">
        <v>1761</v>
      </c>
      <c r="R58" s="43" t="s">
        <v>1762</v>
      </c>
      <c r="S58" s="43" t="s">
        <v>1378</v>
      </c>
      <c r="T58" s="44">
        <v>54</v>
      </c>
    </row>
    <row r="59" spans="2:20" x14ac:dyDescent="0.25">
      <c r="B59" s="52" t="s">
        <v>4</v>
      </c>
      <c r="C59" s="53" t="s">
        <v>1215</v>
      </c>
      <c r="D59" s="53" t="s">
        <v>1213</v>
      </c>
      <c r="E59" s="267" t="s">
        <v>1248</v>
      </c>
      <c r="F59" s="55">
        <v>1</v>
      </c>
      <c r="G59" s="56">
        <v>300000</v>
      </c>
      <c r="H59" s="56">
        <v>0</v>
      </c>
      <c r="I59" s="268">
        <v>1</v>
      </c>
      <c r="J59" s="56"/>
      <c r="K59" s="57" t="s">
        <v>1217</v>
      </c>
      <c r="L59" s="57" t="s">
        <v>1215</v>
      </c>
      <c r="M59" s="57"/>
      <c r="N59" s="57"/>
      <c r="O59" s="49" t="s">
        <v>1482</v>
      </c>
      <c r="P59" s="49"/>
      <c r="Q59" s="58" t="s">
        <v>1763</v>
      </c>
      <c r="R59" s="59" t="s">
        <v>1764</v>
      </c>
      <c r="S59" s="59" t="s">
        <v>1379</v>
      </c>
      <c r="T59" s="44">
        <v>55</v>
      </c>
    </row>
    <row r="60" spans="2:20" x14ac:dyDescent="0.25">
      <c r="B60" s="52" t="s">
        <v>4</v>
      </c>
      <c r="C60" s="53" t="s">
        <v>1218</v>
      </c>
      <c r="D60" s="53" t="s">
        <v>1213</v>
      </c>
      <c r="E60" s="269" t="s">
        <v>1219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1220</v>
      </c>
      <c r="L60" s="57" t="s">
        <v>1218</v>
      </c>
      <c r="M60" s="57"/>
      <c r="N60" s="57"/>
      <c r="O60" s="49" t="s">
        <v>1483</v>
      </c>
      <c r="P60" s="49"/>
      <c r="Q60" s="58" t="s">
        <v>1765</v>
      </c>
      <c r="R60" s="59" t="s">
        <v>1766</v>
      </c>
      <c r="S60" s="59" t="s">
        <v>1380</v>
      </c>
      <c r="T60" s="44">
        <v>56</v>
      </c>
    </row>
    <row r="61" spans="2:20" x14ac:dyDescent="0.25">
      <c r="B61" s="52" t="s">
        <v>4</v>
      </c>
      <c r="C61" s="53" t="s">
        <v>1221</v>
      </c>
      <c r="D61" s="53" t="s">
        <v>1213</v>
      </c>
      <c r="E61" s="269" t="s">
        <v>1222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1223</v>
      </c>
      <c r="L61" s="49" t="s">
        <v>1221</v>
      </c>
      <c r="M61" s="49"/>
      <c r="N61" s="49"/>
      <c r="O61" s="49" t="s">
        <v>1484</v>
      </c>
      <c r="P61" s="49"/>
      <c r="Q61" s="58" t="s">
        <v>1767</v>
      </c>
      <c r="R61" s="59" t="s">
        <v>1768</v>
      </c>
      <c r="S61" s="59" t="s">
        <v>1381</v>
      </c>
      <c r="T61" s="44">
        <v>57</v>
      </c>
    </row>
    <row r="62" spans="2:20" x14ac:dyDescent="0.25">
      <c r="B62" s="52" t="s">
        <v>4</v>
      </c>
      <c r="C62" s="53" t="s">
        <v>1224</v>
      </c>
      <c r="D62" s="53" t="s">
        <v>1213</v>
      </c>
      <c r="E62" s="265" t="s">
        <v>1225</v>
      </c>
      <c r="F62" s="55">
        <v>4</v>
      </c>
      <c r="G62" s="56">
        <v>0</v>
      </c>
      <c r="H62" s="56">
        <v>45</v>
      </c>
      <c r="I62" s="266">
        <v>10</v>
      </c>
      <c r="J62" s="266"/>
      <c r="K62" s="49" t="s">
        <v>1226</v>
      </c>
      <c r="L62" s="49" t="s">
        <v>1224</v>
      </c>
      <c r="M62" s="49"/>
      <c r="N62" s="49"/>
      <c r="O62" s="49" t="s">
        <v>1485</v>
      </c>
      <c r="P62" s="49"/>
      <c r="Q62" s="58" t="s">
        <v>1769</v>
      </c>
      <c r="R62" s="59" t="s">
        <v>1770</v>
      </c>
      <c r="S62" s="59" t="s">
        <v>1382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118"/>
  <sheetViews>
    <sheetView topLeftCell="A99" workbookViewId="0">
      <selection activeCell="A92" sqref="A9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47.42578125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254" t="s">
        <v>1090</v>
      </c>
      <c r="O2" t="s">
        <v>1480</v>
      </c>
    </row>
    <row r="3" spans="2:15" ht="114" x14ac:dyDescent="0.25">
      <c r="D3" s="68" t="s">
        <v>170</v>
      </c>
      <c r="E3" s="69" t="s">
        <v>0</v>
      </c>
      <c r="F3" s="70" t="s">
        <v>1</v>
      </c>
      <c r="G3" s="70" t="s">
        <v>245</v>
      </c>
      <c r="H3" s="71" t="s">
        <v>171</v>
      </c>
      <c r="I3" s="71" t="s">
        <v>172</v>
      </c>
      <c r="J3" s="72" t="s">
        <v>2</v>
      </c>
      <c r="K3" s="72" t="s">
        <v>173</v>
      </c>
      <c r="L3" s="73" t="s">
        <v>10</v>
      </c>
      <c r="M3" s="74" t="s">
        <v>50</v>
      </c>
      <c r="N3" s="75" t="s">
        <v>174</v>
      </c>
      <c r="O3" s="72" t="s">
        <v>1479</v>
      </c>
    </row>
    <row r="4" spans="2:15" x14ac:dyDescent="0.25">
      <c r="D4" s="76" t="s">
        <v>4</v>
      </c>
      <c r="E4" s="77" t="s">
        <v>75</v>
      </c>
      <c r="F4" s="60" t="s">
        <v>181</v>
      </c>
      <c r="G4" s="60" t="s">
        <v>716</v>
      </c>
      <c r="H4" s="78">
        <v>10</v>
      </c>
      <c r="I4" s="78"/>
      <c r="J4" s="79" t="s">
        <v>1154</v>
      </c>
      <c r="K4" s="79" t="s">
        <v>182</v>
      </c>
      <c r="L4" s="80" t="s">
        <v>1771</v>
      </c>
      <c r="M4" s="81" t="s">
        <v>1259</v>
      </c>
      <c r="N4" s="81" t="s">
        <v>1772</v>
      </c>
      <c r="O4" s="79">
        <v>0</v>
      </c>
    </row>
    <row r="5" spans="2:15" x14ac:dyDescent="0.25">
      <c r="D5" s="76" t="s">
        <v>4</v>
      </c>
      <c r="E5" s="77" t="s">
        <v>8</v>
      </c>
      <c r="F5" s="60" t="s">
        <v>183</v>
      </c>
      <c r="G5" s="60" t="s">
        <v>716</v>
      </c>
      <c r="H5" s="78">
        <v>5</v>
      </c>
      <c r="I5" s="78"/>
      <c r="J5" s="79" t="s">
        <v>1155</v>
      </c>
      <c r="K5" s="79" t="s">
        <v>7</v>
      </c>
      <c r="L5" s="80" t="s">
        <v>1773</v>
      </c>
      <c r="M5" s="81" t="s">
        <v>1273</v>
      </c>
      <c r="N5" s="81" t="s">
        <v>1774</v>
      </c>
      <c r="O5" s="79">
        <v>0</v>
      </c>
    </row>
    <row r="6" spans="2:15" x14ac:dyDescent="0.25">
      <c r="D6" s="76" t="s">
        <v>4</v>
      </c>
      <c r="E6" s="77" t="s">
        <v>55</v>
      </c>
      <c r="F6" s="60" t="s">
        <v>194</v>
      </c>
      <c r="G6" s="60" t="s">
        <v>716</v>
      </c>
      <c r="H6" s="78">
        <v>10</v>
      </c>
      <c r="I6" s="78"/>
      <c r="J6" s="79" t="s">
        <v>1156</v>
      </c>
      <c r="K6" s="79" t="s">
        <v>195</v>
      </c>
      <c r="L6" s="80" t="s">
        <v>1775</v>
      </c>
      <c r="M6" s="81" t="s">
        <v>1776</v>
      </c>
      <c r="N6" s="81" t="s">
        <v>1777</v>
      </c>
      <c r="O6" s="79">
        <v>0</v>
      </c>
    </row>
    <row r="7" spans="2:15" x14ac:dyDescent="0.25">
      <c r="D7" s="76" t="s">
        <v>4</v>
      </c>
      <c r="E7" s="77" t="s">
        <v>92</v>
      </c>
      <c r="F7" s="60" t="s">
        <v>92</v>
      </c>
      <c r="G7" s="60" t="s">
        <v>716</v>
      </c>
      <c r="H7" s="78">
        <v>10</v>
      </c>
      <c r="I7" s="78"/>
      <c r="J7" s="79" t="s">
        <v>1157</v>
      </c>
      <c r="K7" s="79" t="s">
        <v>193</v>
      </c>
      <c r="L7" s="80" t="s">
        <v>1778</v>
      </c>
      <c r="M7" s="81" t="s">
        <v>1250</v>
      </c>
      <c r="N7" s="81" t="s">
        <v>1779</v>
      </c>
      <c r="O7" s="79">
        <v>0</v>
      </c>
    </row>
    <row r="8" spans="2:15" s="253" customFormat="1" x14ac:dyDescent="0.25">
      <c r="D8" s="76" t="s">
        <v>4</v>
      </c>
      <c r="E8" s="77" t="s">
        <v>1088</v>
      </c>
      <c r="F8" s="60" t="s">
        <v>92</v>
      </c>
      <c r="G8" s="60" t="s">
        <v>716</v>
      </c>
      <c r="H8" s="78">
        <v>50</v>
      </c>
      <c r="I8" s="78"/>
      <c r="J8" s="79" t="s">
        <v>1157</v>
      </c>
      <c r="K8" s="79" t="s">
        <v>193</v>
      </c>
      <c r="L8" s="80" t="s">
        <v>1780</v>
      </c>
      <c r="M8" s="81" t="s">
        <v>1781</v>
      </c>
      <c r="N8" s="81" t="s">
        <v>1782</v>
      </c>
      <c r="O8" s="79">
        <v>0</v>
      </c>
    </row>
    <row r="9" spans="2:15" x14ac:dyDescent="0.25">
      <c r="D9" s="76" t="s">
        <v>4</v>
      </c>
      <c r="E9" s="77" t="s">
        <v>81</v>
      </c>
      <c r="F9" s="60" t="s">
        <v>199</v>
      </c>
      <c r="G9" s="60" t="s">
        <v>716</v>
      </c>
      <c r="H9" s="78">
        <v>10</v>
      </c>
      <c r="I9" s="78"/>
      <c r="J9" s="79" t="s">
        <v>1157</v>
      </c>
      <c r="K9" s="79" t="s">
        <v>193</v>
      </c>
      <c r="L9" s="80" t="s">
        <v>1783</v>
      </c>
      <c r="M9" s="81" t="s">
        <v>1247</v>
      </c>
      <c r="N9" s="81" t="s">
        <v>1784</v>
      </c>
      <c r="O9" s="79">
        <v>0</v>
      </c>
    </row>
    <row r="10" spans="2:15" x14ac:dyDescent="0.25">
      <c r="D10" s="76" t="s">
        <v>4</v>
      </c>
      <c r="E10" s="77" t="s">
        <v>71</v>
      </c>
      <c r="F10" s="60" t="s">
        <v>200</v>
      </c>
      <c r="G10" s="60" t="s">
        <v>716</v>
      </c>
      <c r="H10" s="78">
        <v>10</v>
      </c>
      <c r="I10" s="78"/>
      <c r="J10" s="79" t="s">
        <v>1158</v>
      </c>
      <c r="K10" s="79" t="s">
        <v>195</v>
      </c>
      <c r="L10" s="80" t="s">
        <v>1785</v>
      </c>
      <c r="M10" s="81" t="s">
        <v>1270</v>
      </c>
      <c r="N10" s="81" t="s">
        <v>1786</v>
      </c>
      <c r="O10" s="79">
        <v>0</v>
      </c>
    </row>
    <row r="11" spans="2:15" x14ac:dyDescent="0.25">
      <c r="D11" s="76" t="s">
        <v>4</v>
      </c>
      <c r="E11" s="77" t="s">
        <v>201</v>
      </c>
      <c r="F11" s="60" t="s">
        <v>202</v>
      </c>
      <c r="G11" s="60" t="s">
        <v>716</v>
      </c>
      <c r="H11" s="78" t="s">
        <v>203</v>
      </c>
      <c r="I11" s="78">
        <v>10</v>
      </c>
      <c r="J11" s="79" t="s">
        <v>1159</v>
      </c>
      <c r="K11" s="79" t="s">
        <v>178</v>
      </c>
      <c r="L11" s="80" t="s">
        <v>1787</v>
      </c>
      <c r="M11" s="81" t="s">
        <v>1788</v>
      </c>
      <c r="N11" s="81" t="s">
        <v>1789</v>
      </c>
      <c r="O11" s="79">
        <v>0</v>
      </c>
    </row>
    <row r="12" spans="2:15" x14ac:dyDescent="0.25">
      <c r="D12" s="76" t="s">
        <v>4</v>
      </c>
      <c r="E12" s="77" t="s">
        <v>116</v>
      </c>
      <c r="F12" s="60" t="s">
        <v>202</v>
      </c>
      <c r="G12" s="60" t="s">
        <v>716</v>
      </c>
      <c r="H12" s="78" t="s">
        <v>177</v>
      </c>
      <c r="I12" s="78">
        <v>10</v>
      </c>
      <c r="J12" s="79" t="s">
        <v>1159</v>
      </c>
      <c r="K12" s="79" t="s">
        <v>178</v>
      </c>
      <c r="L12" s="80" t="s">
        <v>1790</v>
      </c>
      <c r="M12" s="81" t="s">
        <v>1265</v>
      </c>
      <c r="N12" s="81" t="s">
        <v>1791</v>
      </c>
      <c r="O12" s="79">
        <v>0</v>
      </c>
    </row>
    <row r="13" spans="2:15" x14ac:dyDescent="0.25">
      <c r="D13" s="76" t="s">
        <v>4</v>
      </c>
      <c r="E13" s="82" t="s">
        <v>61</v>
      </c>
      <c r="F13" s="83" t="s">
        <v>202</v>
      </c>
      <c r="G13" s="83" t="s">
        <v>716</v>
      </c>
      <c r="H13" s="84" t="s">
        <v>180</v>
      </c>
      <c r="I13" s="84">
        <v>10</v>
      </c>
      <c r="J13" s="79" t="s">
        <v>1159</v>
      </c>
      <c r="K13" s="79" t="s">
        <v>178</v>
      </c>
      <c r="L13" s="80" t="s">
        <v>1792</v>
      </c>
      <c r="M13" s="81" t="s">
        <v>1793</v>
      </c>
      <c r="N13" s="81" t="s">
        <v>1794</v>
      </c>
      <c r="O13" s="79">
        <v>0</v>
      </c>
    </row>
    <row r="14" spans="2:15" x14ac:dyDescent="0.25">
      <c r="D14" s="85" t="s">
        <v>4</v>
      </c>
      <c r="E14" s="86" t="s">
        <v>65</v>
      </c>
      <c r="F14" s="87" t="s">
        <v>65</v>
      </c>
      <c r="G14" s="87" t="s">
        <v>716</v>
      </c>
      <c r="H14" s="88">
        <v>5</v>
      </c>
      <c r="I14" s="88"/>
      <c r="J14" s="89" t="s">
        <v>1155</v>
      </c>
      <c r="K14" s="79" t="s">
        <v>7</v>
      </c>
      <c r="L14" s="80" t="s">
        <v>1795</v>
      </c>
      <c r="M14" s="81" t="s">
        <v>1268</v>
      </c>
      <c r="N14" s="90" t="s">
        <v>1796</v>
      </c>
      <c r="O14" s="79">
        <v>0</v>
      </c>
    </row>
    <row r="15" spans="2:15" x14ac:dyDescent="0.25">
      <c r="D15" s="76" t="s">
        <v>4</v>
      </c>
      <c r="E15" s="77" t="s">
        <v>126</v>
      </c>
      <c r="F15" s="60" t="s">
        <v>126</v>
      </c>
      <c r="G15" s="60" t="s">
        <v>716</v>
      </c>
      <c r="H15" s="78">
        <v>-50</v>
      </c>
      <c r="I15" s="78"/>
      <c r="J15" s="79" t="s">
        <v>1159</v>
      </c>
      <c r="K15" s="79" t="s">
        <v>178</v>
      </c>
      <c r="L15" s="80" t="s">
        <v>1797</v>
      </c>
      <c r="M15" s="81" t="s">
        <v>1798</v>
      </c>
      <c r="N15" s="81" t="s">
        <v>1799</v>
      </c>
      <c r="O15" s="79">
        <v>0</v>
      </c>
    </row>
    <row r="16" spans="2:15" x14ac:dyDescent="0.25">
      <c r="D16" s="76" t="s">
        <v>4</v>
      </c>
      <c r="E16" s="77" t="s">
        <v>6</v>
      </c>
      <c r="F16" s="60" t="s">
        <v>206</v>
      </c>
      <c r="G16" s="60" t="s">
        <v>716</v>
      </c>
      <c r="H16" s="78">
        <v>20</v>
      </c>
      <c r="I16" s="78"/>
      <c r="J16" s="79" t="s">
        <v>1155</v>
      </c>
      <c r="K16" s="79" t="s">
        <v>7</v>
      </c>
      <c r="L16" s="80" t="s">
        <v>1800</v>
      </c>
      <c r="M16" s="81" t="s">
        <v>1801</v>
      </c>
      <c r="N16" s="81" t="s">
        <v>1802</v>
      </c>
      <c r="O16" s="79">
        <v>0</v>
      </c>
    </row>
    <row r="17" spans="4:15" s="253" customFormat="1" x14ac:dyDescent="0.25">
      <c r="D17" s="76" t="s">
        <v>4</v>
      </c>
      <c r="E17" s="77" t="s">
        <v>1087</v>
      </c>
      <c r="F17" s="60" t="s">
        <v>206</v>
      </c>
      <c r="G17" s="60" t="s">
        <v>716</v>
      </c>
      <c r="H17" s="78">
        <v>-10</v>
      </c>
      <c r="I17" s="78"/>
      <c r="J17" s="79" t="s">
        <v>1155</v>
      </c>
      <c r="K17" s="79" t="s">
        <v>7</v>
      </c>
      <c r="L17" s="80" t="s">
        <v>1803</v>
      </c>
      <c r="M17" s="81" t="s">
        <v>1804</v>
      </c>
      <c r="N17" s="81" t="s">
        <v>1805</v>
      </c>
      <c r="O17" s="79">
        <v>0</v>
      </c>
    </row>
    <row r="18" spans="4:15" x14ac:dyDescent="0.25">
      <c r="D18" s="76" t="s">
        <v>4</v>
      </c>
      <c r="E18" s="82" t="s">
        <v>151</v>
      </c>
      <c r="F18" s="83" t="s">
        <v>207</v>
      </c>
      <c r="G18" s="83" t="s">
        <v>716</v>
      </c>
      <c r="H18" s="84">
        <v>10</v>
      </c>
      <c r="I18" s="84"/>
      <c r="J18" s="79" t="s">
        <v>1154</v>
      </c>
      <c r="K18" s="79" t="s">
        <v>182</v>
      </c>
      <c r="L18" s="80" t="s">
        <v>1806</v>
      </c>
      <c r="M18" s="81" t="s">
        <v>1253</v>
      </c>
      <c r="N18" s="81" t="s">
        <v>1807</v>
      </c>
      <c r="O18" s="79">
        <v>0</v>
      </c>
    </row>
    <row r="19" spans="4:15" ht="14.25" customHeight="1" x14ac:dyDescent="0.25">
      <c r="D19" s="97" t="s">
        <v>4</v>
      </c>
      <c r="E19" s="98" t="s">
        <v>213</v>
      </c>
      <c r="F19" s="99" t="s">
        <v>214</v>
      </c>
      <c r="G19" s="60" t="s">
        <v>716</v>
      </c>
      <c r="H19" s="100" t="s">
        <v>1245</v>
      </c>
      <c r="I19" s="100">
        <v>30</v>
      </c>
      <c r="J19" s="101" t="s">
        <v>1156</v>
      </c>
      <c r="K19" s="102" t="s">
        <v>188</v>
      </c>
      <c r="L19" s="103" t="s">
        <v>1808</v>
      </c>
      <c r="M19" s="104" t="s">
        <v>1809</v>
      </c>
      <c r="N19" s="105" t="s">
        <v>1810</v>
      </c>
      <c r="O19" s="102">
        <v>0</v>
      </c>
    </row>
    <row r="20" spans="4:15" ht="15" customHeight="1" x14ac:dyDescent="0.25">
      <c r="D20" s="76" t="s">
        <v>4</v>
      </c>
      <c r="E20" s="77" t="s">
        <v>215</v>
      </c>
      <c r="F20" s="99" t="s">
        <v>214</v>
      </c>
      <c r="G20" s="60" t="s">
        <v>716</v>
      </c>
      <c r="H20" s="100" t="s">
        <v>1244</v>
      </c>
      <c r="I20" s="100">
        <v>30</v>
      </c>
      <c r="J20" s="101" t="s">
        <v>1156</v>
      </c>
      <c r="K20" s="79" t="s">
        <v>188</v>
      </c>
      <c r="L20" s="80" t="s">
        <v>1811</v>
      </c>
      <c r="M20" s="81" t="s">
        <v>1812</v>
      </c>
      <c r="N20" s="90" t="s">
        <v>1813</v>
      </c>
      <c r="O20" s="79">
        <v>0</v>
      </c>
    </row>
    <row r="21" spans="4:15" x14ac:dyDescent="0.25">
      <c r="D21" s="76" t="s">
        <v>4</v>
      </c>
      <c r="E21" s="77" t="s">
        <v>216</v>
      </c>
      <c r="F21" s="99" t="s">
        <v>214</v>
      </c>
      <c r="G21" s="60" t="s">
        <v>716</v>
      </c>
      <c r="H21" s="100" t="s">
        <v>217</v>
      </c>
      <c r="I21" s="100">
        <v>30</v>
      </c>
      <c r="J21" s="101" t="s">
        <v>1156</v>
      </c>
      <c r="K21" s="79" t="s">
        <v>188</v>
      </c>
      <c r="L21" s="80" t="s">
        <v>1814</v>
      </c>
      <c r="M21" s="81" t="s">
        <v>1815</v>
      </c>
      <c r="N21" s="90" t="s">
        <v>1816</v>
      </c>
      <c r="O21" s="79">
        <v>0</v>
      </c>
    </row>
    <row r="22" spans="4:15" x14ac:dyDescent="0.25">
      <c r="D22" s="76" t="s">
        <v>4</v>
      </c>
      <c r="E22" s="77" t="s">
        <v>218</v>
      </c>
      <c r="F22" s="99" t="s">
        <v>214</v>
      </c>
      <c r="G22" s="60" t="s">
        <v>716</v>
      </c>
      <c r="H22" s="78" t="s">
        <v>219</v>
      </c>
      <c r="I22" s="100">
        <v>30</v>
      </c>
      <c r="J22" s="101" t="s">
        <v>1156</v>
      </c>
      <c r="K22" s="79" t="s">
        <v>188</v>
      </c>
      <c r="L22" s="80" t="s">
        <v>1817</v>
      </c>
      <c r="M22" s="81" t="s">
        <v>1818</v>
      </c>
      <c r="N22" s="90" t="s">
        <v>1819</v>
      </c>
      <c r="O22" s="79">
        <v>0</v>
      </c>
    </row>
    <row r="23" spans="4:15" x14ac:dyDescent="0.25">
      <c r="D23" s="76" t="s">
        <v>4</v>
      </c>
      <c r="E23" s="77" t="s">
        <v>224</v>
      </c>
      <c r="F23" s="60" t="s">
        <v>224</v>
      </c>
      <c r="G23" s="60" t="s">
        <v>716</v>
      </c>
      <c r="H23" s="78">
        <v>100</v>
      </c>
      <c r="I23" s="78"/>
      <c r="J23" s="89" t="s">
        <v>1154</v>
      </c>
      <c r="K23" s="89" t="s">
        <v>182</v>
      </c>
      <c r="L23" s="80" t="s">
        <v>1820</v>
      </c>
      <c r="M23" s="81" t="s">
        <v>1821</v>
      </c>
      <c r="N23" s="90" t="s">
        <v>1822</v>
      </c>
      <c r="O23" s="89">
        <v>0</v>
      </c>
    </row>
    <row r="24" spans="4:15" x14ac:dyDescent="0.25">
      <c r="D24" s="76" t="s">
        <v>4</v>
      </c>
      <c r="E24" s="77" t="s">
        <v>230</v>
      </c>
      <c r="F24" s="60" t="s">
        <v>231</v>
      </c>
      <c r="G24" s="60" t="s">
        <v>716</v>
      </c>
      <c r="H24" s="78" t="s">
        <v>1244</v>
      </c>
      <c r="I24" s="78">
        <v>10</v>
      </c>
      <c r="J24" s="89" t="s">
        <v>1159</v>
      </c>
      <c r="K24" s="89" t="s">
        <v>178</v>
      </c>
      <c r="L24" s="80" t="s">
        <v>1823</v>
      </c>
      <c r="M24" s="81" t="s">
        <v>1824</v>
      </c>
      <c r="N24" s="90" t="s">
        <v>1825</v>
      </c>
      <c r="O24" s="89">
        <v>0</v>
      </c>
    </row>
    <row r="25" spans="4:15" x14ac:dyDescent="0.25">
      <c r="D25" s="177" t="s">
        <v>4</v>
      </c>
      <c r="E25" s="178" t="s">
        <v>670</v>
      </c>
      <c r="F25" s="179" t="s">
        <v>126</v>
      </c>
      <c r="G25" s="60" t="s">
        <v>716</v>
      </c>
      <c r="H25" s="180">
        <v>-50</v>
      </c>
      <c r="I25" s="180"/>
      <c r="J25" s="89" t="s">
        <v>1158</v>
      </c>
      <c r="K25" s="181" t="s">
        <v>188</v>
      </c>
      <c r="L25" s="182" t="s">
        <v>1826</v>
      </c>
      <c r="M25" s="183" t="s">
        <v>1827</v>
      </c>
      <c r="N25" s="184" t="s">
        <v>1828</v>
      </c>
      <c r="O25" s="181">
        <v>0</v>
      </c>
    </row>
    <row r="26" spans="4:15" x14ac:dyDescent="0.25">
      <c r="D26" s="177" t="s">
        <v>4</v>
      </c>
      <c r="E26" s="178" t="s">
        <v>671</v>
      </c>
      <c r="F26" s="179" t="s">
        <v>200</v>
      </c>
      <c r="G26" s="60" t="s">
        <v>716</v>
      </c>
      <c r="H26" s="180">
        <v>-30</v>
      </c>
      <c r="I26" s="180"/>
      <c r="J26" s="89" t="s">
        <v>1158</v>
      </c>
      <c r="K26" s="181" t="s">
        <v>188</v>
      </c>
      <c r="L26" s="182" t="s">
        <v>1829</v>
      </c>
      <c r="M26" s="183" t="s">
        <v>1830</v>
      </c>
      <c r="N26" s="184" t="s">
        <v>1831</v>
      </c>
      <c r="O26" s="181">
        <v>0</v>
      </c>
    </row>
    <row r="27" spans="4:15" x14ac:dyDescent="0.25">
      <c r="D27" s="177" t="s">
        <v>4</v>
      </c>
      <c r="E27" s="178" t="s">
        <v>677</v>
      </c>
      <c r="F27" s="179" t="s">
        <v>672</v>
      </c>
      <c r="G27" s="60" t="s">
        <v>716</v>
      </c>
      <c r="H27" s="180" t="s">
        <v>670</v>
      </c>
      <c r="I27" s="180" t="s">
        <v>671</v>
      </c>
      <c r="J27" s="89" t="s">
        <v>1160</v>
      </c>
      <c r="K27" s="181" t="s">
        <v>178</v>
      </c>
      <c r="L27" s="182" t="s">
        <v>1832</v>
      </c>
      <c r="M27" s="183" t="s">
        <v>1833</v>
      </c>
      <c r="N27" s="184" t="s">
        <v>1834</v>
      </c>
      <c r="O27" s="181">
        <v>0</v>
      </c>
    </row>
    <row r="28" spans="4:15" s="253" customFormat="1" x14ac:dyDescent="0.25">
      <c r="D28" s="76" t="s">
        <v>4</v>
      </c>
      <c r="E28" s="77" t="s">
        <v>1089</v>
      </c>
      <c r="F28" s="60" t="s">
        <v>672</v>
      </c>
      <c r="G28" s="60" t="s">
        <v>716</v>
      </c>
      <c r="H28" s="78" t="s">
        <v>1087</v>
      </c>
      <c r="I28" s="78" t="s">
        <v>1088</v>
      </c>
      <c r="J28" s="89" t="s">
        <v>1160</v>
      </c>
      <c r="K28" s="89" t="s">
        <v>184</v>
      </c>
      <c r="L28" s="80" t="s">
        <v>1835</v>
      </c>
      <c r="M28" s="81" t="s">
        <v>1836</v>
      </c>
      <c r="N28" s="90" t="s">
        <v>1837</v>
      </c>
      <c r="O28" s="89">
        <v>0</v>
      </c>
    </row>
    <row r="29" spans="4:15" x14ac:dyDescent="0.25">
      <c r="D29" s="76" t="s">
        <v>4</v>
      </c>
      <c r="E29" s="77" t="s">
        <v>175</v>
      </c>
      <c r="F29" s="60" t="s">
        <v>176</v>
      </c>
      <c r="G29" s="60" t="s">
        <v>717</v>
      </c>
      <c r="H29" s="78" t="s">
        <v>177</v>
      </c>
      <c r="I29" s="78">
        <v>1</v>
      </c>
      <c r="J29" s="79" t="s">
        <v>1159</v>
      </c>
      <c r="K29" s="79" t="s">
        <v>178</v>
      </c>
      <c r="L29" s="80" t="s">
        <v>1838</v>
      </c>
      <c r="M29" s="81" t="s">
        <v>1839</v>
      </c>
      <c r="N29" s="81" t="s">
        <v>1840</v>
      </c>
      <c r="O29" s="79">
        <v>0</v>
      </c>
    </row>
    <row r="30" spans="4:15" x14ac:dyDescent="0.25">
      <c r="D30" s="76" t="s">
        <v>4</v>
      </c>
      <c r="E30" s="77" t="s">
        <v>179</v>
      </c>
      <c r="F30" s="60" t="s">
        <v>176</v>
      </c>
      <c r="G30" s="60" t="s">
        <v>717</v>
      </c>
      <c r="H30" s="78" t="s">
        <v>180</v>
      </c>
      <c r="I30" s="78">
        <v>1</v>
      </c>
      <c r="J30" s="79" t="s">
        <v>1159</v>
      </c>
      <c r="K30" s="79" t="s">
        <v>178</v>
      </c>
      <c r="L30" s="80" t="s">
        <v>1841</v>
      </c>
      <c r="M30" s="81" t="s">
        <v>1842</v>
      </c>
      <c r="N30" s="81" t="s">
        <v>1843</v>
      </c>
      <c r="O30" s="79">
        <v>0</v>
      </c>
    </row>
    <row r="31" spans="4:15" x14ac:dyDescent="0.25">
      <c r="D31" s="76" t="s">
        <v>4</v>
      </c>
      <c r="E31" s="77" t="s">
        <v>9</v>
      </c>
      <c r="F31" s="60" t="s">
        <v>9</v>
      </c>
      <c r="G31" s="60" t="s">
        <v>717</v>
      </c>
      <c r="H31" s="78"/>
      <c r="I31" s="78"/>
      <c r="J31" s="79" t="s">
        <v>1160</v>
      </c>
      <c r="K31" s="79" t="s">
        <v>184</v>
      </c>
      <c r="L31" s="80" t="s">
        <v>1844</v>
      </c>
      <c r="M31" s="81" t="s">
        <v>1257</v>
      </c>
      <c r="N31" s="81" t="s">
        <v>1845</v>
      </c>
      <c r="O31" s="79">
        <v>0</v>
      </c>
    </row>
    <row r="32" spans="4:15" x14ac:dyDescent="0.25">
      <c r="D32" s="76" t="s">
        <v>4</v>
      </c>
      <c r="E32" s="77" t="s">
        <v>185</v>
      </c>
      <c r="F32" s="60" t="s">
        <v>185</v>
      </c>
      <c r="G32" s="60" t="s">
        <v>717</v>
      </c>
      <c r="H32" s="78">
        <v>1</v>
      </c>
      <c r="I32" s="78"/>
      <c r="J32" s="79" t="s">
        <v>1160</v>
      </c>
      <c r="K32" s="79" t="s">
        <v>184</v>
      </c>
      <c r="L32" s="80" t="s">
        <v>1846</v>
      </c>
      <c r="M32" s="81" t="s">
        <v>1847</v>
      </c>
      <c r="N32" s="81" t="s">
        <v>1848</v>
      </c>
      <c r="O32" s="79">
        <v>0</v>
      </c>
    </row>
    <row r="33" spans="4:15" x14ac:dyDescent="0.25">
      <c r="D33" s="76" t="s">
        <v>4</v>
      </c>
      <c r="E33" s="77" t="s">
        <v>186</v>
      </c>
      <c r="F33" s="60" t="s">
        <v>187</v>
      </c>
      <c r="G33" s="60" t="s">
        <v>717</v>
      </c>
      <c r="H33" s="78">
        <v>11</v>
      </c>
      <c r="I33" s="78"/>
      <c r="J33" s="79" t="s">
        <v>1156</v>
      </c>
      <c r="K33" s="79" t="s">
        <v>188</v>
      </c>
      <c r="L33" s="80" t="s">
        <v>1849</v>
      </c>
      <c r="M33" s="81" t="s">
        <v>1850</v>
      </c>
      <c r="N33" s="81" t="s">
        <v>1851</v>
      </c>
      <c r="O33" s="79">
        <v>0</v>
      </c>
    </row>
    <row r="34" spans="4:15" x14ac:dyDescent="0.25">
      <c r="D34" s="76" t="s">
        <v>4</v>
      </c>
      <c r="E34" s="77" t="s">
        <v>189</v>
      </c>
      <c r="F34" s="60" t="s">
        <v>187</v>
      </c>
      <c r="G34" s="60" t="s">
        <v>717</v>
      </c>
      <c r="H34" s="78">
        <v>12</v>
      </c>
      <c r="I34" s="78"/>
      <c r="J34" s="79" t="s">
        <v>1156</v>
      </c>
      <c r="K34" s="79" t="s">
        <v>188</v>
      </c>
      <c r="L34" s="80" t="s">
        <v>1852</v>
      </c>
      <c r="M34" s="81" t="s">
        <v>1853</v>
      </c>
      <c r="N34" s="81" t="s">
        <v>1854</v>
      </c>
      <c r="O34" s="79">
        <v>0</v>
      </c>
    </row>
    <row r="35" spans="4:15" x14ac:dyDescent="0.25">
      <c r="D35" s="76" t="s">
        <v>4</v>
      </c>
      <c r="E35" s="77" t="s">
        <v>190</v>
      </c>
      <c r="F35" s="60" t="s">
        <v>187</v>
      </c>
      <c r="G35" s="60" t="s">
        <v>717</v>
      </c>
      <c r="H35" s="78">
        <v>1</v>
      </c>
      <c r="I35" s="78">
        <v>1</v>
      </c>
      <c r="J35" s="79" t="s">
        <v>1156</v>
      </c>
      <c r="K35" s="79" t="s">
        <v>188</v>
      </c>
      <c r="L35" s="80" t="s">
        <v>1855</v>
      </c>
      <c r="M35" s="81" t="s">
        <v>1856</v>
      </c>
      <c r="N35" s="81" t="s">
        <v>1857</v>
      </c>
      <c r="O35" s="79">
        <v>0</v>
      </c>
    </row>
    <row r="36" spans="4:15" x14ac:dyDescent="0.25">
      <c r="D36" s="76" t="s">
        <v>4</v>
      </c>
      <c r="E36" s="77" t="s">
        <v>191</v>
      </c>
      <c r="F36" s="60" t="s">
        <v>191</v>
      </c>
      <c r="G36" s="60" t="s">
        <v>717</v>
      </c>
      <c r="H36" s="78">
        <v>1</v>
      </c>
      <c r="I36" s="78"/>
      <c r="J36" s="79" t="s">
        <v>1159</v>
      </c>
      <c r="K36" s="79" t="s">
        <v>178</v>
      </c>
      <c r="L36" s="80" t="s">
        <v>1858</v>
      </c>
      <c r="M36" s="81" t="s">
        <v>1859</v>
      </c>
      <c r="N36" s="81" t="s">
        <v>1860</v>
      </c>
      <c r="O36" s="79">
        <v>0</v>
      </c>
    </row>
    <row r="37" spans="4:15" x14ac:dyDescent="0.25">
      <c r="D37" s="76" t="s">
        <v>4</v>
      </c>
      <c r="E37" s="77" t="s">
        <v>192</v>
      </c>
      <c r="F37" s="60" t="s">
        <v>192</v>
      </c>
      <c r="G37" s="60" t="s">
        <v>717</v>
      </c>
      <c r="H37" s="78">
        <v>1</v>
      </c>
      <c r="I37" s="78"/>
      <c r="J37" s="89" t="s">
        <v>1157</v>
      </c>
      <c r="K37" s="89" t="s">
        <v>193</v>
      </c>
      <c r="L37" s="80" t="s">
        <v>1861</v>
      </c>
      <c r="M37" s="81" t="s">
        <v>1862</v>
      </c>
      <c r="N37" s="81" t="s">
        <v>1863</v>
      </c>
      <c r="O37" s="89">
        <v>0</v>
      </c>
    </row>
    <row r="38" spans="4:15" x14ac:dyDescent="0.25">
      <c r="D38" s="76" t="s">
        <v>4</v>
      </c>
      <c r="E38" s="77" t="s">
        <v>196</v>
      </c>
      <c r="F38" s="60" t="s">
        <v>197</v>
      </c>
      <c r="G38" s="60" t="s">
        <v>717</v>
      </c>
      <c r="H38" s="78">
        <v>1</v>
      </c>
      <c r="I38" s="78"/>
      <c r="J38" s="79" t="s">
        <v>1160</v>
      </c>
      <c r="K38" s="79" t="s">
        <v>184</v>
      </c>
      <c r="L38" s="80" t="s">
        <v>1864</v>
      </c>
      <c r="M38" s="81" t="s">
        <v>1865</v>
      </c>
      <c r="N38" s="81" t="s">
        <v>1866</v>
      </c>
      <c r="O38" s="79">
        <v>0</v>
      </c>
    </row>
    <row r="39" spans="4:15" x14ac:dyDescent="0.25">
      <c r="D39" s="76" t="s">
        <v>4</v>
      </c>
      <c r="E39" s="77" t="s">
        <v>198</v>
      </c>
      <c r="F39" s="60" t="s">
        <v>198</v>
      </c>
      <c r="G39" s="60" t="s">
        <v>717</v>
      </c>
      <c r="H39" s="78">
        <v>1</v>
      </c>
      <c r="I39" s="78"/>
      <c r="J39" s="79" t="s">
        <v>1160</v>
      </c>
      <c r="K39" s="89" t="s">
        <v>184</v>
      </c>
      <c r="L39" s="80" t="s">
        <v>1867</v>
      </c>
      <c r="M39" s="81" t="s">
        <v>1868</v>
      </c>
      <c r="N39" s="90" t="s">
        <v>1869</v>
      </c>
      <c r="O39" s="89">
        <v>0</v>
      </c>
    </row>
    <row r="40" spans="4:15" x14ac:dyDescent="0.25">
      <c r="D40" s="76" t="s">
        <v>4</v>
      </c>
      <c r="E40" s="77" t="s">
        <v>204</v>
      </c>
      <c r="F40" s="60" t="s">
        <v>204</v>
      </c>
      <c r="G40" s="60" t="s">
        <v>717</v>
      </c>
      <c r="H40" s="91">
        <v>1</v>
      </c>
      <c r="I40" s="91"/>
      <c r="J40" s="79" t="s">
        <v>1160</v>
      </c>
      <c r="K40" s="89" t="s">
        <v>184</v>
      </c>
      <c r="L40" s="92" t="s">
        <v>1870</v>
      </c>
      <c r="M40" s="93" t="s">
        <v>1871</v>
      </c>
      <c r="N40" s="94" t="s">
        <v>1872</v>
      </c>
      <c r="O40" s="89">
        <v>0</v>
      </c>
    </row>
    <row r="41" spans="4:15" x14ac:dyDescent="0.25">
      <c r="D41" s="76" t="s">
        <v>4</v>
      </c>
      <c r="E41" s="77" t="s">
        <v>205</v>
      </c>
      <c r="F41" s="60" t="s">
        <v>205</v>
      </c>
      <c r="G41" s="60" t="s">
        <v>717</v>
      </c>
      <c r="H41" s="78">
        <v>1</v>
      </c>
      <c r="I41" s="78"/>
      <c r="J41" s="79" t="s">
        <v>1160</v>
      </c>
      <c r="K41" s="79" t="s">
        <v>184</v>
      </c>
      <c r="L41" s="80" t="s">
        <v>1873</v>
      </c>
      <c r="M41" s="81" t="s">
        <v>1874</v>
      </c>
      <c r="N41" s="81" t="s">
        <v>1875</v>
      </c>
      <c r="O41" s="79">
        <v>0</v>
      </c>
    </row>
    <row r="42" spans="4:15" x14ac:dyDescent="0.25">
      <c r="D42" s="76" t="s">
        <v>4</v>
      </c>
      <c r="E42" s="95" t="s">
        <v>208</v>
      </c>
      <c r="F42" s="96" t="s">
        <v>208</v>
      </c>
      <c r="G42" s="60" t="s">
        <v>717</v>
      </c>
      <c r="H42" s="91">
        <v>100</v>
      </c>
      <c r="I42" s="91"/>
      <c r="J42" s="89" t="s">
        <v>1156</v>
      </c>
      <c r="K42" s="89" t="s">
        <v>188</v>
      </c>
      <c r="L42" s="92" t="s">
        <v>1876</v>
      </c>
      <c r="M42" s="93" t="s">
        <v>1877</v>
      </c>
      <c r="N42" s="94" t="s">
        <v>1878</v>
      </c>
      <c r="O42" s="89">
        <v>0</v>
      </c>
    </row>
    <row r="43" spans="4:15" x14ac:dyDescent="0.25">
      <c r="D43" s="76" t="s">
        <v>4</v>
      </c>
      <c r="E43" s="77" t="s">
        <v>209</v>
      </c>
      <c r="F43" s="60" t="s">
        <v>209</v>
      </c>
      <c r="G43" s="60" t="s">
        <v>717</v>
      </c>
      <c r="H43" s="91">
        <v>0</v>
      </c>
      <c r="I43" s="91"/>
      <c r="J43" s="89" t="s">
        <v>1160</v>
      </c>
      <c r="K43" s="89" t="s">
        <v>184</v>
      </c>
      <c r="L43" s="92" t="s">
        <v>1879</v>
      </c>
      <c r="M43" s="93" t="s">
        <v>1880</v>
      </c>
      <c r="N43" s="94" t="s">
        <v>1881</v>
      </c>
      <c r="O43" s="89">
        <v>0</v>
      </c>
    </row>
    <row r="44" spans="4:15" x14ac:dyDescent="0.25">
      <c r="D44" s="76" t="s">
        <v>4</v>
      </c>
      <c r="E44" s="77" t="s">
        <v>210</v>
      </c>
      <c r="F44" s="60" t="s">
        <v>210</v>
      </c>
      <c r="G44" s="60" t="s">
        <v>717</v>
      </c>
      <c r="H44" s="78">
        <v>0</v>
      </c>
      <c r="I44" s="78"/>
      <c r="J44" s="89" t="s">
        <v>1160</v>
      </c>
      <c r="K44" s="79" t="s">
        <v>184</v>
      </c>
      <c r="L44" s="80" t="s">
        <v>1882</v>
      </c>
      <c r="M44" s="81" t="s">
        <v>1883</v>
      </c>
      <c r="N44" s="90" t="s">
        <v>1884</v>
      </c>
      <c r="O44" s="79">
        <v>0</v>
      </c>
    </row>
    <row r="45" spans="4:15" x14ac:dyDescent="0.25">
      <c r="D45" s="76" t="s">
        <v>4</v>
      </c>
      <c r="E45" s="77" t="s">
        <v>211</v>
      </c>
      <c r="F45" s="60" t="s">
        <v>211</v>
      </c>
      <c r="G45" s="60" t="s">
        <v>717</v>
      </c>
      <c r="H45" s="78" t="s">
        <v>212</v>
      </c>
      <c r="I45" s="78"/>
      <c r="J45" s="89" t="s">
        <v>1159</v>
      </c>
      <c r="K45" s="79" t="s">
        <v>178</v>
      </c>
      <c r="L45" s="80" t="s">
        <v>1885</v>
      </c>
      <c r="M45" s="81" t="s">
        <v>1886</v>
      </c>
      <c r="N45" s="90" t="s">
        <v>1887</v>
      </c>
      <c r="O45" s="79">
        <v>0</v>
      </c>
    </row>
    <row r="46" spans="4:15" x14ac:dyDescent="0.25">
      <c r="D46" s="76" t="s">
        <v>4</v>
      </c>
      <c r="E46" s="77" t="s">
        <v>220</v>
      </c>
      <c r="F46" s="60" t="s">
        <v>221</v>
      </c>
      <c r="G46" s="60" t="s">
        <v>717</v>
      </c>
      <c r="H46" s="78"/>
      <c r="I46" s="78"/>
      <c r="J46" s="89" t="s">
        <v>1159</v>
      </c>
      <c r="K46" s="79" t="s">
        <v>178</v>
      </c>
      <c r="L46" s="80" t="s">
        <v>1888</v>
      </c>
      <c r="M46" s="81" t="s">
        <v>1889</v>
      </c>
      <c r="N46" s="90" t="s">
        <v>1890</v>
      </c>
      <c r="O46" s="79">
        <v>0</v>
      </c>
    </row>
    <row r="47" spans="4:15" x14ac:dyDescent="0.25">
      <c r="D47" s="76" t="s">
        <v>4</v>
      </c>
      <c r="E47" s="77" t="s">
        <v>222</v>
      </c>
      <c r="F47" s="60" t="s">
        <v>222</v>
      </c>
      <c r="G47" s="60" t="s">
        <v>717</v>
      </c>
      <c r="H47" s="78"/>
      <c r="I47" s="78"/>
      <c r="J47" s="89" t="s">
        <v>1159</v>
      </c>
      <c r="K47" s="79" t="s">
        <v>178</v>
      </c>
      <c r="L47" s="80" t="s">
        <v>1891</v>
      </c>
      <c r="M47" s="81" t="s">
        <v>1892</v>
      </c>
      <c r="N47" s="90" t="s">
        <v>1893</v>
      </c>
      <c r="O47" s="79">
        <v>0</v>
      </c>
    </row>
    <row r="48" spans="4:15" x14ac:dyDescent="0.25">
      <c r="D48" s="76" t="s">
        <v>4</v>
      </c>
      <c r="E48" s="77" t="s">
        <v>223</v>
      </c>
      <c r="F48" s="60" t="s">
        <v>223</v>
      </c>
      <c r="G48" s="60" t="s">
        <v>717</v>
      </c>
      <c r="H48" s="78"/>
      <c r="I48" s="78"/>
      <c r="J48" s="89" t="s">
        <v>1160</v>
      </c>
      <c r="K48" s="89" t="s">
        <v>184</v>
      </c>
      <c r="L48" s="80" t="s">
        <v>1894</v>
      </c>
      <c r="M48" s="81" t="s">
        <v>1895</v>
      </c>
      <c r="N48" s="90" t="s">
        <v>1896</v>
      </c>
      <c r="O48" s="89">
        <v>0</v>
      </c>
    </row>
    <row r="49" spans="4:15" x14ac:dyDescent="0.25">
      <c r="D49" s="106" t="s">
        <v>4</v>
      </c>
      <c r="E49" s="82" t="s">
        <v>225</v>
      </c>
      <c r="F49" s="83" t="s">
        <v>225</v>
      </c>
      <c r="G49" s="60" t="s">
        <v>717</v>
      </c>
      <c r="H49" s="84"/>
      <c r="I49" s="84"/>
      <c r="J49" s="107" t="s">
        <v>1154</v>
      </c>
      <c r="K49" s="107" t="s">
        <v>182</v>
      </c>
      <c r="L49" s="108" t="s">
        <v>1897</v>
      </c>
      <c r="M49" s="109" t="s">
        <v>1898</v>
      </c>
      <c r="N49" s="110" t="s">
        <v>1899</v>
      </c>
      <c r="O49" s="107">
        <v>0</v>
      </c>
    </row>
    <row r="50" spans="4:15" x14ac:dyDescent="0.25">
      <c r="D50" s="106" t="s">
        <v>4</v>
      </c>
      <c r="E50" s="82" t="s">
        <v>226</v>
      </c>
      <c r="F50" s="83" t="s">
        <v>227</v>
      </c>
      <c r="G50" s="60" t="s">
        <v>717</v>
      </c>
      <c r="H50" s="84"/>
      <c r="I50" s="84"/>
      <c r="J50" s="107" t="s">
        <v>1160</v>
      </c>
      <c r="K50" s="107" t="s">
        <v>184</v>
      </c>
      <c r="L50" s="108" t="s">
        <v>1900</v>
      </c>
      <c r="M50" s="109" t="s">
        <v>1901</v>
      </c>
      <c r="N50" s="110" t="s">
        <v>1902</v>
      </c>
      <c r="O50" s="107">
        <v>0</v>
      </c>
    </row>
    <row r="51" spans="4:15" x14ac:dyDescent="0.25">
      <c r="D51" s="106" t="s">
        <v>4</v>
      </c>
      <c r="E51" s="82" t="s">
        <v>228</v>
      </c>
      <c r="F51" s="83" t="s">
        <v>227</v>
      </c>
      <c r="G51" s="60" t="s">
        <v>717</v>
      </c>
      <c r="H51" s="84"/>
      <c r="I51" s="84"/>
      <c r="J51" s="107" t="s">
        <v>1160</v>
      </c>
      <c r="K51" s="107" t="s">
        <v>184</v>
      </c>
      <c r="L51" s="108" t="s">
        <v>1903</v>
      </c>
      <c r="M51" s="109" t="s">
        <v>1904</v>
      </c>
      <c r="N51" s="110" t="s">
        <v>1905</v>
      </c>
      <c r="O51" s="107">
        <v>0</v>
      </c>
    </row>
    <row r="52" spans="4:15" x14ac:dyDescent="0.25">
      <c r="D52" s="76" t="s">
        <v>4</v>
      </c>
      <c r="E52" s="77" t="s">
        <v>229</v>
      </c>
      <c r="F52" s="60" t="s">
        <v>227</v>
      </c>
      <c r="G52" s="60" t="s">
        <v>717</v>
      </c>
      <c r="H52" s="78"/>
      <c r="I52" s="78"/>
      <c r="J52" s="107" t="s">
        <v>1160</v>
      </c>
      <c r="K52" s="89" t="s">
        <v>184</v>
      </c>
      <c r="L52" s="80" t="s">
        <v>1906</v>
      </c>
      <c r="M52" s="81" t="s">
        <v>1907</v>
      </c>
      <c r="N52" s="90" t="s">
        <v>1908</v>
      </c>
      <c r="O52" s="89">
        <v>0</v>
      </c>
    </row>
    <row r="53" spans="4:15" x14ac:dyDescent="0.25">
      <c r="D53" s="76" t="s">
        <v>4</v>
      </c>
      <c r="E53" s="77" t="s">
        <v>232</v>
      </c>
      <c r="F53" s="60" t="s">
        <v>232</v>
      </c>
      <c r="G53" s="60" t="s">
        <v>717</v>
      </c>
      <c r="H53" s="78"/>
      <c r="I53" s="78"/>
      <c r="J53" s="185" t="s">
        <v>233</v>
      </c>
      <c r="K53" s="185" t="s">
        <v>233</v>
      </c>
      <c r="L53" s="80" t="s">
        <v>234</v>
      </c>
      <c r="M53" s="81" t="s">
        <v>234</v>
      </c>
      <c r="N53" s="90" t="s">
        <v>234</v>
      </c>
      <c r="O53" s="185">
        <v>0</v>
      </c>
    </row>
    <row r="54" spans="4:15" x14ac:dyDescent="0.25">
      <c r="D54" s="76" t="s">
        <v>4</v>
      </c>
      <c r="E54" s="77" t="s">
        <v>235</v>
      </c>
      <c r="F54" s="60" t="s">
        <v>235</v>
      </c>
      <c r="G54" s="60" t="s">
        <v>717</v>
      </c>
      <c r="H54" s="78">
        <v>1</v>
      </c>
      <c r="I54" s="78">
        <v>1</v>
      </c>
      <c r="J54" s="185" t="s">
        <v>1159</v>
      </c>
      <c r="K54" s="89" t="s">
        <v>188</v>
      </c>
      <c r="L54" s="80" t="s">
        <v>1909</v>
      </c>
      <c r="M54" s="81" t="s">
        <v>1910</v>
      </c>
      <c r="N54" s="90" t="s">
        <v>1911</v>
      </c>
      <c r="O54" s="89">
        <v>0</v>
      </c>
    </row>
    <row r="55" spans="4:15" x14ac:dyDescent="0.25">
      <c r="D55" s="76" t="s">
        <v>4</v>
      </c>
      <c r="E55" s="77" t="s">
        <v>236</v>
      </c>
      <c r="F55" s="60" t="s">
        <v>236</v>
      </c>
      <c r="G55" s="60" t="s">
        <v>717</v>
      </c>
      <c r="H55" s="78">
        <v>1</v>
      </c>
      <c r="I55" s="78">
        <v>1</v>
      </c>
      <c r="J55" s="89" t="s">
        <v>1156</v>
      </c>
      <c r="K55" s="89" t="s">
        <v>188</v>
      </c>
      <c r="L55" s="80" t="s">
        <v>1912</v>
      </c>
      <c r="M55" s="81" t="s">
        <v>1913</v>
      </c>
      <c r="N55" s="90" t="s">
        <v>1914</v>
      </c>
      <c r="O55" s="89">
        <v>0</v>
      </c>
    </row>
    <row r="56" spans="4:15" x14ac:dyDescent="0.25">
      <c r="D56" s="177" t="s">
        <v>4</v>
      </c>
      <c r="E56" s="178" t="s">
        <v>673</v>
      </c>
      <c r="F56" s="179" t="s">
        <v>674</v>
      </c>
      <c r="G56" s="60" t="s">
        <v>717</v>
      </c>
      <c r="H56" s="180"/>
      <c r="I56" s="180"/>
      <c r="J56" s="89" t="s">
        <v>1160</v>
      </c>
      <c r="K56" s="181" t="s">
        <v>184</v>
      </c>
      <c r="L56" s="182" t="s">
        <v>1915</v>
      </c>
      <c r="M56" s="183" t="s">
        <v>1916</v>
      </c>
      <c r="N56" s="184" t="s">
        <v>1917</v>
      </c>
      <c r="O56" s="181">
        <v>0</v>
      </c>
    </row>
    <row r="57" spans="4:15" x14ac:dyDescent="0.25">
      <c r="D57" s="205" t="s">
        <v>4</v>
      </c>
      <c r="E57" s="206" t="s">
        <v>787</v>
      </c>
      <c r="F57" s="207" t="s">
        <v>787</v>
      </c>
      <c r="G57" s="372" t="s">
        <v>717</v>
      </c>
      <c r="H57" s="210"/>
      <c r="I57" s="210"/>
      <c r="J57" s="89" t="s">
        <v>1160</v>
      </c>
      <c r="K57" s="211" t="s">
        <v>184</v>
      </c>
      <c r="L57" s="212" t="s">
        <v>801</v>
      </c>
      <c r="M57" s="213" t="s">
        <v>802</v>
      </c>
      <c r="N57" s="214" t="s">
        <v>803</v>
      </c>
      <c r="O57" s="211">
        <v>0</v>
      </c>
    </row>
    <row r="58" spans="4:15" x14ac:dyDescent="0.25">
      <c r="D58" s="205" t="s">
        <v>4</v>
      </c>
      <c r="E58" s="206" t="s">
        <v>792</v>
      </c>
      <c r="F58" s="207" t="s">
        <v>792</v>
      </c>
      <c r="G58" s="372" t="s">
        <v>717</v>
      </c>
      <c r="H58" s="210"/>
      <c r="I58" s="210"/>
      <c r="J58" s="89" t="s">
        <v>1160</v>
      </c>
      <c r="K58" s="211" t="s">
        <v>184</v>
      </c>
      <c r="L58" s="212" t="s">
        <v>804</v>
      </c>
      <c r="M58" s="213" t="s">
        <v>805</v>
      </c>
      <c r="N58" s="214" t="s">
        <v>806</v>
      </c>
      <c r="O58" s="211">
        <v>0</v>
      </c>
    </row>
    <row r="59" spans="4:15" x14ac:dyDescent="0.25">
      <c r="D59" s="215" t="s">
        <v>4</v>
      </c>
      <c r="E59" s="216" t="s">
        <v>798</v>
      </c>
      <c r="F59" s="208" t="s">
        <v>798</v>
      </c>
      <c r="G59" s="209" t="s">
        <v>717</v>
      </c>
      <c r="H59" s="217"/>
      <c r="I59" s="217"/>
      <c r="J59" s="89" t="s">
        <v>1160</v>
      </c>
      <c r="K59" s="218" t="s">
        <v>184</v>
      </c>
      <c r="L59" s="219" t="s">
        <v>807</v>
      </c>
      <c r="M59" s="220" t="s">
        <v>808</v>
      </c>
      <c r="N59" s="221" t="s">
        <v>809</v>
      </c>
      <c r="O59" s="218">
        <v>0</v>
      </c>
    </row>
    <row r="60" spans="4:15" s="222" customFormat="1" x14ac:dyDescent="0.25">
      <c r="D60" s="231" t="s">
        <v>4</v>
      </c>
      <c r="E60" s="232" t="s">
        <v>818</v>
      </c>
      <c r="F60" s="233" t="s">
        <v>818</v>
      </c>
      <c r="G60" s="233" t="s">
        <v>717</v>
      </c>
      <c r="H60" s="234"/>
      <c r="I60" s="234"/>
      <c r="J60" s="89" t="s">
        <v>1160</v>
      </c>
      <c r="K60" s="235" t="s">
        <v>184</v>
      </c>
      <c r="L60" s="236" t="s">
        <v>819</v>
      </c>
      <c r="M60" s="237" t="s">
        <v>820</v>
      </c>
      <c r="N60" s="237" t="s">
        <v>821</v>
      </c>
      <c r="O60" s="235">
        <v>0</v>
      </c>
    </row>
    <row r="61" spans="4:15" s="238" customFormat="1" x14ac:dyDescent="0.25">
      <c r="D61" s="239" t="s">
        <v>4</v>
      </c>
      <c r="E61" s="239" t="s">
        <v>874</v>
      </c>
      <c r="F61" s="240" t="s">
        <v>891</v>
      </c>
      <c r="G61" s="240" t="s">
        <v>717</v>
      </c>
      <c r="H61" s="241"/>
      <c r="I61" s="241"/>
      <c r="J61" s="89" t="s">
        <v>1160</v>
      </c>
      <c r="K61" s="242" t="s">
        <v>184</v>
      </c>
      <c r="L61" s="243" t="s">
        <v>892</v>
      </c>
      <c r="M61" s="243" t="s">
        <v>893</v>
      </c>
      <c r="N61" s="243" t="s">
        <v>894</v>
      </c>
      <c r="O61" s="242">
        <v>0</v>
      </c>
    </row>
    <row r="62" spans="4:15" s="238" customFormat="1" x14ac:dyDescent="0.25">
      <c r="D62" s="239" t="s">
        <v>4</v>
      </c>
      <c r="E62" s="239" t="s">
        <v>881</v>
      </c>
      <c r="F62" s="240" t="s">
        <v>891</v>
      </c>
      <c r="G62" s="240" t="s">
        <v>717</v>
      </c>
      <c r="H62" s="241"/>
      <c r="I62" s="241"/>
      <c r="J62" s="89" t="s">
        <v>1160</v>
      </c>
      <c r="K62" s="242" t="s">
        <v>184</v>
      </c>
      <c r="L62" s="243" t="s">
        <v>895</v>
      </c>
      <c r="M62" s="243" t="s">
        <v>896</v>
      </c>
      <c r="N62" s="243" t="s">
        <v>897</v>
      </c>
      <c r="O62" s="242">
        <v>0</v>
      </c>
    </row>
    <row r="63" spans="4:15" s="238" customFormat="1" x14ac:dyDescent="0.25">
      <c r="D63" s="239" t="s">
        <v>4</v>
      </c>
      <c r="E63" s="239" t="s">
        <v>959</v>
      </c>
      <c r="F63" s="240" t="s">
        <v>891</v>
      </c>
      <c r="G63" s="240" t="s">
        <v>717</v>
      </c>
      <c r="H63" s="245"/>
      <c r="I63" s="245"/>
      <c r="J63" s="89" t="s">
        <v>1160</v>
      </c>
      <c r="K63" s="242" t="s">
        <v>184</v>
      </c>
      <c r="L63" s="243" t="s">
        <v>1918</v>
      </c>
      <c r="M63" s="246" t="s">
        <v>1919</v>
      </c>
      <c r="N63" s="247" t="s">
        <v>1920</v>
      </c>
      <c r="O63" s="242">
        <v>0</v>
      </c>
    </row>
    <row r="64" spans="4:15" s="238" customFormat="1" x14ac:dyDescent="0.25">
      <c r="D64" s="239" t="s">
        <v>4</v>
      </c>
      <c r="E64" s="239" t="s">
        <v>965</v>
      </c>
      <c r="F64" s="240" t="s">
        <v>223</v>
      </c>
      <c r="G64" s="240" t="s">
        <v>717</v>
      </c>
      <c r="H64" s="248"/>
      <c r="I64" s="248"/>
      <c r="J64" s="89" t="s">
        <v>1160</v>
      </c>
      <c r="K64" s="242" t="s">
        <v>184</v>
      </c>
      <c r="L64" s="249" t="s">
        <v>1921</v>
      </c>
      <c r="M64" s="250" t="s">
        <v>1922</v>
      </c>
      <c r="N64" s="251" t="s">
        <v>1923</v>
      </c>
      <c r="O64" s="242">
        <v>0</v>
      </c>
    </row>
    <row r="65" spans="4:15" s="238" customFormat="1" x14ac:dyDescent="0.25">
      <c r="D65" s="260" t="s">
        <v>4</v>
      </c>
      <c r="E65" s="260" t="s">
        <v>888</v>
      </c>
      <c r="F65" s="261" t="s">
        <v>888</v>
      </c>
      <c r="G65" s="261" t="s">
        <v>717</v>
      </c>
      <c r="H65" s="262">
        <v>1</v>
      </c>
      <c r="I65" s="262"/>
      <c r="J65" s="263" t="s">
        <v>1160</v>
      </c>
      <c r="K65" s="263" t="s">
        <v>184</v>
      </c>
      <c r="L65" s="264" t="s">
        <v>898</v>
      </c>
      <c r="M65" s="264" t="s">
        <v>899</v>
      </c>
      <c r="N65" s="264" t="s">
        <v>900</v>
      </c>
      <c r="O65" s="263">
        <v>0</v>
      </c>
    </row>
    <row r="66" spans="4:15" s="238" customFormat="1" x14ac:dyDescent="0.25">
      <c r="D66" s="285" t="s">
        <v>4</v>
      </c>
      <c r="E66" s="275" t="s">
        <v>1216</v>
      </c>
      <c r="F66" s="286" t="s">
        <v>199</v>
      </c>
      <c r="G66" s="286" t="s">
        <v>716</v>
      </c>
      <c r="H66" s="287">
        <v>150</v>
      </c>
      <c r="I66" s="287"/>
      <c r="J66" s="276" t="s">
        <v>1157</v>
      </c>
      <c r="K66" s="288" t="s">
        <v>193</v>
      </c>
      <c r="L66" s="289" t="s">
        <v>1246</v>
      </c>
      <c r="M66" s="290" t="s">
        <v>1247</v>
      </c>
      <c r="N66" s="290" t="s">
        <v>1369</v>
      </c>
      <c r="O66" s="288">
        <v>1</v>
      </c>
    </row>
    <row r="67" spans="4:15" x14ac:dyDescent="0.25">
      <c r="D67" s="285" t="s">
        <v>4</v>
      </c>
      <c r="E67" s="275" t="s">
        <v>1248</v>
      </c>
      <c r="F67" s="286" t="s">
        <v>199</v>
      </c>
      <c r="G67" s="286" t="s">
        <v>716</v>
      </c>
      <c r="H67" s="287">
        <v>70</v>
      </c>
      <c r="I67" s="287"/>
      <c r="J67" s="276" t="s">
        <v>1157</v>
      </c>
      <c r="K67" s="288" t="s">
        <v>193</v>
      </c>
      <c r="L67" s="289" t="s">
        <v>1246</v>
      </c>
      <c r="M67" s="290" t="s">
        <v>1247</v>
      </c>
      <c r="N67" s="290" t="s">
        <v>1369</v>
      </c>
      <c r="O67" s="288">
        <v>1</v>
      </c>
    </row>
    <row r="68" spans="4:15" x14ac:dyDescent="0.25">
      <c r="D68" s="285" t="s">
        <v>4</v>
      </c>
      <c r="E68" s="275" t="s">
        <v>1232</v>
      </c>
      <c r="F68" s="286" t="s">
        <v>92</v>
      </c>
      <c r="G68" s="286" t="s">
        <v>716</v>
      </c>
      <c r="H68" s="287">
        <v>100</v>
      </c>
      <c r="I68" s="287"/>
      <c r="J68" s="276" t="s">
        <v>1157</v>
      </c>
      <c r="K68" s="288" t="s">
        <v>193</v>
      </c>
      <c r="L68" s="289" t="s">
        <v>1249</v>
      </c>
      <c r="M68" s="290" t="s">
        <v>1250</v>
      </c>
      <c r="N68" s="290" t="s">
        <v>1370</v>
      </c>
      <c r="O68" s="288">
        <v>1</v>
      </c>
    </row>
    <row r="69" spans="4:15" x14ac:dyDescent="0.25">
      <c r="D69" s="285" t="s">
        <v>4</v>
      </c>
      <c r="E69" s="291" t="s">
        <v>1251</v>
      </c>
      <c r="F69" s="286" t="s">
        <v>92</v>
      </c>
      <c r="G69" s="286" t="s">
        <v>716</v>
      </c>
      <c r="H69" s="287">
        <v>75</v>
      </c>
      <c r="I69" s="287"/>
      <c r="J69" s="276" t="s">
        <v>1157</v>
      </c>
      <c r="K69" s="288" t="s">
        <v>193</v>
      </c>
      <c r="L69" s="289" t="s">
        <v>1249</v>
      </c>
      <c r="M69" s="290" t="s">
        <v>1250</v>
      </c>
      <c r="N69" s="290" t="s">
        <v>1370</v>
      </c>
      <c r="O69" s="288">
        <v>1</v>
      </c>
    </row>
    <row r="70" spans="4:15" x14ac:dyDescent="0.25">
      <c r="D70" s="285" t="s">
        <v>4</v>
      </c>
      <c r="E70" s="291" t="s">
        <v>1230</v>
      </c>
      <c r="F70" s="286" t="s">
        <v>207</v>
      </c>
      <c r="G70" s="286" t="s">
        <v>716</v>
      </c>
      <c r="H70" s="287">
        <v>50</v>
      </c>
      <c r="I70" s="287"/>
      <c r="J70" s="276" t="s">
        <v>1154</v>
      </c>
      <c r="K70" s="288" t="s">
        <v>182</v>
      </c>
      <c r="L70" s="289" t="s">
        <v>1252</v>
      </c>
      <c r="M70" s="290" t="s">
        <v>1253</v>
      </c>
      <c r="N70" s="290" t="s">
        <v>1371</v>
      </c>
      <c r="O70" s="288">
        <v>1</v>
      </c>
    </row>
    <row r="71" spans="4:15" x14ac:dyDescent="0.25">
      <c r="D71" s="285" t="s">
        <v>4</v>
      </c>
      <c r="E71" s="291" t="s">
        <v>1254</v>
      </c>
      <c r="F71" s="286" t="s">
        <v>207</v>
      </c>
      <c r="G71" s="286" t="s">
        <v>716</v>
      </c>
      <c r="H71" s="287">
        <v>30</v>
      </c>
      <c r="I71" s="287"/>
      <c r="J71" s="276" t="s">
        <v>1154</v>
      </c>
      <c r="K71" s="288" t="s">
        <v>182</v>
      </c>
      <c r="L71" s="289" t="s">
        <v>1252</v>
      </c>
      <c r="M71" s="290" t="s">
        <v>1253</v>
      </c>
      <c r="N71" s="290" t="s">
        <v>1371</v>
      </c>
      <c r="O71" s="288">
        <v>1</v>
      </c>
    </row>
    <row r="72" spans="4:15" x14ac:dyDescent="0.25">
      <c r="D72" s="285" t="s">
        <v>4</v>
      </c>
      <c r="E72" s="291" t="s">
        <v>1255</v>
      </c>
      <c r="F72" s="286" t="s">
        <v>9</v>
      </c>
      <c r="G72" s="286" t="s">
        <v>717</v>
      </c>
      <c r="H72" s="287"/>
      <c r="I72" s="287"/>
      <c r="J72" s="276" t="s">
        <v>1154</v>
      </c>
      <c r="K72" s="288" t="s">
        <v>182</v>
      </c>
      <c r="L72" s="289" t="s">
        <v>1256</v>
      </c>
      <c r="M72" s="290" t="s">
        <v>1257</v>
      </c>
      <c r="N72" s="290" t="s">
        <v>1372</v>
      </c>
      <c r="O72" s="288">
        <v>1</v>
      </c>
    </row>
    <row r="73" spans="4:15" x14ac:dyDescent="0.25">
      <c r="D73" s="285" t="s">
        <v>4</v>
      </c>
      <c r="E73" s="275" t="s">
        <v>1219</v>
      </c>
      <c r="F73" s="286" t="s">
        <v>181</v>
      </c>
      <c r="G73" s="286" t="s">
        <v>716</v>
      </c>
      <c r="H73" s="287">
        <v>25</v>
      </c>
      <c r="I73" s="287"/>
      <c r="J73" s="276" t="s">
        <v>1154</v>
      </c>
      <c r="K73" s="288" t="s">
        <v>182</v>
      </c>
      <c r="L73" s="289" t="s">
        <v>1258</v>
      </c>
      <c r="M73" s="290" t="s">
        <v>1259</v>
      </c>
      <c r="N73" s="290" t="s">
        <v>1373</v>
      </c>
      <c r="O73" s="288">
        <v>1</v>
      </c>
    </row>
    <row r="74" spans="4:15" x14ac:dyDescent="0.25">
      <c r="D74" s="285" t="s">
        <v>4</v>
      </c>
      <c r="E74" s="291" t="s">
        <v>1260</v>
      </c>
      <c r="F74" s="286" t="s">
        <v>181</v>
      </c>
      <c r="G74" s="286" t="s">
        <v>716</v>
      </c>
      <c r="H74" s="287">
        <v>15</v>
      </c>
      <c r="I74" s="287"/>
      <c r="J74" s="276" t="s">
        <v>1154</v>
      </c>
      <c r="K74" s="288" t="s">
        <v>182</v>
      </c>
      <c r="L74" s="289" t="s">
        <v>1258</v>
      </c>
      <c r="M74" s="290" t="s">
        <v>1259</v>
      </c>
      <c r="N74" s="290" t="s">
        <v>1373</v>
      </c>
      <c r="O74" s="288">
        <v>1</v>
      </c>
    </row>
    <row r="75" spans="4:15" x14ac:dyDescent="0.25">
      <c r="D75" s="285" t="s">
        <v>4</v>
      </c>
      <c r="E75" s="291" t="s">
        <v>1227</v>
      </c>
      <c r="F75" s="286" t="s">
        <v>202</v>
      </c>
      <c r="G75" s="286" t="s">
        <v>716</v>
      </c>
      <c r="H75" s="287" t="s">
        <v>180</v>
      </c>
      <c r="I75" s="287">
        <v>100</v>
      </c>
      <c r="J75" s="276" t="s">
        <v>1159</v>
      </c>
      <c r="K75" s="288" t="s">
        <v>178</v>
      </c>
      <c r="L75" s="289" t="s">
        <v>1261</v>
      </c>
      <c r="M75" s="290" t="s">
        <v>1262</v>
      </c>
      <c r="N75" s="290" t="s">
        <v>1263</v>
      </c>
      <c r="O75" s="288">
        <v>1</v>
      </c>
    </row>
    <row r="76" spans="4:15" x14ac:dyDescent="0.25">
      <c r="D76" s="285" t="s">
        <v>4</v>
      </c>
      <c r="E76" s="291" t="s">
        <v>1236</v>
      </c>
      <c r="F76" s="286" t="s">
        <v>202</v>
      </c>
      <c r="G76" s="286" t="s">
        <v>716</v>
      </c>
      <c r="H76" s="287" t="s">
        <v>177</v>
      </c>
      <c r="I76" s="287">
        <v>50</v>
      </c>
      <c r="J76" s="276" t="s">
        <v>1159</v>
      </c>
      <c r="K76" s="288" t="s">
        <v>178</v>
      </c>
      <c r="L76" s="289" t="s">
        <v>1264</v>
      </c>
      <c r="M76" s="290" t="s">
        <v>1265</v>
      </c>
      <c r="N76" s="290" t="s">
        <v>1374</v>
      </c>
      <c r="O76" s="288">
        <v>1</v>
      </c>
    </row>
    <row r="77" spans="4:15" x14ac:dyDescent="0.25">
      <c r="D77" s="285" t="s">
        <v>4</v>
      </c>
      <c r="E77" s="291" t="s">
        <v>1266</v>
      </c>
      <c r="F77" s="286" t="s">
        <v>202</v>
      </c>
      <c r="G77" s="286" t="s">
        <v>716</v>
      </c>
      <c r="H77" s="287" t="s">
        <v>177</v>
      </c>
      <c r="I77" s="287">
        <v>35</v>
      </c>
      <c r="J77" s="276" t="s">
        <v>1159</v>
      </c>
      <c r="K77" s="288" t="s">
        <v>178</v>
      </c>
      <c r="L77" s="289" t="s">
        <v>1264</v>
      </c>
      <c r="M77" s="290" t="s">
        <v>1265</v>
      </c>
      <c r="N77" s="290" t="s">
        <v>1374</v>
      </c>
      <c r="O77" s="288">
        <v>1</v>
      </c>
    </row>
    <row r="78" spans="4:15" x14ac:dyDescent="0.25">
      <c r="D78" s="292" t="s">
        <v>4</v>
      </c>
      <c r="E78" s="293" t="s">
        <v>1238</v>
      </c>
      <c r="F78" s="294" t="s">
        <v>65</v>
      </c>
      <c r="G78" s="294" t="s">
        <v>716</v>
      </c>
      <c r="H78" s="295">
        <v>50</v>
      </c>
      <c r="I78" s="295"/>
      <c r="J78" s="276" t="s">
        <v>1155</v>
      </c>
      <c r="K78" s="288" t="s">
        <v>7</v>
      </c>
      <c r="L78" s="289" t="s">
        <v>1267</v>
      </c>
      <c r="M78" s="290" t="s">
        <v>1268</v>
      </c>
      <c r="N78" s="290" t="s">
        <v>1375</v>
      </c>
      <c r="O78" s="288">
        <v>1</v>
      </c>
    </row>
    <row r="79" spans="4:15" x14ac:dyDescent="0.25">
      <c r="D79" s="285" t="s">
        <v>4</v>
      </c>
      <c r="E79" s="291" t="s">
        <v>1233</v>
      </c>
      <c r="F79" s="286" t="s">
        <v>200</v>
      </c>
      <c r="G79" s="286" t="s">
        <v>716</v>
      </c>
      <c r="H79" s="287">
        <v>25</v>
      </c>
      <c r="I79" s="287"/>
      <c r="J79" s="276" t="s">
        <v>1158</v>
      </c>
      <c r="K79" s="288" t="s">
        <v>195</v>
      </c>
      <c r="L79" s="289" t="s">
        <v>1269</v>
      </c>
      <c r="M79" s="290" t="s">
        <v>1270</v>
      </c>
      <c r="N79" s="290" t="s">
        <v>1376</v>
      </c>
      <c r="O79" s="288">
        <v>1</v>
      </c>
    </row>
    <row r="80" spans="4:15" x14ac:dyDescent="0.25">
      <c r="D80" s="285" t="s">
        <v>4</v>
      </c>
      <c r="E80" s="291" t="s">
        <v>1271</v>
      </c>
      <c r="F80" s="286" t="s">
        <v>200</v>
      </c>
      <c r="G80" s="286" t="s">
        <v>716</v>
      </c>
      <c r="H80" s="287">
        <v>15</v>
      </c>
      <c r="I80" s="287"/>
      <c r="J80" s="276" t="s">
        <v>1158</v>
      </c>
      <c r="K80" s="288" t="s">
        <v>195</v>
      </c>
      <c r="L80" s="289" t="s">
        <v>1269</v>
      </c>
      <c r="M80" s="290" t="s">
        <v>1270</v>
      </c>
      <c r="N80" s="290" t="s">
        <v>1376</v>
      </c>
      <c r="O80" s="288">
        <v>1</v>
      </c>
    </row>
    <row r="81" spans="4:15" x14ac:dyDescent="0.25">
      <c r="D81" s="296" t="s">
        <v>4</v>
      </c>
      <c r="E81" s="297" t="s">
        <v>1222</v>
      </c>
      <c r="F81" s="298" t="s">
        <v>183</v>
      </c>
      <c r="G81" s="298" t="s">
        <v>716</v>
      </c>
      <c r="H81" s="299">
        <v>20</v>
      </c>
      <c r="I81" s="299"/>
      <c r="J81" s="300" t="s">
        <v>1155</v>
      </c>
      <c r="K81" s="301" t="s">
        <v>7</v>
      </c>
      <c r="L81" s="289" t="s">
        <v>1272</v>
      </c>
      <c r="M81" s="290" t="s">
        <v>1273</v>
      </c>
      <c r="N81" s="290" t="s">
        <v>1377</v>
      </c>
      <c r="O81" s="301">
        <v>1</v>
      </c>
    </row>
    <row r="82" spans="4:15" x14ac:dyDescent="0.25">
      <c r="D82" s="284" t="s">
        <v>4</v>
      </c>
      <c r="E82" s="277" t="s">
        <v>1274</v>
      </c>
      <c r="F82" s="279" t="s">
        <v>672</v>
      </c>
      <c r="G82" s="279" t="s">
        <v>716</v>
      </c>
      <c r="H82" s="280" t="s">
        <v>1230</v>
      </c>
      <c r="I82" s="280" t="s">
        <v>1232</v>
      </c>
      <c r="J82" s="107" t="s">
        <v>1160</v>
      </c>
      <c r="K82" s="281" t="s">
        <v>184</v>
      </c>
      <c r="L82" s="282" t="s">
        <v>1275</v>
      </c>
      <c r="M82" s="283" t="s">
        <v>1276</v>
      </c>
      <c r="N82" s="283" t="s">
        <v>1277</v>
      </c>
      <c r="O82" s="281">
        <v>2</v>
      </c>
    </row>
    <row r="83" spans="4:15" x14ac:dyDescent="0.25">
      <c r="D83" s="284" t="s">
        <v>4</v>
      </c>
      <c r="E83" s="277" t="s">
        <v>1278</v>
      </c>
      <c r="F83" s="279" t="s">
        <v>672</v>
      </c>
      <c r="G83" s="279" t="s">
        <v>716</v>
      </c>
      <c r="H83" s="280" t="s">
        <v>1254</v>
      </c>
      <c r="I83" s="280" t="s">
        <v>1251</v>
      </c>
      <c r="J83" s="281" t="s">
        <v>1160</v>
      </c>
      <c r="K83" s="281" t="s">
        <v>184</v>
      </c>
      <c r="L83" s="282" t="s">
        <v>1275</v>
      </c>
      <c r="M83" s="283" t="s">
        <v>1279</v>
      </c>
      <c r="N83" s="283" t="s">
        <v>1280</v>
      </c>
      <c r="O83" s="281">
        <v>2</v>
      </c>
    </row>
    <row r="84" spans="4:15" x14ac:dyDescent="0.25">
      <c r="D84" s="284" t="s">
        <v>4</v>
      </c>
      <c r="E84" s="277" t="s">
        <v>1281</v>
      </c>
      <c r="F84" s="279" t="s">
        <v>672</v>
      </c>
      <c r="G84" s="279" t="s">
        <v>716</v>
      </c>
      <c r="H84" s="280" t="s">
        <v>1255</v>
      </c>
      <c r="I84" s="280" t="s">
        <v>1222</v>
      </c>
      <c r="J84" s="281" t="s">
        <v>1160</v>
      </c>
      <c r="K84" s="281" t="s">
        <v>184</v>
      </c>
      <c r="L84" s="282" t="s">
        <v>1282</v>
      </c>
      <c r="M84" s="283" t="s">
        <v>1283</v>
      </c>
      <c r="N84" s="283" t="s">
        <v>1284</v>
      </c>
      <c r="O84" s="281">
        <v>2</v>
      </c>
    </row>
    <row r="85" spans="4:15" x14ac:dyDescent="0.25">
      <c r="D85" s="284" t="s">
        <v>4</v>
      </c>
      <c r="E85" s="277" t="s">
        <v>1229</v>
      </c>
      <c r="F85" s="279" t="s">
        <v>672</v>
      </c>
      <c r="G85" s="278" t="s">
        <v>716</v>
      </c>
      <c r="H85" s="280" t="s">
        <v>1255</v>
      </c>
      <c r="I85" s="280" t="s">
        <v>1216</v>
      </c>
      <c r="J85" s="281" t="s">
        <v>1160</v>
      </c>
      <c r="K85" s="281" t="s">
        <v>184</v>
      </c>
      <c r="L85" s="282" t="s">
        <v>1285</v>
      </c>
      <c r="M85" s="283" t="s">
        <v>1286</v>
      </c>
      <c r="N85" s="283" t="s">
        <v>1287</v>
      </c>
      <c r="O85" s="281">
        <v>2</v>
      </c>
    </row>
    <row r="86" spans="4:15" x14ac:dyDescent="0.25">
      <c r="D86" s="284" t="s">
        <v>4</v>
      </c>
      <c r="E86" s="277" t="s">
        <v>1288</v>
      </c>
      <c r="F86" s="279" t="s">
        <v>672</v>
      </c>
      <c r="G86" s="279" t="s">
        <v>716</v>
      </c>
      <c r="H86" s="280" t="s">
        <v>1230</v>
      </c>
      <c r="I86" s="280" t="s">
        <v>1238</v>
      </c>
      <c r="J86" s="281" t="s">
        <v>1160</v>
      </c>
      <c r="K86" s="281" t="s">
        <v>184</v>
      </c>
      <c r="L86" s="282" t="s">
        <v>1289</v>
      </c>
      <c r="M86" s="283" t="s">
        <v>1290</v>
      </c>
      <c r="N86" s="283" t="s">
        <v>1291</v>
      </c>
      <c r="O86" s="281">
        <v>2</v>
      </c>
    </row>
    <row r="87" spans="4:15" x14ac:dyDescent="0.25">
      <c r="D87" s="284" t="s">
        <v>4</v>
      </c>
      <c r="E87" s="277" t="s">
        <v>1228</v>
      </c>
      <c r="F87" s="279" t="s">
        <v>672</v>
      </c>
      <c r="G87" s="279" t="s">
        <v>716</v>
      </c>
      <c r="H87" s="280" t="s">
        <v>1227</v>
      </c>
      <c r="I87" s="280" t="s">
        <v>1232</v>
      </c>
      <c r="J87" s="281" t="s">
        <v>1160</v>
      </c>
      <c r="K87" s="281" t="s">
        <v>184</v>
      </c>
      <c r="L87" s="282" t="s">
        <v>1292</v>
      </c>
      <c r="M87" s="283" t="s">
        <v>1293</v>
      </c>
      <c r="N87" s="283" t="s">
        <v>1294</v>
      </c>
      <c r="O87" s="281">
        <v>2</v>
      </c>
    </row>
    <row r="88" spans="4:15" x14ac:dyDescent="0.25">
      <c r="D88" s="284" t="s">
        <v>4</v>
      </c>
      <c r="E88" s="277" t="s">
        <v>1295</v>
      </c>
      <c r="F88" s="279" t="s">
        <v>672</v>
      </c>
      <c r="G88" s="279" t="s">
        <v>716</v>
      </c>
      <c r="H88" s="280" t="s">
        <v>1216</v>
      </c>
      <c r="I88" s="280" t="s">
        <v>1222</v>
      </c>
      <c r="J88" s="281" t="s">
        <v>1160</v>
      </c>
      <c r="K88" s="281" t="s">
        <v>184</v>
      </c>
      <c r="L88" s="282" t="s">
        <v>1296</v>
      </c>
      <c r="M88" s="283" t="s">
        <v>1297</v>
      </c>
      <c r="N88" s="283" t="s">
        <v>1298</v>
      </c>
      <c r="O88" s="281">
        <v>2</v>
      </c>
    </row>
    <row r="89" spans="4:15" x14ac:dyDescent="0.25">
      <c r="D89" s="284" t="s">
        <v>4</v>
      </c>
      <c r="E89" s="277" t="s">
        <v>1234</v>
      </c>
      <c r="F89" s="279" t="s">
        <v>672</v>
      </c>
      <c r="G89" s="279" t="s">
        <v>716</v>
      </c>
      <c r="H89" s="280" t="s">
        <v>1232</v>
      </c>
      <c r="I89" s="280" t="s">
        <v>1233</v>
      </c>
      <c r="J89" s="281" t="s">
        <v>1160</v>
      </c>
      <c r="K89" s="281" t="s">
        <v>184</v>
      </c>
      <c r="L89" s="282" t="s">
        <v>1299</v>
      </c>
      <c r="M89" s="283" t="s">
        <v>1300</v>
      </c>
      <c r="N89" s="283" t="s">
        <v>1301</v>
      </c>
      <c r="O89" s="281">
        <v>2</v>
      </c>
    </row>
    <row r="90" spans="4:15" x14ac:dyDescent="0.25">
      <c r="D90" s="284" t="s">
        <v>4</v>
      </c>
      <c r="E90" s="82" t="s">
        <v>1235</v>
      </c>
      <c r="F90" s="279" t="s">
        <v>672</v>
      </c>
      <c r="G90" s="279" t="s">
        <v>716</v>
      </c>
      <c r="H90" s="280" t="s">
        <v>1216</v>
      </c>
      <c r="I90" s="280" t="s">
        <v>1219</v>
      </c>
      <c r="J90" s="281" t="s">
        <v>1160</v>
      </c>
      <c r="K90" s="281" t="s">
        <v>184</v>
      </c>
      <c r="L90" s="282" t="s">
        <v>1302</v>
      </c>
      <c r="M90" s="283" t="s">
        <v>1303</v>
      </c>
      <c r="N90" s="283" t="s">
        <v>1304</v>
      </c>
      <c r="O90" s="281">
        <v>2</v>
      </c>
    </row>
    <row r="91" spans="4:15" x14ac:dyDescent="0.25">
      <c r="D91" s="284" t="s">
        <v>4</v>
      </c>
      <c r="E91" s="82" t="s">
        <v>1554</v>
      </c>
      <c r="F91" s="279" t="s">
        <v>672</v>
      </c>
      <c r="G91" s="279" t="s">
        <v>716</v>
      </c>
      <c r="H91" s="84" t="s">
        <v>1248</v>
      </c>
      <c r="I91" s="280" t="s">
        <v>1219</v>
      </c>
      <c r="J91" s="281" t="s">
        <v>1160</v>
      </c>
      <c r="K91" s="281" t="s">
        <v>184</v>
      </c>
      <c r="L91" s="282" t="s">
        <v>1302</v>
      </c>
      <c r="M91" s="283" t="s">
        <v>1303</v>
      </c>
      <c r="N91" s="283" t="s">
        <v>1304</v>
      </c>
      <c r="O91" s="281">
        <v>2</v>
      </c>
    </row>
    <row r="92" spans="4:15" x14ac:dyDescent="0.25">
      <c r="D92" s="284" t="s">
        <v>4</v>
      </c>
      <c r="E92" s="277" t="s">
        <v>1231</v>
      </c>
      <c r="F92" s="279" t="s">
        <v>672</v>
      </c>
      <c r="G92" s="278" t="s">
        <v>716</v>
      </c>
      <c r="H92" s="280" t="s">
        <v>1230</v>
      </c>
      <c r="I92" s="280" t="s">
        <v>1219</v>
      </c>
      <c r="J92" s="281" t="s">
        <v>1160</v>
      </c>
      <c r="K92" s="281" t="s">
        <v>184</v>
      </c>
      <c r="L92" s="282" t="s">
        <v>1305</v>
      </c>
      <c r="M92" s="283" t="s">
        <v>1306</v>
      </c>
      <c r="N92" s="283" t="s">
        <v>1307</v>
      </c>
      <c r="O92" s="281">
        <v>2</v>
      </c>
    </row>
    <row r="93" spans="4:15" x14ac:dyDescent="0.25">
      <c r="D93" s="284" t="s">
        <v>4</v>
      </c>
      <c r="E93" s="277" t="s">
        <v>1308</v>
      </c>
      <c r="F93" s="279" t="s">
        <v>672</v>
      </c>
      <c r="G93" s="279" t="s">
        <v>716</v>
      </c>
      <c r="H93" s="280" t="s">
        <v>1227</v>
      </c>
      <c r="I93" s="280" t="s">
        <v>1233</v>
      </c>
      <c r="J93" s="281" t="s">
        <v>1160</v>
      </c>
      <c r="K93" s="281" t="s">
        <v>184</v>
      </c>
      <c r="L93" s="282" t="s">
        <v>1309</v>
      </c>
      <c r="M93" s="283" t="s">
        <v>1310</v>
      </c>
      <c r="N93" s="283" t="s">
        <v>1311</v>
      </c>
      <c r="O93" s="281">
        <v>2</v>
      </c>
    </row>
    <row r="94" spans="4:15" x14ac:dyDescent="0.25">
      <c r="D94" s="284" t="s">
        <v>4</v>
      </c>
      <c r="E94" s="277" t="s">
        <v>1312</v>
      </c>
      <c r="F94" s="279" t="s">
        <v>672</v>
      </c>
      <c r="G94" s="279" t="s">
        <v>716</v>
      </c>
      <c r="H94" s="280" t="s">
        <v>1227</v>
      </c>
      <c r="I94" s="280" t="s">
        <v>1271</v>
      </c>
      <c r="J94" s="281" t="s">
        <v>1160</v>
      </c>
      <c r="K94" s="281" t="s">
        <v>184</v>
      </c>
      <c r="L94" s="282" t="s">
        <v>1309</v>
      </c>
      <c r="M94" s="283" t="s">
        <v>1313</v>
      </c>
      <c r="N94" s="283" t="s">
        <v>1314</v>
      </c>
      <c r="O94" s="281">
        <v>2</v>
      </c>
    </row>
    <row r="95" spans="4:15" x14ac:dyDescent="0.25">
      <c r="D95" s="284" t="s">
        <v>4</v>
      </c>
      <c r="E95" s="277" t="s">
        <v>1315</v>
      </c>
      <c r="F95" s="279" t="s">
        <v>672</v>
      </c>
      <c r="G95" s="279" t="s">
        <v>716</v>
      </c>
      <c r="H95" s="280" t="s">
        <v>1236</v>
      </c>
      <c r="I95" s="280" t="s">
        <v>1238</v>
      </c>
      <c r="J95" s="281" t="s">
        <v>1160</v>
      </c>
      <c r="K95" s="281" t="s">
        <v>184</v>
      </c>
      <c r="L95" s="282" t="s">
        <v>1316</v>
      </c>
      <c r="M95" s="283" t="s">
        <v>1317</v>
      </c>
      <c r="N95" s="283" t="s">
        <v>1318</v>
      </c>
      <c r="O95" s="281">
        <v>2</v>
      </c>
    </row>
    <row r="96" spans="4:15" x14ac:dyDescent="0.25">
      <c r="D96" s="284" t="s">
        <v>4</v>
      </c>
      <c r="E96" s="277" t="s">
        <v>1319</v>
      </c>
      <c r="F96" s="279" t="s">
        <v>672</v>
      </c>
      <c r="G96" s="279" t="s">
        <v>716</v>
      </c>
      <c r="H96" s="280" t="s">
        <v>1266</v>
      </c>
      <c r="I96" s="280" t="s">
        <v>1238</v>
      </c>
      <c r="J96" s="281" t="s">
        <v>1160</v>
      </c>
      <c r="K96" s="281" t="s">
        <v>184</v>
      </c>
      <c r="L96" s="282" t="s">
        <v>1316</v>
      </c>
      <c r="M96" s="283" t="s">
        <v>1320</v>
      </c>
      <c r="N96" s="283" t="s">
        <v>1321</v>
      </c>
      <c r="O96" s="281">
        <v>2</v>
      </c>
    </row>
    <row r="97" spans="4:15" x14ac:dyDescent="0.25">
      <c r="D97" s="284" t="s">
        <v>4</v>
      </c>
      <c r="E97" s="277" t="s">
        <v>1322</v>
      </c>
      <c r="F97" s="279" t="s">
        <v>672</v>
      </c>
      <c r="G97" s="279" t="s">
        <v>716</v>
      </c>
      <c r="H97" s="280" t="s">
        <v>1236</v>
      </c>
      <c r="I97" s="280" t="s">
        <v>1232</v>
      </c>
      <c r="J97" s="281" t="s">
        <v>1160</v>
      </c>
      <c r="K97" s="281" t="s">
        <v>184</v>
      </c>
      <c r="L97" s="282" t="s">
        <v>1323</v>
      </c>
      <c r="M97" s="283" t="s">
        <v>1324</v>
      </c>
      <c r="N97" s="283" t="s">
        <v>1325</v>
      </c>
      <c r="O97" s="281">
        <v>2</v>
      </c>
    </row>
    <row r="98" spans="4:15" x14ac:dyDescent="0.25">
      <c r="D98" s="284" t="s">
        <v>4</v>
      </c>
      <c r="E98" s="277" t="s">
        <v>1326</v>
      </c>
      <c r="F98" s="279" t="s">
        <v>672</v>
      </c>
      <c r="G98" s="279" t="s">
        <v>716</v>
      </c>
      <c r="H98" s="280" t="s">
        <v>1266</v>
      </c>
      <c r="I98" s="280" t="s">
        <v>1251</v>
      </c>
      <c r="J98" s="281" t="s">
        <v>1160</v>
      </c>
      <c r="K98" s="281" t="s">
        <v>184</v>
      </c>
      <c r="L98" s="282" t="s">
        <v>1323</v>
      </c>
      <c r="M98" s="283" t="s">
        <v>1327</v>
      </c>
      <c r="N98" s="283" t="s">
        <v>1328</v>
      </c>
      <c r="O98" s="281">
        <v>2</v>
      </c>
    </row>
    <row r="99" spans="4:15" x14ac:dyDescent="0.25">
      <c r="D99" s="284" t="s">
        <v>4</v>
      </c>
      <c r="E99" s="277" t="s">
        <v>1329</v>
      </c>
      <c r="F99" s="279" t="s">
        <v>672</v>
      </c>
      <c r="G99" s="279" t="s">
        <v>716</v>
      </c>
      <c r="H99" s="280" t="s">
        <v>1216</v>
      </c>
      <c r="I99" s="280" t="s">
        <v>1236</v>
      </c>
      <c r="J99" s="281" t="s">
        <v>1160</v>
      </c>
      <c r="K99" s="281" t="s">
        <v>184</v>
      </c>
      <c r="L99" s="282" t="s">
        <v>1330</v>
      </c>
      <c r="M99" s="283" t="s">
        <v>1331</v>
      </c>
      <c r="N99" s="283" t="s">
        <v>1332</v>
      </c>
      <c r="O99" s="281">
        <v>2</v>
      </c>
    </row>
    <row r="100" spans="4:15" x14ac:dyDescent="0.25">
      <c r="D100" s="284" t="s">
        <v>4</v>
      </c>
      <c r="E100" s="277" t="s">
        <v>1333</v>
      </c>
      <c r="F100" s="279" t="s">
        <v>672</v>
      </c>
      <c r="G100" s="279" t="s">
        <v>716</v>
      </c>
      <c r="H100" s="280" t="s">
        <v>1248</v>
      </c>
      <c r="I100" s="280" t="s">
        <v>1266</v>
      </c>
      <c r="J100" s="281" t="s">
        <v>1160</v>
      </c>
      <c r="K100" s="281" t="s">
        <v>184</v>
      </c>
      <c r="L100" s="282" t="s">
        <v>1330</v>
      </c>
      <c r="M100" s="283" t="s">
        <v>1334</v>
      </c>
      <c r="N100" s="283" t="s">
        <v>1335</v>
      </c>
      <c r="O100" s="281">
        <v>2</v>
      </c>
    </row>
    <row r="101" spans="4:15" x14ac:dyDescent="0.25">
      <c r="D101" s="284" t="s">
        <v>4</v>
      </c>
      <c r="E101" s="277" t="s">
        <v>1336</v>
      </c>
      <c r="F101" s="279" t="s">
        <v>672</v>
      </c>
      <c r="G101" s="279" t="s">
        <v>716</v>
      </c>
      <c r="H101" s="280" t="s">
        <v>1227</v>
      </c>
      <c r="I101" s="280" t="s">
        <v>1236</v>
      </c>
      <c r="J101" s="281" t="s">
        <v>1160</v>
      </c>
      <c r="K101" s="281" t="s">
        <v>184</v>
      </c>
      <c r="L101" s="282" t="s">
        <v>1337</v>
      </c>
      <c r="M101" s="283" t="s">
        <v>1338</v>
      </c>
      <c r="N101" s="283" t="s">
        <v>1339</v>
      </c>
      <c r="O101" s="281">
        <v>2</v>
      </c>
    </row>
    <row r="102" spans="4:15" x14ac:dyDescent="0.25">
      <c r="D102" s="284" t="s">
        <v>4</v>
      </c>
      <c r="E102" s="277" t="s">
        <v>1340</v>
      </c>
      <c r="F102" s="279" t="s">
        <v>672</v>
      </c>
      <c r="G102" s="279" t="s">
        <v>716</v>
      </c>
      <c r="H102" s="280" t="s">
        <v>1227</v>
      </c>
      <c r="I102" s="280" t="s">
        <v>1266</v>
      </c>
      <c r="J102" s="281" t="s">
        <v>1160</v>
      </c>
      <c r="K102" s="281" t="s">
        <v>184</v>
      </c>
      <c r="L102" s="282" t="s">
        <v>1337</v>
      </c>
      <c r="M102" s="283" t="s">
        <v>1341</v>
      </c>
      <c r="N102" s="283" t="s">
        <v>1342</v>
      </c>
      <c r="O102" s="281">
        <v>2</v>
      </c>
    </row>
    <row r="103" spans="4:15" x14ac:dyDescent="0.25">
      <c r="D103" s="106" t="s">
        <v>4</v>
      </c>
      <c r="E103" s="277" t="s">
        <v>1511</v>
      </c>
      <c r="F103" s="347" t="s">
        <v>672</v>
      </c>
      <c r="G103" s="347" t="s">
        <v>716</v>
      </c>
      <c r="H103" s="348" t="s">
        <v>1230</v>
      </c>
      <c r="I103" s="348" t="s">
        <v>1233</v>
      </c>
      <c r="J103" s="349" t="s">
        <v>1160</v>
      </c>
      <c r="K103" s="349" t="s">
        <v>184</v>
      </c>
      <c r="L103" s="108" t="s">
        <v>1361</v>
      </c>
      <c r="M103" s="81" t="s">
        <v>1523</v>
      </c>
      <c r="N103" s="81" t="s">
        <v>1524</v>
      </c>
      <c r="O103" s="349">
        <v>2</v>
      </c>
    </row>
    <row r="104" spans="4:15" x14ac:dyDescent="0.25">
      <c r="D104" s="296" t="s">
        <v>4</v>
      </c>
      <c r="E104" s="302" t="s">
        <v>1237</v>
      </c>
      <c r="F104" s="298" t="s">
        <v>672</v>
      </c>
      <c r="G104" s="298" t="s">
        <v>716</v>
      </c>
      <c r="H104" s="299" t="s">
        <v>1326</v>
      </c>
      <c r="I104" s="299" t="s">
        <v>1222</v>
      </c>
      <c r="J104" s="300" t="s">
        <v>1160</v>
      </c>
      <c r="K104" s="301" t="s">
        <v>184</v>
      </c>
      <c r="L104" s="303" t="s">
        <v>1343</v>
      </c>
      <c r="M104" s="290" t="s">
        <v>1344</v>
      </c>
      <c r="N104" s="290" t="s">
        <v>1345</v>
      </c>
      <c r="O104" s="301">
        <v>3</v>
      </c>
    </row>
    <row r="105" spans="4:15" x14ac:dyDescent="0.25">
      <c r="D105" s="296" t="s">
        <v>4</v>
      </c>
      <c r="E105" s="302" t="s">
        <v>1239</v>
      </c>
      <c r="F105" s="298" t="s">
        <v>672</v>
      </c>
      <c r="G105" s="298" t="s">
        <v>716</v>
      </c>
      <c r="H105" s="299" t="s">
        <v>1340</v>
      </c>
      <c r="I105" s="299" t="s">
        <v>1238</v>
      </c>
      <c r="J105" s="301" t="s">
        <v>1160</v>
      </c>
      <c r="K105" s="301" t="s">
        <v>184</v>
      </c>
      <c r="L105" s="303" t="s">
        <v>1346</v>
      </c>
      <c r="M105" s="290" t="s">
        <v>1347</v>
      </c>
      <c r="N105" s="290" t="s">
        <v>1348</v>
      </c>
      <c r="O105" s="301">
        <v>3</v>
      </c>
    </row>
    <row r="106" spans="4:15" x14ac:dyDescent="0.25">
      <c r="D106" s="296" t="s">
        <v>4</v>
      </c>
      <c r="E106" s="302" t="s">
        <v>1240</v>
      </c>
      <c r="F106" s="298" t="s">
        <v>672</v>
      </c>
      <c r="G106" s="298" t="s">
        <v>716</v>
      </c>
      <c r="H106" s="299" t="s">
        <v>1278</v>
      </c>
      <c r="I106" s="299" t="s">
        <v>1266</v>
      </c>
      <c r="J106" s="301" t="s">
        <v>1160</v>
      </c>
      <c r="K106" s="301" t="s">
        <v>184</v>
      </c>
      <c r="L106" s="303" t="s">
        <v>1349</v>
      </c>
      <c r="M106" s="290" t="s">
        <v>1350</v>
      </c>
      <c r="N106" s="290" t="s">
        <v>1351</v>
      </c>
      <c r="O106" s="301">
        <v>3</v>
      </c>
    </row>
    <row r="107" spans="4:15" x14ac:dyDescent="0.25">
      <c r="D107" s="296" t="s">
        <v>4</v>
      </c>
      <c r="E107" s="302" t="s">
        <v>1241</v>
      </c>
      <c r="F107" s="298" t="s">
        <v>672</v>
      </c>
      <c r="G107" s="298" t="s">
        <v>716</v>
      </c>
      <c r="H107" s="299" t="s">
        <v>1333</v>
      </c>
      <c r="I107" s="299" t="s">
        <v>1238</v>
      </c>
      <c r="J107" s="301" t="s">
        <v>1160</v>
      </c>
      <c r="K107" s="301" t="s">
        <v>184</v>
      </c>
      <c r="L107" s="303" t="s">
        <v>1352</v>
      </c>
      <c r="M107" s="290" t="s">
        <v>1353</v>
      </c>
      <c r="N107" s="290" t="s">
        <v>1354</v>
      </c>
      <c r="O107" s="301">
        <v>3</v>
      </c>
    </row>
    <row r="108" spans="4:15" x14ac:dyDescent="0.25">
      <c r="D108" s="296" t="s">
        <v>4</v>
      </c>
      <c r="E108" s="302" t="s">
        <v>1242</v>
      </c>
      <c r="F108" s="298" t="s">
        <v>672</v>
      </c>
      <c r="G108" s="298" t="s">
        <v>716</v>
      </c>
      <c r="H108" s="299" t="s">
        <v>1319</v>
      </c>
      <c r="I108" s="299" t="s">
        <v>1271</v>
      </c>
      <c r="J108" s="301" t="s">
        <v>1160</v>
      </c>
      <c r="K108" s="301" t="s">
        <v>184</v>
      </c>
      <c r="L108" s="303" t="s">
        <v>1355</v>
      </c>
      <c r="M108" s="290" t="s">
        <v>1356</v>
      </c>
      <c r="N108" s="290" t="s">
        <v>1357</v>
      </c>
      <c r="O108" s="301">
        <v>3</v>
      </c>
    </row>
    <row r="109" spans="4:15" x14ac:dyDescent="0.25">
      <c r="D109" s="296" t="s">
        <v>4</v>
      </c>
      <c r="E109" s="302" t="s">
        <v>1243</v>
      </c>
      <c r="F109" s="298" t="s">
        <v>672</v>
      </c>
      <c r="G109" s="298" t="s">
        <v>716</v>
      </c>
      <c r="H109" s="299" t="s">
        <v>1312</v>
      </c>
      <c r="I109" s="299" t="s">
        <v>1260</v>
      </c>
      <c r="J109" s="301" t="s">
        <v>1160</v>
      </c>
      <c r="K109" s="301" t="s">
        <v>184</v>
      </c>
      <c r="L109" s="303" t="s">
        <v>1358</v>
      </c>
      <c r="M109" s="304" t="s">
        <v>1359</v>
      </c>
      <c r="N109" s="304" t="s">
        <v>1360</v>
      </c>
      <c r="O109" s="301">
        <v>3</v>
      </c>
    </row>
    <row r="110" spans="4:15" x14ac:dyDescent="0.25">
      <c r="D110" s="296" t="s">
        <v>4</v>
      </c>
      <c r="E110" s="297" t="s">
        <v>1225</v>
      </c>
      <c r="F110" s="298" t="s">
        <v>672</v>
      </c>
      <c r="G110" s="298" t="s">
        <v>716</v>
      </c>
      <c r="H110" s="305" t="s">
        <v>1554</v>
      </c>
      <c r="I110" s="305" t="s">
        <v>1222</v>
      </c>
      <c r="J110" s="301" t="s">
        <v>1160</v>
      </c>
      <c r="K110" s="301" t="s">
        <v>184</v>
      </c>
      <c r="L110" s="306" t="s">
        <v>1361</v>
      </c>
      <c r="M110" s="307" t="s">
        <v>1362</v>
      </c>
      <c r="N110" s="307" t="s">
        <v>1363</v>
      </c>
      <c r="O110" s="301">
        <v>3</v>
      </c>
    </row>
    <row r="111" spans="4:15" x14ac:dyDescent="0.25">
      <c r="D111" s="296" t="s">
        <v>4</v>
      </c>
      <c r="E111" s="302" t="s">
        <v>1510</v>
      </c>
      <c r="F111" s="298" t="s">
        <v>672</v>
      </c>
      <c r="G111" s="298" t="s">
        <v>716</v>
      </c>
      <c r="H111" s="299" t="s">
        <v>1511</v>
      </c>
      <c r="I111" s="299" t="s">
        <v>1236</v>
      </c>
      <c r="J111" s="301" t="s">
        <v>1160</v>
      </c>
      <c r="K111" s="301" t="s">
        <v>184</v>
      </c>
      <c r="L111" s="303" t="s">
        <v>1512</v>
      </c>
      <c r="M111" s="290" t="s">
        <v>1513</v>
      </c>
      <c r="N111" s="290" t="s">
        <v>1514</v>
      </c>
      <c r="O111" s="301">
        <v>3</v>
      </c>
    </row>
    <row r="112" spans="4:15" x14ac:dyDescent="0.25">
      <c r="D112" s="296" t="s">
        <v>4</v>
      </c>
      <c r="E112" s="302" t="s">
        <v>1515</v>
      </c>
      <c r="F112" s="298" t="s">
        <v>672</v>
      </c>
      <c r="G112" s="298" t="s">
        <v>716</v>
      </c>
      <c r="H112" s="299" t="s">
        <v>1235</v>
      </c>
      <c r="I112" s="299" t="s">
        <v>1230</v>
      </c>
      <c r="J112" s="301" t="s">
        <v>1160</v>
      </c>
      <c r="K112" s="301" t="s">
        <v>184</v>
      </c>
      <c r="L112" s="303" t="s">
        <v>1516</v>
      </c>
      <c r="M112" s="304" t="s">
        <v>1517</v>
      </c>
      <c r="N112" s="304" t="s">
        <v>1518</v>
      </c>
      <c r="O112" s="301">
        <v>3</v>
      </c>
    </row>
    <row r="113" spans="1:15" x14ac:dyDescent="0.25">
      <c r="D113" s="371" t="s">
        <v>4</v>
      </c>
      <c r="E113" s="368" t="s">
        <v>1519</v>
      </c>
      <c r="F113" s="294" t="s">
        <v>672</v>
      </c>
      <c r="G113" s="294" t="s">
        <v>716</v>
      </c>
      <c r="H113" s="369" t="s">
        <v>1234</v>
      </c>
      <c r="I113" s="369" t="s">
        <v>1222</v>
      </c>
      <c r="J113" s="288" t="s">
        <v>1160</v>
      </c>
      <c r="K113" s="288" t="s">
        <v>184</v>
      </c>
      <c r="L113" s="370" t="s">
        <v>1520</v>
      </c>
      <c r="M113" s="370" t="s">
        <v>1521</v>
      </c>
      <c r="N113" s="370" t="s">
        <v>1522</v>
      </c>
      <c r="O113" s="288">
        <v>3</v>
      </c>
    </row>
    <row r="114" spans="1:15" ht="15.75" thickBot="1" x14ac:dyDescent="0.3"/>
    <row r="115" spans="1:15" ht="23.25" x14ac:dyDescent="0.35">
      <c r="A115" s="1"/>
      <c r="B115" s="1"/>
      <c r="C115" s="1"/>
      <c r="D115" s="1" t="s">
        <v>237</v>
      </c>
      <c r="E115" s="1"/>
      <c r="F115" s="1"/>
      <c r="G115" s="1"/>
      <c r="H115" s="1"/>
      <c r="I115" s="1"/>
      <c r="J115" s="1"/>
      <c r="K115" s="1"/>
    </row>
    <row r="117" spans="1:15" ht="136.5" x14ac:dyDescent="0.25">
      <c r="D117" s="3" t="s">
        <v>238</v>
      </c>
      <c r="E117" s="3" t="s">
        <v>0</v>
      </c>
      <c r="F117" s="111" t="s">
        <v>239</v>
      </c>
      <c r="G117" s="112" t="s">
        <v>240</v>
      </c>
      <c r="H117" s="112" t="s">
        <v>241</v>
      </c>
    </row>
    <row r="118" spans="1:15" x14ac:dyDescent="0.25">
      <c r="D118" s="113" t="s">
        <v>4</v>
      </c>
      <c r="E118" s="21" t="s">
        <v>242</v>
      </c>
      <c r="F118" s="15">
        <v>11</v>
      </c>
      <c r="G118" s="22">
        <v>2.2999999999999998</v>
      </c>
      <c r="H11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workbookViewId="0">
      <selection activeCell="E47" sqref="E47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193" t="s">
        <v>747</v>
      </c>
      <c r="B3" s="186" t="s">
        <v>0</v>
      </c>
      <c r="C3" s="187" t="s">
        <v>1</v>
      </c>
      <c r="D3" s="187" t="s">
        <v>778</v>
      </c>
      <c r="E3" s="188" t="s">
        <v>735</v>
      </c>
      <c r="F3" s="188" t="s">
        <v>171</v>
      </c>
      <c r="G3" s="188" t="s">
        <v>172</v>
      </c>
      <c r="H3" s="192" t="s">
        <v>10</v>
      </c>
      <c r="I3" s="192" t="s">
        <v>50</v>
      </c>
      <c r="J3" s="195" t="s">
        <v>174</v>
      </c>
      <c r="K3" s="195" t="s">
        <v>2</v>
      </c>
    </row>
    <row r="4" spans="1:11" x14ac:dyDescent="0.25">
      <c r="A4" s="194" t="s">
        <v>4</v>
      </c>
      <c r="B4" s="189" t="s">
        <v>720</v>
      </c>
      <c r="C4" s="190" t="s">
        <v>731</v>
      </c>
      <c r="D4" s="190" t="s">
        <v>780</v>
      </c>
      <c r="E4" s="191" t="s">
        <v>736</v>
      </c>
      <c r="F4" s="191">
        <v>50</v>
      </c>
      <c r="G4" s="191"/>
      <c r="H4" s="191" t="str">
        <f>CONCATENATE("TID_MOD_",UPPER(Table1[[#This Row],['[sku']]]),"_NAME")</f>
        <v>TID_MOD_ARMORED_NAME</v>
      </c>
      <c r="I4" s="191" t="str">
        <f>CONCATENATE("TID_MOD_",UPPER(Table1[[#This Row],['[sku']]]),"_DESCRIPTION")</f>
        <v>TID_MOD_ARMORED_DESCRIPTION</v>
      </c>
      <c r="J4" s="196" t="str">
        <f>CONCATENATE("TID_MOD_",UPPER(Table1[[#This Row],['[sku']]]),"_DESC_SHORT")</f>
        <v>TID_MOD_ARMORED_DESC_SHORT</v>
      </c>
      <c r="K4" s="196" t="s">
        <v>1161</v>
      </c>
    </row>
    <row r="5" spans="1:11" x14ac:dyDescent="0.25">
      <c r="A5" s="194" t="s">
        <v>4</v>
      </c>
      <c r="B5" s="189" t="s">
        <v>722</v>
      </c>
      <c r="C5" s="190" t="s">
        <v>731</v>
      </c>
      <c r="D5" s="190" t="s">
        <v>780</v>
      </c>
      <c r="E5" s="191" t="s">
        <v>737</v>
      </c>
      <c r="F5" s="191"/>
      <c r="G5" s="191"/>
      <c r="H5" s="191" t="str">
        <f>CONCATENATE("TID_MOD_",UPPER(Table1[[#This Row],['[sku']]]),"_NAME")</f>
        <v>TID_MOD_BBQ_NAME</v>
      </c>
      <c r="I5" s="191" t="str">
        <f>CONCATENATE("TID_MOD_",UPPER(Table1[[#This Row],['[sku']]]),"_DESCRIPTION")</f>
        <v>TID_MOD_BBQ_DESCRIPTION</v>
      </c>
      <c r="J5" s="196" t="str">
        <f>CONCATENATE("TID_MOD_",UPPER(Table1[[#This Row],['[sku']]]),"_DESC_SHORT")</f>
        <v>TID_MOD_BBQ_DESC_SHORT</v>
      </c>
      <c r="K5" s="196" t="s">
        <v>1161</v>
      </c>
    </row>
    <row r="6" spans="1:11" x14ac:dyDescent="0.25">
      <c r="A6" s="194" t="s">
        <v>4</v>
      </c>
      <c r="B6" s="189" t="s">
        <v>751</v>
      </c>
      <c r="C6" s="190" t="s">
        <v>731</v>
      </c>
      <c r="D6" s="190" t="s">
        <v>780</v>
      </c>
      <c r="E6" s="191" t="s">
        <v>763</v>
      </c>
      <c r="F6" s="191">
        <v>500</v>
      </c>
      <c r="G6" s="191"/>
      <c r="H6" s="191" t="str">
        <f>CONCATENATE("TID_MOD_",UPPER(Table1[[#This Row],['[sku']]]),"_NAME")</f>
        <v>TID_MOD_BLEEDING_NAME</v>
      </c>
      <c r="I6" s="191" t="str">
        <f>CONCATENATE("TID_MOD_",UPPER(Table1[[#This Row],['[sku']]]),"_DESCRIPTION")</f>
        <v>TID_MOD_BLEEDING_DESCRIPTION</v>
      </c>
      <c r="J6" s="196" t="str">
        <f>CONCATENATE("TID_MOD_",UPPER(Table1[[#This Row],['[sku']]]),"_DESC_SHORT")</f>
        <v>TID_MOD_BLEEDING_DESC_SHORT</v>
      </c>
      <c r="K6" s="196" t="s">
        <v>1161</v>
      </c>
    </row>
    <row r="7" spans="1:11" x14ac:dyDescent="0.25">
      <c r="A7" s="194" t="s">
        <v>4</v>
      </c>
      <c r="B7" s="189" t="s">
        <v>758</v>
      </c>
      <c r="C7" s="190" t="s">
        <v>731</v>
      </c>
      <c r="D7" s="190" t="s">
        <v>780</v>
      </c>
      <c r="E7" s="191" t="s">
        <v>765</v>
      </c>
      <c r="F7" s="191">
        <v>-50</v>
      </c>
      <c r="G7" s="191"/>
      <c r="H7" s="191" t="str">
        <f>CONCATENATE("TID_MOD_",UPPER(Table1[[#This Row],['[sku']]]),"_NAME")</f>
        <v>TID_MOD_BOOST_REGEN_DOWN_NAME</v>
      </c>
      <c r="I7" s="191" t="str">
        <f>CONCATENATE("TID_MOD_",UPPER(Table1[[#This Row],['[sku']]]),"_DESCRIPTION")</f>
        <v>TID_MOD_BOOST_REGEN_DOWN_DESCRIPTION</v>
      </c>
      <c r="J7" s="196" t="str">
        <f>CONCATENATE("TID_MOD_",UPPER(Table1[[#This Row],['[sku']]]),"_DESC_SHORT")</f>
        <v>TID_MOD_BOOST_REGEN_DOWN_DESC_SHORT</v>
      </c>
      <c r="K7" s="196" t="s">
        <v>1161</v>
      </c>
    </row>
    <row r="8" spans="1:11" x14ac:dyDescent="0.25">
      <c r="A8" s="194" t="s">
        <v>4</v>
      </c>
      <c r="B8" s="189" t="s">
        <v>725</v>
      </c>
      <c r="C8" s="190" t="s">
        <v>732</v>
      </c>
      <c r="D8" s="190" t="s">
        <v>780</v>
      </c>
      <c r="E8" s="191" t="s">
        <v>740</v>
      </c>
      <c r="F8" s="191">
        <v>-50</v>
      </c>
      <c r="G8" s="191"/>
      <c r="H8" s="191" t="str">
        <f>CONCATENATE("TID_MOD_",UPPER(Table1[[#This Row],['[sku']]]),"_NAME")</f>
        <v>TID_MOD_CHAIN_KILL_NAME</v>
      </c>
      <c r="I8" s="191" t="str">
        <f>CONCATENATE("TID_MOD_",UPPER(Table1[[#This Row],['[sku']]]),"_DESCRIPTION")</f>
        <v>TID_MOD_CHAIN_KILL_DESCRIPTION</v>
      </c>
      <c r="J8" s="196" t="str">
        <f>CONCATENATE("TID_MOD_",UPPER(Table1[[#This Row],['[sku']]]),"_DESC_SHORT")</f>
        <v>TID_MOD_CHAIN_KILL_DESC_SHORT</v>
      </c>
      <c r="K8" s="196" t="s">
        <v>1161</v>
      </c>
    </row>
    <row r="9" spans="1:11" x14ac:dyDescent="0.25">
      <c r="A9" s="194" t="s">
        <v>4</v>
      </c>
      <c r="B9" s="189" t="s">
        <v>719</v>
      </c>
      <c r="C9" s="190" t="s">
        <v>732</v>
      </c>
      <c r="D9" s="190" t="s">
        <v>780</v>
      </c>
      <c r="E9" s="191" t="s">
        <v>596</v>
      </c>
      <c r="F9" s="191">
        <v>100</v>
      </c>
      <c r="G9" s="191"/>
      <c r="H9" s="191" t="str">
        <f>CONCATENATE("TID_MOD_",UPPER(Table1[[#This Row],['[sku']]]),"_NAME")</f>
        <v>TID_MOD_DOUBLE_COINS_NAME</v>
      </c>
      <c r="I9" s="191" t="str">
        <f>CONCATENATE("TID_MOD_",UPPER(Table1[[#This Row],['[sku']]]),"_DESCRIPTION")</f>
        <v>TID_MOD_DOUBLE_COINS_DESCRIPTION</v>
      </c>
      <c r="J9" s="196" t="str">
        <f>CONCATENATE("TID_MOD_",UPPER(Table1[[#This Row],['[sku']]]),"_DESC_SHORT")</f>
        <v>TID_MOD_DOUBLE_COINS_DESC_SHORT</v>
      </c>
      <c r="K9" s="196" t="s">
        <v>775</v>
      </c>
    </row>
    <row r="10" spans="1:11" x14ac:dyDescent="0.25">
      <c r="A10" s="194" t="s">
        <v>4</v>
      </c>
      <c r="B10" s="189" t="s">
        <v>726</v>
      </c>
      <c r="C10" s="190" t="s">
        <v>732</v>
      </c>
      <c r="D10" s="190" t="s">
        <v>779</v>
      </c>
      <c r="E10" s="191" t="s">
        <v>741</v>
      </c>
      <c r="F10" s="191">
        <v>100</v>
      </c>
      <c r="G10" s="191"/>
      <c r="H10" s="191" t="str">
        <f>CONCATENATE("TID_MOD_",UPPER(Table1[[#This Row],['[sku']]]),"_NAME")</f>
        <v>TID_MOD_DOUBLE_MISSION_NAME</v>
      </c>
      <c r="I10" s="191" t="str">
        <f>CONCATENATE("TID_MOD_",UPPER(Table1[[#This Row],['[sku']]]),"_DESCRIPTION")</f>
        <v>TID_MOD_DOUBLE_MISSION_DESCRIPTION</v>
      </c>
      <c r="J10" s="196" t="str">
        <f>CONCATENATE("TID_MOD_",UPPER(Table1[[#This Row],['[sku']]]),"_DESC_SHORT")</f>
        <v>TID_MOD_DOUBLE_MISSION_DESC_SHORT</v>
      </c>
      <c r="K10" s="196" t="s">
        <v>775</v>
      </c>
    </row>
    <row r="11" spans="1:11" x14ac:dyDescent="0.25">
      <c r="A11" s="194" t="s">
        <v>4</v>
      </c>
      <c r="B11" s="189" t="s">
        <v>727</v>
      </c>
      <c r="C11" s="190" t="s">
        <v>732</v>
      </c>
      <c r="D11" s="190" t="s">
        <v>780</v>
      </c>
      <c r="E11" s="191" t="s">
        <v>742</v>
      </c>
      <c r="F11" s="191">
        <v>100</v>
      </c>
      <c r="G11" s="191"/>
      <c r="H11" s="191" t="str">
        <f>CONCATENATE("TID_MOD_",UPPER(Table1[[#This Row],['[sku']]]),"_NAME")</f>
        <v>TID_MOD_DOUBLE_PET_EFFECT_NAME</v>
      </c>
      <c r="I11" s="191" t="str">
        <f>CONCATENATE("TID_MOD_",UPPER(Table1[[#This Row],['[sku']]]),"_DESCRIPTION")</f>
        <v>TID_MOD_DOUBLE_PET_EFFECT_DESCRIPTION</v>
      </c>
      <c r="J11" s="196" t="str">
        <f>CONCATENATE("TID_MOD_",UPPER(Table1[[#This Row],['[sku']]]),"_DESC_SHORT")</f>
        <v>TID_MOD_DOUBLE_PET_EFFECT_DESC_SHORT</v>
      </c>
      <c r="K11" s="196" t="s">
        <v>775</v>
      </c>
    </row>
    <row r="12" spans="1:11" x14ac:dyDescent="0.25">
      <c r="A12" s="194" t="s">
        <v>4</v>
      </c>
      <c r="B12" s="189" t="s">
        <v>753</v>
      </c>
      <c r="C12" s="190" t="s">
        <v>733</v>
      </c>
      <c r="D12" s="190" t="s">
        <v>780</v>
      </c>
      <c r="E12" s="191" t="s">
        <v>764</v>
      </c>
      <c r="F12" s="191">
        <v>100</v>
      </c>
      <c r="G12" s="191"/>
      <c r="H12" s="191" t="str">
        <f>CONCATENATE("TID_MOD_",UPPER(Table1[[#This Row],['[sku']]]),"_NAME")</f>
        <v>TID_MOD_DOUBLE_XP_NAME</v>
      </c>
      <c r="I12" s="191" t="str">
        <f>CONCATENATE("TID_MOD_",UPPER(Table1[[#This Row],['[sku']]]),"_DESCRIPTION")</f>
        <v>TID_MOD_DOUBLE_XP_DESCRIPTION</v>
      </c>
      <c r="J12" s="196" t="str">
        <f>CONCATENATE("TID_MOD_",UPPER(Table1[[#This Row],['[sku']]]),"_DESC_SHORT")</f>
        <v>TID_MOD_DOUBLE_XP_DESC_SHORT</v>
      </c>
      <c r="K12" s="196" t="s">
        <v>775</v>
      </c>
    </row>
    <row r="13" spans="1:11" x14ac:dyDescent="0.25">
      <c r="A13" s="194" t="s">
        <v>4</v>
      </c>
      <c r="B13" s="189" t="s">
        <v>721</v>
      </c>
      <c r="C13" s="190" t="s">
        <v>731</v>
      </c>
      <c r="D13" s="190" t="s">
        <v>780</v>
      </c>
      <c r="E13" s="191" t="s">
        <v>736</v>
      </c>
      <c r="F13" s="191">
        <v>-80</v>
      </c>
      <c r="G13" s="191"/>
      <c r="H13" s="191" t="str">
        <f>CONCATENATE("TID_MOD_",UPPER(Table1[[#This Row],['[sku']]]),"_NAME")</f>
        <v>TID_MOD_FRAGILE_NAME</v>
      </c>
      <c r="I13" s="191" t="str">
        <f>CONCATENATE("TID_MOD_",UPPER(Table1[[#This Row],['[sku']]]),"_DESCRIPTION")</f>
        <v>TID_MOD_FRAGILE_DESCRIPTION</v>
      </c>
      <c r="J13" s="196" t="str">
        <f>CONCATENATE("TID_MOD_",UPPER(Table1[[#This Row],['[sku']]]),"_DESC_SHORT")</f>
        <v>TID_MOD_FRAGILE_DESC_SHORT</v>
      </c>
      <c r="K13" s="196" t="s">
        <v>1161</v>
      </c>
    </row>
    <row r="14" spans="1:11" x14ac:dyDescent="0.25">
      <c r="A14" s="194" t="s">
        <v>4</v>
      </c>
      <c r="B14" s="189" t="s">
        <v>756</v>
      </c>
      <c r="C14" s="190" t="s">
        <v>731</v>
      </c>
      <c r="D14" s="190" t="s">
        <v>780</v>
      </c>
      <c r="E14" s="191" t="s">
        <v>765</v>
      </c>
      <c r="F14" s="191">
        <v>50</v>
      </c>
      <c r="G14" s="191"/>
      <c r="H14" s="191" t="str">
        <f>CONCATENATE("TID_MOD_",UPPER(Table1[[#This Row],['[sku']]]),"_NAME")</f>
        <v>TID_MOD_FRENETIC_NAME</v>
      </c>
      <c r="I14" s="191" t="str">
        <f>CONCATENATE("TID_MOD_",UPPER(Table1[[#This Row],['[sku']]]),"_DESCRIPTION")</f>
        <v>TID_MOD_FRENETIC_DESCRIPTION</v>
      </c>
      <c r="J14" s="196" t="str">
        <f>CONCATENATE("TID_MOD_",UPPER(Table1[[#This Row],['[sku']]]),"_DESC_SHORT")</f>
        <v>TID_MOD_FRENETIC_DESC_SHORT</v>
      </c>
      <c r="K14" s="196" t="s">
        <v>1161</v>
      </c>
    </row>
    <row r="15" spans="1:11" x14ac:dyDescent="0.25">
      <c r="A15" s="201" t="s">
        <v>4</v>
      </c>
      <c r="B15" s="202" t="s">
        <v>770</v>
      </c>
      <c r="C15" s="203" t="s">
        <v>734</v>
      </c>
      <c r="D15" s="190" t="s">
        <v>779</v>
      </c>
      <c r="E15" s="191" t="s">
        <v>781</v>
      </c>
      <c r="F15" s="204" t="s">
        <v>421</v>
      </c>
      <c r="G15" s="204">
        <v>3</v>
      </c>
      <c r="H15" s="191" t="s">
        <v>782</v>
      </c>
      <c r="I15" s="191" t="s">
        <v>783</v>
      </c>
      <c r="J15" s="196" t="s">
        <v>784</v>
      </c>
      <c r="K15" s="196" t="s">
        <v>774</v>
      </c>
    </row>
    <row r="16" spans="1:11" x14ac:dyDescent="0.25">
      <c r="A16" s="201" t="s">
        <v>4</v>
      </c>
      <c r="B16" s="202" t="s">
        <v>771</v>
      </c>
      <c r="C16" s="203" t="s">
        <v>734</v>
      </c>
      <c r="D16" s="190" t="s">
        <v>779</v>
      </c>
      <c r="E16" s="191" t="s">
        <v>781</v>
      </c>
      <c r="F16" s="204" t="s">
        <v>431</v>
      </c>
      <c r="G16" s="204">
        <v>3</v>
      </c>
      <c r="H16" s="191" t="s">
        <v>782</v>
      </c>
      <c r="I16" s="191" t="s">
        <v>783</v>
      </c>
      <c r="J16" s="196" t="s">
        <v>784</v>
      </c>
      <c r="K16" s="196" t="s">
        <v>774</v>
      </c>
    </row>
    <row r="17" spans="1:11" x14ac:dyDescent="0.25">
      <c r="A17" s="201" t="s">
        <v>4</v>
      </c>
      <c r="B17" s="202" t="s">
        <v>772</v>
      </c>
      <c r="C17" s="203" t="s">
        <v>734</v>
      </c>
      <c r="D17" s="190" t="s">
        <v>779</v>
      </c>
      <c r="E17" s="191" t="s">
        <v>781</v>
      </c>
      <c r="F17" s="204" t="s">
        <v>436</v>
      </c>
      <c r="G17" s="204">
        <v>3</v>
      </c>
      <c r="H17" s="191" t="s">
        <v>782</v>
      </c>
      <c r="I17" s="191" t="s">
        <v>783</v>
      </c>
      <c r="J17" s="196" t="s">
        <v>784</v>
      </c>
      <c r="K17" s="196" t="s">
        <v>774</v>
      </c>
    </row>
    <row r="18" spans="1:11" x14ac:dyDescent="0.25">
      <c r="A18" s="194" t="s">
        <v>4</v>
      </c>
      <c r="B18" s="189" t="s">
        <v>773</v>
      </c>
      <c r="C18" s="190" t="s">
        <v>734</v>
      </c>
      <c r="D18" s="190" t="s">
        <v>779</v>
      </c>
      <c r="E18" s="191" t="s">
        <v>781</v>
      </c>
      <c r="F18" s="191" t="s">
        <v>545</v>
      </c>
      <c r="G18" s="191">
        <v>3</v>
      </c>
      <c r="H18" s="191" t="s">
        <v>782</v>
      </c>
      <c r="I18" s="191" t="s">
        <v>783</v>
      </c>
      <c r="J18" s="196" t="s">
        <v>784</v>
      </c>
      <c r="K18" s="196" t="s">
        <v>774</v>
      </c>
    </row>
    <row r="19" spans="1:11" x14ac:dyDescent="0.25">
      <c r="A19" s="194" t="s">
        <v>4</v>
      </c>
      <c r="B19" s="189" t="s">
        <v>947</v>
      </c>
      <c r="C19" s="190" t="s">
        <v>734</v>
      </c>
      <c r="D19" s="190" t="s">
        <v>779</v>
      </c>
      <c r="E19" s="191" t="s">
        <v>781</v>
      </c>
      <c r="F19" s="191" t="s">
        <v>451</v>
      </c>
      <c r="G19" s="191">
        <v>3</v>
      </c>
      <c r="H19" s="191" t="s">
        <v>782</v>
      </c>
      <c r="I19" s="191" t="s">
        <v>783</v>
      </c>
      <c r="J19" s="196" t="s">
        <v>784</v>
      </c>
      <c r="K19" s="196" t="s">
        <v>774</v>
      </c>
    </row>
    <row r="20" spans="1:11" x14ac:dyDescent="0.25">
      <c r="A20" s="194" t="s">
        <v>4</v>
      </c>
      <c r="B20" s="189" t="s">
        <v>948</v>
      </c>
      <c r="C20" s="190" t="s">
        <v>734</v>
      </c>
      <c r="D20" s="190" t="s">
        <v>779</v>
      </c>
      <c r="E20" s="191" t="s">
        <v>781</v>
      </c>
      <c r="F20" s="191" t="s">
        <v>532</v>
      </c>
      <c r="G20" s="191">
        <v>3</v>
      </c>
      <c r="H20" s="191" t="s">
        <v>782</v>
      </c>
      <c r="I20" s="191" t="s">
        <v>783</v>
      </c>
      <c r="J20" s="196" t="s">
        <v>784</v>
      </c>
      <c r="K20" s="196" t="s">
        <v>774</v>
      </c>
    </row>
    <row r="21" spans="1:11" x14ac:dyDescent="0.25">
      <c r="A21" s="194" t="s">
        <v>4</v>
      </c>
      <c r="B21" s="189" t="s">
        <v>949</v>
      </c>
      <c r="C21" s="190" t="s">
        <v>734</v>
      </c>
      <c r="D21" s="190" t="s">
        <v>779</v>
      </c>
      <c r="E21" s="191" t="s">
        <v>781</v>
      </c>
      <c r="F21" s="191" t="s">
        <v>446</v>
      </c>
      <c r="G21" s="191">
        <v>3</v>
      </c>
      <c r="H21" s="191" t="s">
        <v>782</v>
      </c>
      <c r="I21" s="191" t="s">
        <v>783</v>
      </c>
      <c r="J21" s="196" t="s">
        <v>784</v>
      </c>
      <c r="K21" s="196" t="s">
        <v>774</v>
      </c>
    </row>
    <row r="22" spans="1:11" x14ac:dyDescent="0.25">
      <c r="A22" s="194" t="s">
        <v>4</v>
      </c>
      <c r="B22" s="189" t="s">
        <v>950</v>
      </c>
      <c r="C22" s="190" t="s">
        <v>734</v>
      </c>
      <c r="D22" s="190" t="s">
        <v>779</v>
      </c>
      <c r="E22" s="191" t="s">
        <v>781</v>
      </c>
      <c r="F22" s="191" t="s">
        <v>441</v>
      </c>
      <c r="G22" s="191">
        <v>3</v>
      </c>
      <c r="H22" s="191" t="s">
        <v>782</v>
      </c>
      <c r="I22" s="191" t="s">
        <v>783</v>
      </c>
      <c r="J22" s="196" t="s">
        <v>784</v>
      </c>
      <c r="K22" s="196" t="s">
        <v>774</v>
      </c>
    </row>
    <row r="23" spans="1:11" x14ac:dyDescent="0.25">
      <c r="A23" s="194" t="s">
        <v>4</v>
      </c>
      <c r="B23" s="189" t="s">
        <v>954</v>
      </c>
      <c r="C23" s="190" t="s">
        <v>734</v>
      </c>
      <c r="D23" s="190" t="s">
        <v>779</v>
      </c>
      <c r="E23" s="191" t="s">
        <v>781</v>
      </c>
      <c r="F23" s="191" t="s">
        <v>952</v>
      </c>
      <c r="G23" s="191">
        <v>3</v>
      </c>
      <c r="H23" s="191" t="s">
        <v>782</v>
      </c>
      <c r="I23" s="191" t="s">
        <v>783</v>
      </c>
      <c r="J23" s="196" t="s">
        <v>784</v>
      </c>
      <c r="K23" s="196" t="s">
        <v>774</v>
      </c>
    </row>
    <row r="24" spans="1:11" x14ac:dyDescent="0.25">
      <c r="A24" s="194" t="s">
        <v>4</v>
      </c>
      <c r="B24" s="189" t="s">
        <v>953</v>
      </c>
      <c r="C24" s="190" t="s">
        <v>734</v>
      </c>
      <c r="D24" s="190" t="s">
        <v>779</v>
      </c>
      <c r="E24" s="191" t="s">
        <v>781</v>
      </c>
      <c r="F24" s="191" t="s">
        <v>951</v>
      </c>
      <c r="G24" s="191">
        <v>3</v>
      </c>
      <c r="H24" s="191" t="s">
        <v>782</v>
      </c>
      <c r="I24" s="191" t="s">
        <v>783</v>
      </c>
      <c r="J24" s="196" t="s">
        <v>784</v>
      </c>
      <c r="K24" s="196" t="s">
        <v>774</v>
      </c>
    </row>
    <row r="25" spans="1:11" x14ac:dyDescent="0.25">
      <c r="A25" s="194" t="s">
        <v>4</v>
      </c>
      <c r="B25" s="189" t="s">
        <v>901</v>
      </c>
      <c r="C25" s="190" t="s">
        <v>734</v>
      </c>
      <c r="D25" s="190" t="s">
        <v>779</v>
      </c>
      <c r="E25" s="191" t="s">
        <v>781</v>
      </c>
      <c r="F25" s="191" t="s">
        <v>884</v>
      </c>
      <c r="G25" s="191">
        <v>3</v>
      </c>
      <c r="H25" s="191" t="s">
        <v>782</v>
      </c>
      <c r="I25" s="191" t="s">
        <v>783</v>
      </c>
      <c r="J25" s="196" t="s">
        <v>784</v>
      </c>
      <c r="K25" s="196" t="s">
        <v>774</v>
      </c>
    </row>
    <row r="26" spans="1:11" x14ac:dyDescent="0.25">
      <c r="A26" s="194" t="s">
        <v>4</v>
      </c>
      <c r="B26" s="189" t="s">
        <v>1134</v>
      </c>
      <c r="C26" s="190" t="s">
        <v>734</v>
      </c>
      <c r="D26" s="190" t="s">
        <v>779</v>
      </c>
      <c r="E26" s="191" t="s">
        <v>781</v>
      </c>
      <c r="F26" s="191" t="s">
        <v>785</v>
      </c>
      <c r="G26" s="191">
        <v>3</v>
      </c>
      <c r="H26" s="191" t="s">
        <v>782</v>
      </c>
      <c r="I26" s="191" t="s">
        <v>783</v>
      </c>
      <c r="J26" s="196" t="s">
        <v>784</v>
      </c>
      <c r="K26" s="196" t="s">
        <v>774</v>
      </c>
    </row>
    <row r="27" spans="1:11" x14ac:dyDescent="0.25">
      <c r="A27" s="194" t="s">
        <v>4</v>
      </c>
      <c r="B27" s="189" t="s">
        <v>1135</v>
      </c>
      <c r="C27" s="190" t="s">
        <v>734</v>
      </c>
      <c r="D27" s="190" t="s">
        <v>779</v>
      </c>
      <c r="E27" s="191" t="s">
        <v>781</v>
      </c>
      <c r="F27" s="191" t="s">
        <v>791</v>
      </c>
      <c r="G27" s="191">
        <v>3</v>
      </c>
      <c r="H27" s="191" t="s">
        <v>782</v>
      </c>
      <c r="I27" s="191" t="s">
        <v>783</v>
      </c>
      <c r="J27" s="196" t="s">
        <v>784</v>
      </c>
      <c r="K27" s="196" t="s">
        <v>774</v>
      </c>
    </row>
    <row r="28" spans="1:11" x14ac:dyDescent="0.25">
      <c r="A28" s="169" t="s">
        <v>4</v>
      </c>
      <c r="B28" s="197" t="s">
        <v>1386</v>
      </c>
      <c r="C28" s="198" t="s">
        <v>734</v>
      </c>
      <c r="D28" s="198" t="s">
        <v>779</v>
      </c>
      <c r="E28" s="199" t="s">
        <v>781</v>
      </c>
      <c r="F28" s="199" t="s">
        <v>796</v>
      </c>
      <c r="G28" s="199">
        <v>3</v>
      </c>
      <c r="H28" s="199" t="s">
        <v>782</v>
      </c>
      <c r="I28" s="199" t="s">
        <v>783</v>
      </c>
      <c r="J28" s="200" t="s">
        <v>784</v>
      </c>
      <c r="K28" s="200" t="s">
        <v>774</v>
      </c>
    </row>
    <row r="29" spans="1:11" x14ac:dyDescent="0.25">
      <c r="A29" s="194" t="s">
        <v>4</v>
      </c>
      <c r="B29" s="189" t="s">
        <v>1387</v>
      </c>
      <c r="C29" s="190" t="s">
        <v>734</v>
      </c>
      <c r="D29" s="190" t="s">
        <v>779</v>
      </c>
      <c r="E29" s="191" t="s">
        <v>781</v>
      </c>
      <c r="F29" s="191" t="s">
        <v>1391</v>
      </c>
      <c r="G29" s="191">
        <v>3</v>
      </c>
      <c r="H29" s="191" t="s">
        <v>782</v>
      </c>
      <c r="I29" s="191" t="s">
        <v>1395</v>
      </c>
      <c r="J29" s="196" t="s">
        <v>784</v>
      </c>
      <c r="K29" s="196" t="s">
        <v>774</v>
      </c>
    </row>
    <row r="30" spans="1:11" x14ac:dyDescent="0.25">
      <c r="A30" s="194" t="s">
        <v>4</v>
      </c>
      <c r="B30" s="189" t="s">
        <v>1388</v>
      </c>
      <c r="C30" s="190" t="s">
        <v>734</v>
      </c>
      <c r="D30" s="190" t="s">
        <v>779</v>
      </c>
      <c r="E30" s="191" t="s">
        <v>781</v>
      </c>
      <c r="F30" s="191" t="s">
        <v>1392</v>
      </c>
      <c r="G30" s="191">
        <v>3</v>
      </c>
      <c r="H30" s="191" t="s">
        <v>782</v>
      </c>
      <c r="I30" s="191" t="s">
        <v>1396</v>
      </c>
      <c r="J30" s="196" t="s">
        <v>784</v>
      </c>
      <c r="K30" s="196" t="s">
        <v>774</v>
      </c>
    </row>
    <row r="31" spans="1:11" x14ac:dyDescent="0.25">
      <c r="A31" s="194" t="s">
        <v>4</v>
      </c>
      <c r="B31" s="189" t="s">
        <v>1389</v>
      </c>
      <c r="C31" s="190" t="s">
        <v>734</v>
      </c>
      <c r="D31" s="190" t="s">
        <v>779</v>
      </c>
      <c r="E31" s="191" t="s">
        <v>781</v>
      </c>
      <c r="F31" s="191" t="s">
        <v>1393</v>
      </c>
      <c r="G31" s="191">
        <v>3</v>
      </c>
      <c r="H31" s="191" t="s">
        <v>782</v>
      </c>
      <c r="I31" s="191" t="s">
        <v>1397</v>
      </c>
      <c r="J31" s="196" t="s">
        <v>784</v>
      </c>
      <c r="K31" s="196" t="s">
        <v>774</v>
      </c>
    </row>
    <row r="32" spans="1:11" x14ac:dyDescent="0.25">
      <c r="A32" s="194" t="s">
        <v>4</v>
      </c>
      <c r="B32" s="189" t="s">
        <v>1390</v>
      </c>
      <c r="C32" s="190" t="s">
        <v>734</v>
      </c>
      <c r="D32" s="190" t="s">
        <v>779</v>
      </c>
      <c r="E32" s="191" t="s">
        <v>781</v>
      </c>
      <c r="F32" s="191" t="s">
        <v>1394</v>
      </c>
      <c r="G32" s="191">
        <v>3</v>
      </c>
      <c r="H32" s="191" t="s">
        <v>782</v>
      </c>
      <c r="I32" s="191" t="s">
        <v>1398</v>
      </c>
      <c r="J32" s="196" t="s">
        <v>784</v>
      </c>
      <c r="K32" s="196" t="s">
        <v>774</v>
      </c>
    </row>
    <row r="33" spans="1:11" x14ac:dyDescent="0.25">
      <c r="A33" s="194" t="s">
        <v>4</v>
      </c>
      <c r="B33" s="189" t="s">
        <v>902</v>
      </c>
      <c r="C33" s="190" t="s">
        <v>734</v>
      </c>
      <c r="D33" s="190" t="s">
        <v>779</v>
      </c>
      <c r="E33" s="191" t="s">
        <v>781</v>
      </c>
      <c r="F33" s="191" t="s">
        <v>904</v>
      </c>
      <c r="G33" s="191">
        <v>3</v>
      </c>
      <c r="H33" s="191" t="s">
        <v>782</v>
      </c>
      <c r="I33" s="191" t="s">
        <v>903</v>
      </c>
      <c r="J33" s="196" t="s">
        <v>784</v>
      </c>
      <c r="K33" s="196" t="s">
        <v>774</v>
      </c>
    </row>
    <row r="34" spans="1:11" x14ac:dyDescent="0.25">
      <c r="A34" s="194" t="s">
        <v>4</v>
      </c>
      <c r="B34" s="189" t="s">
        <v>748</v>
      </c>
      <c r="C34" s="190" t="s">
        <v>734</v>
      </c>
      <c r="D34" s="190" t="s">
        <v>779</v>
      </c>
      <c r="E34" s="191" t="s">
        <v>745</v>
      </c>
      <c r="F34" s="191" t="s">
        <v>777</v>
      </c>
      <c r="G34" s="191"/>
      <c r="H34" s="191" t="str">
        <f>CONCATENATE("TID_MOD_",UPPER(Table1[[#This Row],['[sku']]]),"_NAME")</f>
        <v>TID_MOD_GATCHA_RARITY_EPIC_NAME</v>
      </c>
      <c r="I34" s="191" t="str">
        <f>CONCATENATE("TID_MOD_",UPPER(Table1[[#This Row],['[sku']]]),"_DESCRIPTION")</f>
        <v>TID_MOD_GATCHA_RARITY_EPIC_DESCRIPTION</v>
      </c>
      <c r="J34" s="196" t="str">
        <f>CONCATENATE("TID_MOD_",UPPER(Table1[[#This Row],['[sku']]]),"_DESC_SHORT")</f>
        <v>TID_MOD_GATCHA_RARITY_EPIC_DESC_SHORT</v>
      </c>
      <c r="K34" s="196" t="s">
        <v>774</v>
      </c>
    </row>
    <row r="35" spans="1:11" x14ac:dyDescent="0.25">
      <c r="A35" s="194" t="s">
        <v>4</v>
      </c>
      <c r="B35" s="189" t="s">
        <v>755</v>
      </c>
      <c r="C35" s="190" t="s">
        <v>734</v>
      </c>
      <c r="D35" s="190" t="s">
        <v>779</v>
      </c>
      <c r="E35" s="191" t="s">
        <v>745</v>
      </c>
      <c r="F35" s="191" t="s">
        <v>776</v>
      </c>
      <c r="G35" s="191"/>
      <c r="H35" s="191" t="str">
        <f>CONCATENATE("TID_MOD_",UPPER(Table1[[#This Row],['[sku']]]),"_NAME")</f>
        <v>TID_MOD_GATCHA_RARITY_RARE_NAME</v>
      </c>
      <c r="I35" s="191" t="str">
        <f>CONCATENATE("TID_MOD_",UPPER(Table1[[#This Row],['[sku']]]),"_DESCRIPTION")</f>
        <v>TID_MOD_GATCHA_RARITY_RARE_DESCRIPTION</v>
      </c>
      <c r="J35" s="196" t="str">
        <f>CONCATENATE("TID_MOD_",UPPER(Table1[[#This Row],['[sku']]]),"_DESC_SHORT")</f>
        <v>TID_MOD_GATCHA_RARITY_RARE_DESC_SHORT</v>
      </c>
      <c r="K35" s="196" t="s">
        <v>774</v>
      </c>
    </row>
    <row r="36" spans="1:11" x14ac:dyDescent="0.25">
      <c r="A36" s="194" t="s">
        <v>4</v>
      </c>
      <c r="B36" s="189" t="s">
        <v>749</v>
      </c>
      <c r="C36" s="190" t="s">
        <v>731</v>
      </c>
      <c r="D36" s="190" t="s">
        <v>780</v>
      </c>
      <c r="E36" s="191" t="s">
        <v>762</v>
      </c>
      <c r="F36" s="191">
        <v>2.1</v>
      </c>
      <c r="G36" s="191"/>
      <c r="H36" s="191" t="str">
        <f>CONCATENATE("TID_MOD_",UPPER(Table1[[#This Row],['[sku']]]),"_NAME")</f>
        <v>TID_MOD_HUGE_NAME</v>
      </c>
      <c r="I36" s="191" t="str">
        <f>CONCATENATE("TID_MOD_",UPPER(Table1[[#This Row],['[sku']]]),"_DESCRIPTION")</f>
        <v>TID_MOD_HUGE_DESCRIPTION</v>
      </c>
      <c r="J36" s="196" t="str">
        <f>CONCATENATE("TID_MOD_",UPPER(Table1[[#This Row],['[sku']]]),"_DESC_SHORT")</f>
        <v>TID_MOD_HUGE_DESC_SHORT</v>
      </c>
      <c r="K36" s="196" t="s">
        <v>1161</v>
      </c>
    </row>
    <row r="37" spans="1:11" x14ac:dyDescent="0.25">
      <c r="A37" s="194" t="s">
        <v>4</v>
      </c>
      <c r="B37" s="189" t="s">
        <v>759</v>
      </c>
      <c r="C37" s="190" t="s">
        <v>731</v>
      </c>
      <c r="D37" s="190" t="s">
        <v>780</v>
      </c>
      <c r="E37" s="191" t="s">
        <v>767</v>
      </c>
      <c r="F37" s="191">
        <v>50</v>
      </c>
      <c r="G37" s="191"/>
      <c r="H37" s="191" t="str">
        <f>CONCATENATE("TID_MOD_",UPPER(Table1[[#This Row],['[sku']]]),"_NAME")</f>
        <v>TID_MOD_HUNGRY_NAME</v>
      </c>
      <c r="I37" s="191" t="str">
        <f>CONCATENATE("TID_MOD_",UPPER(Table1[[#This Row],['[sku']]]),"_DESCRIPTION")</f>
        <v>TID_MOD_HUNGRY_DESCRIPTION</v>
      </c>
      <c r="J37" s="196" t="str">
        <f>CONCATENATE("TID_MOD_",UPPER(Table1[[#This Row],['[sku']]]),"_DESC_SHORT")</f>
        <v>TID_MOD_HUNGRY_DESC_SHORT</v>
      </c>
      <c r="K37" s="196" t="s">
        <v>1161</v>
      </c>
    </row>
    <row r="38" spans="1:11" x14ac:dyDescent="0.25">
      <c r="A38" s="194" t="s">
        <v>4</v>
      </c>
      <c r="B38" s="189" t="s">
        <v>729</v>
      </c>
      <c r="C38" s="190" t="s">
        <v>732</v>
      </c>
      <c r="D38" s="190" t="s">
        <v>780</v>
      </c>
      <c r="E38" s="191" t="s">
        <v>769</v>
      </c>
      <c r="F38" s="191" t="s">
        <v>1244</v>
      </c>
      <c r="G38" s="191">
        <v>80</v>
      </c>
      <c r="H38" s="191" t="str">
        <f>CONCATENATE("TID_MOD_",UPPER(Table1[[#This Row],['[sku']]]),"_NAME")</f>
        <v>TID_MOD_INVASION_DRAGON_NAME</v>
      </c>
      <c r="I38" s="191" t="str">
        <f>CONCATENATE("TID_MOD_",UPPER(Table1[[#This Row],['[sku']]]),"_DESCRIPTION")</f>
        <v>TID_MOD_INVASION_DRAGON_DESCRIPTION</v>
      </c>
      <c r="J38" s="196" t="str">
        <f>CONCATENATE("TID_MOD_",UPPER(Table1[[#This Row],['[sku']]]),"_DESC_SHORT")</f>
        <v>TID_MOD_INVASION_DRAGON_DESC_SHORT</v>
      </c>
      <c r="K38" s="196" t="s">
        <v>1161</v>
      </c>
    </row>
    <row r="39" spans="1:11" x14ac:dyDescent="0.25">
      <c r="A39" s="194" t="s">
        <v>4</v>
      </c>
      <c r="B39" s="189" t="s">
        <v>761</v>
      </c>
      <c r="C39" s="190" t="s">
        <v>732</v>
      </c>
      <c r="D39" s="190" t="s">
        <v>780</v>
      </c>
      <c r="E39" s="191" t="s">
        <v>743</v>
      </c>
      <c r="F39" s="191" t="s">
        <v>768</v>
      </c>
      <c r="G39" s="191">
        <v>80</v>
      </c>
      <c r="H39" s="191" t="str">
        <f>CONCATENATE("TID_MOD_",UPPER(Table1[[#This Row],['[sku']]]),"_NAME")</f>
        <v>TID_MOD_INVASION_GIANT_NAME</v>
      </c>
      <c r="I39" s="191" t="str">
        <f>CONCATENATE("TID_MOD_",UPPER(Table1[[#This Row],['[sku']]]),"_DESCRIPTION")</f>
        <v>TID_MOD_INVASION_GIANT_DESCRIPTION</v>
      </c>
      <c r="J39" s="196" t="str">
        <f>CONCATENATE("TID_MOD_",UPPER(Table1[[#This Row],['[sku']]]),"_DESC_SHORT")</f>
        <v>TID_MOD_INVASION_GIANT_DESC_SHORT</v>
      </c>
      <c r="K39" s="196" t="s">
        <v>1161</v>
      </c>
    </row>
    <row r="40" spans="1:11" x14ac:dyDescent="0.25">
      <c r="A40" s="194" t="s">
        <v>4</v>
      </c>
      <c r="B40" s="189" t="s">
        <v>728</v>
      </c>
      <c r="C40" s="190" t="s">
        <v>731</v>
      </c>
      <c r="D40" s="190" t="s">
        <v>780</v>
      </c>
      <c r="E40" s="191" t="s">
        <v>92</v>
      </c>
      <c r="F40" s="191">
        <v>50</v>
      </c>
      <c r="G40" s="191"/>
      <c r="H40" s="191" t="str">
        <f>CONCATENATE("TID_MOD_",UPPER(Table1[[#This Row],['[sku']]]),"_NAME")</f>
        <v>TID_MOD_LONGER_FIRE_RUSH_NAME</v>
      </c>
      <c r="I40" s="191" t="str">
        <f>CONCATENATE("TID_MOD_",UPPER(Table1[[#This Row],['[sku']]]),"_DESCRIPTION")</f>
        <v>TID_MOD_LONGER_FIRE_RUSH_DESCRIPTION</v>
      </c>
      <c r="J40" s="196" t="str">
        <f>CONCATENATE("TID_MOD_",UPPER(Table1[[#This Row],['[sku']]]),"_DESC_SHORT")</f>
        <v>TID_MOD_LONGER_FIRE_RUSH_DESC_SHORT</v>
      </c>
      <c r="K40" s="196" t="s">
        <v>1161</v>
      </c>
    </row>
    <row r="41" spans="1:11" x14ac:dyDescent="0.25">
      <c r="A41" s="194" t="s">
        <v>4</v>
      </c>
      <c r="B41" s="189" t="s">
        <v>723</v>
      </c>
      <c r="C41" s="190" t="s">
        <v>733</v>
      </c>
      <c r="D41" s="190" t="s">
        <v>780</v>
      </c>
      <c r="E41" s="191" t="s">
        <v>738</v>
      </c>
      <c r="F41" s="191"/>
      <c r="G41" s="191"/>
      <c r="H41" s="191" t="str">
        <f>CONCATENATE("TID_MOD_",UPPER(Table1[[#This Row],['[sku']]]),"_NAME")</f>
        <v>TID_MOD_MIDAS_NAME</v>
      </c>
      <c r="I41" s="191" t="str">
        <f>CONCATENATE("TID_MOD_",UPPER(Table1[[#This Row],['[sku']]]),"_DESCRIPTION")</f>
        <v>TID_MOD_MIDAS_DESCRIPTION</v>
      </c>
      <c r="J41" s="196" t="str">
        <f>CONCATENATE("TID_MOD_",UPPER(Table1[[#This Row],['[sku']]]),"_DESC_SHORT")</f>
        <v>TID_MOD_MIDAS_DESC_SHORT</v>
      </c>
      <c r="K41" s="196" t="s">
        <v>1161</v>
      </c>
    </row>
    <row r="42" spans="1:11" x14ac:dyDescent="0.25">
      <c r="A42" s="194" t="s">
        <v>4</v>
      </c>
      <c r="B42" s="189" t="s">
        <v>754</v>
      </c>
      <c r="C42" s="190" t="s">
        <v>731</v>
      </c>
      <c r="D42" s="190" t="s">
        <v>780</v>
      </c>
      <c r="E42" s="191" t="s">
        <v>762</v>
      </c>
      <c r="F42" s="191">
        <v>0.46</v>
      </c>
      <c r="G42" s="191"/>
      <c r="H42" s="191" t="str">
        <f>CONCATENATE("TID_MOD_",UPPER(Table1[[#This Row],['[sku']]]),"_NAME")</f>
        <v>TID_MOD_MINI_NAME</v>
      </c>
      <c r="I42" s="191" t="str">
        <f>CONCATENATE("TID_MOD_",UPPER(Table1[[#This Row],['[sku']]]),"_DESCRIPTION")</f>
        <v>TID_MOD_MINI_DESCRIPTION</v>
      </c>
      <c r="J42" s="196" t="str">
        <f>CONCATENATE("TID_MOD_",UPPER(Table1[[#This Row],['[sku']]]),"_DESC_SHORT")</f>
        <v>TID_MOD_MINI_DESC_SHORT</v>
      </c>
      <c r="K42" s="196" t="s">
        <v>1161</v>
      </c>
    </row>
    <row r="43" spans="1:11" x14ac:dyDescent="0.25">
      <c r="A43" s="194" t="s">
        <v>4</v>
      </c>
      <c r="B43" s="189" t="s">
        <v>750</v>
      </c>
      <c r="C43" s="190" t="s">
        <v>731</v>
      </c>
      <c r="D43" s="190" t="s">
        <v>780</v>
      </c>
      <c r="E43" s="191" t="s">
        <v>151</v>
      </c>
      <c r="F43" s="191">
        <v>-50</v>
      </c>
      <c r="G43" s="191"/>
      <c r="H43" s="191" t="str">
        <f>CONCATENATE("TID_MOD_",UPPER(Table1[[#This Row],['[sku']]]),"_NAME")</f>
        <v>TID_MOD_SNAIL_NAME</v>
      </c>
      <c r="I43" s="191" t="str">
        <f>CONCATENATE("TID_MOD_",UPPER(Table1[[#This Row],['[sku']]]),"_DESCRIPTION")</f>
        <v>TID_MOD_SNAIL_DESCRIPTION</v>
      </c>
      <c r="J43" s="196" t="str">
        <f>CONCATENATE("TID_MOD_",UPPER(Table1[[#This Row],['[sku']]]),"_DESC_SHORT")</f>
        <v>TID_MOD_SNAIL_DESC_SHORT</v>
      </c>
      <c r="K43" s="196" t="s">
        <v>1161</v>
      </c>
    </row>
    <row r="44" spans="1:11" x14ac:dyDescent="0.25">
      <c r="A44" s="194" t="s">
        <v>4</v>
      </c>
      <c r="B44" s="189" t="s">
        <v>718</v>
      </c>
      <c r="C44" s="190" t="s">
        <v>731</v>
      </c>
      <c r="D44" s="190" t="s">
        <v>780</v>
      </c>
      <c r="E44" s="191" t="s">
        <v>151</v>
      </c>
      <c r="F44" s="191">
        <v>30</v>
      </c>
      <c r="G44" s="191"/>
      <c r="H44" s="191" t="str">
        <f>CONCATENATE("TID_MOD_",UPPER(Table1[[#This Row],['[sku']]]),"_NAME")</f>
        <v>TID_MOD_SPEEDY_NAME</v>
      </c>
      <c r="I44" s="191" t="str">
        <f>CONCATENATE("TID_MOD_",UPPER(Table1[[#This Row],['[sku']]]),"_DESCRIPTION")</f>
        <v>TID_MOD_SPEEDY_DESCRIPTION</v>
      </c>
      <c r="J44" s="196" t="str">
        <f>CONCATENATE("TID_MOD_",UPPER(Table1[[#This Row],['[sku']]]),"_DESC_SHORT")</f>
        <v>TID_MOD_SPEEDY_DESC_SHORT</v>
      </c>
      <c r="K44" s="196" t="s">
        <v>1161</v>
      </c>
    </row>
    <row r="45" spans="1:11" x14ac:dyDescent="0.25">
      <c r="A45" s="194" t="s">
        <v>4</v>
      </c>
      <c r="B45" s="189" t="s">
        <v>760</v>
      </c>
      <c r="C45" s="190" t="s">
        <v>731</v>
      </c>
      <c r="D45" s="190" t="s">
        <v>780</v>
      </c>
      <c r="E45" s="191" t="s">
        <v>767</v>
      </c>
      <c r="F45" s="191">
        <v>-30</v>
      </c>
      <c r="G45" s="191"/>
      <c r="H45" s="191" t="str">
        <f>CONCATENATE("TID_MOD_",UPPER(Table1[[#This Row],['[sku']]]),"_NAME")</f>
        <v>TID_MOD_STARVING_NAME</v>
      </c>
      <c r="I45" s="191" t="str">
        <f>CONCATENATE("TID_MOD_",UPPER(Table1[[#This Row],['[sku']]]),"_DESCRIPTION")</f>
        <v>TID_MOD_STARVING_DESCRIPTION</v>
      </c>
      <c r="J45" s="196" t="str">
        <f>CONCATENATE("TID_MOD_",UPPER(Table1[[#This Row],['[sku']]]),"_DESC_SHORT")</f>
        <v>TID_MOD_STARVING_DESC_SHORT</v>
      </c>
      <c r="K45" s="196" t="s">
        <v>1161</v>
      </c>
    </row>
    <row r="46" spans="1:11" x14ac:dyDescent="0.25">
      <c r="A46" s="169" t="s">
        <v>4</v>
      </c>
      <c r="B46" s="197" t="s">
        <v>724</v>
      </c>
      <c r="C46" s="198" t="s">
        <v>731</v>
      </c>
      <c r="D46" s="190" t="s">
        <v>780</v>
      </c>
      <c r="E46" s="199" t="s">
        <v>739</v>
      </c>
      <c r="F46" s="199"/>
      <c r="G46" s="199"/>
      <c r="H46" s="199" t="str">
        <f>CONCATENATE("TID_MOD_",UPPER(Table1[[#This Row],['[sku']]]),"_NAME")</f>
        <v>TID_MOD_STRUCK_LIGHTNING_NAME</v>
      </c>
      <c r="I46" s="199" t="str">
        <f>CONCATENATE("TID_MOD_",UPPER(Table1[[#This Row],['[sku']]]),"_DESCRIPTION")</f>
        <v>TID_MOD_STRUCK_LIGHTNING_DESCRIPTION</v>
      </c>
      <c r="J46" s="200" t="str">
        <f>CONCATENATE("TID_MOD_",UPPER(Table1[[#This Row],['[sku']]]),"_DESC_SHORT")</f>
        <v>TID_MOD_STRUCK_LIGHTNING_DESC_SHORT</v>
      </c>
      <c r="K46" s="200" t="s">
        <v>1161</v>
      </c>
    </row>
    <row r="47" spans="1:11" x14ac:dyDescent="0.25">
      <c r="A47" s="194" t="s">
        <v>4</v>
      </c>
      <c r="B47" s="189" t="s">
        <v>752</v>
      </c>
      <c r="C47" s="315" t="s">
        <v>731</v>
      </c>
      <c r="D47" s="190" t="s">
        <v>780</v>
      </c>
      <c r="E47" s="191" t="s">
        <v>763</v>
      </c>
      <c r="F47" s="191">
        <v>-50</v>
      </c>
      <c r="G47" s="191"/>
      <c r="H47" s="199" t="str">
        <f>CONCATENATE("TID_MOD_",UPPER(Table1[[#This Row],['[sku']]]),"_NAME")</f>
        <v>TID_MOD_WELL_FED_NAME</v>
      </c>
      <c r="I47" s="199" t="str">
        <f>CONCATENATE("TID_MOD_",UPPER(Table1[[#This Row],['[sku']]]),"_DESCRIPTION")</f>
        <v>TID_MOD_WELL_FED_DESCRIPTION</v>
      </c>
      <c r="J47" s="200" t="str">
        <f>CONCATENATE("TID_MOD_",UPPER(Table1[[#This Row],['[sku']]]),"_DESC_SHORT")</f>
        <v>TID_MOD_WELL_FED_DESC_SHORT</v>
      </c>
      <c r="K47" s="200" t="s">
        <v>1161</v>
      </c>
    </row>
    <row r="48" spans="1:11" x14ac:dyDescent="0.25">
      <c r="A48" s="194" t="s">
        <v>4</v>
      </c>
      <c r="B48" s="189" t="s">
        <v>730</v>
      </c>
      <c r="C48" s="315" t="s">
        <v>731</v>
      </c>
      <c r="D48" s="190" t="s">
        <v>780</v>
      </c>
      <c r="E48" s="191" t="s">
        <v>744</v>
      </c>
      <c r="F48" s="191">
        <v>100</v>
      </c>
      <c r="G48" s="191"/>
      <c r="H48" s="199" t="str">
        <f>CONCATENATE("TID_MOD_",UPPER(Table1[[#This Row],['[sku']]]),"_NAME")</f>
        <v>TID_MOD_WINDY_NAME</v>
      </c>
      <c r="I48" s="199" t="str">
        <f>CONCATENATE("TID_MOD_",UPPER(Table1[[#This Row],['[sku']]]),"_DESCRIPTION")</f>
        <v>TID_MOD_WINDY_DESCRIPTION</v>
      </c>
      <c r="J48" s="200" t="str">
        <f>CONCATENATE("TID_MOD_",UPPER(Table1[[#This Row],['[sku']]]),"_DESC_SHORT")</f>
        <v>TID_MOD_WINDY_DESC_SHORT</v>
      </c>
      <c r="K48" s="200" t="s">
        <v>1161</v>
      </c>
    </row>
    <row r="49" spans="1:11" x14ac:dyDescent="0.25">
      <c r="A49" s="194" t="s">
        <v>4</v>
      </c>
      <c r="B49" s="189" t="s">
        <v>757</v>
      </c>
      <c r="C49" s="315" t="s">
        <v>732</v>
      </c>
      <c r="D49" s="190" t="s">
        <v>780</v>
      </c>
      <c r="E49" s="191" t="s">
        <v>766</v>
      </c>
      <c r="F49" s="191">
        <v>75</v>
      </c>
      <c r="G49" s="191"/>
      <c r="H49" s="199" t="str">
        <f>CONCATENATE("TID_MOD_",UPPER(Table1[[#This Row],['[sku']]]),"_NAME")</f>
        <v>TID_MOD_X2_FOREVER_NAME</v>
      </c>
      <c r="I49" s="199" t="str">
        <f>CONCATENATE("TID_MOD_",UPPER(Table1[[#This Row],['[sku']]]),"_DESCRIPTION")</f>
        <v>TID_MOD_X2_FOREVER_DESCRIPTION</v>
      </c>
      <c r="J49" s="200" t="str">
        <f>CONCATENATE("TID_MOD_",UPPER(Table1[[#This Row],['[sku']]]),"_DESC_SHORT")</f>
        <v>TID_MOD_X2_FOREVER_DESC_SHORT</v>
      </c>
      <c r="K49" s="200" t="s">
        <v>775</v>
      </c>
    </row>
    <row r="50" spans="1:11" x14ac:dyDescent="0.25">
      <c r="A50" s="194" t="s">
        <v>4</v>
      </c>
      <c r="B50" s="197" t="s">
        <v>1121</v>
      </c>
      <c r="C50" s="255" t="s">
        <v>732</v>
      </c>
      <c r="D50" s="190" t="s">
        <v>780</v>
      </c>
      <c r="E50" s="191" t="s">
        <v>1120</v>
      </c>
      <c r="F50" s="199" t="s">
        <v>1133</v>
      </c>
      <c r="G50" s="199" t="s">
        <v>1130</v>
      </c>
      <c r="H50" s="256" t="s">
        <v>1122</v>
      </c>
      <c r="I50" s="256" t="s">
        <v>1123</v>
      </c>
      <c r="J50" s="257" t="s">
        <v>1124</v>
      </c>
      <c r="K50" s="257" t="s">
        <v>1161</v>
      </c>
    </row>
    <row r="51" spans="1:11" x14ac:dyDescent="0.25">
      <c r="A51" s="194" t="s">
        <v>4</v>
      </c>
      <c r="B51" s="197" t="s">
        <v>1125</v>
      </c>
      <c r="C51" s="198" t="s">
        <v>732</v>
      </c>
      <c r="D51" s="190" t="s">
        <v>780</v>
      </c>
      <c r="E51" s="191" t="s">
        <v>1120</v>
      </c>
      <c r="F51" s="199" t="s">
        <v>1132</v>
      </c>
      <c r="G51" s="199" t="s">
        <v>1130</v>
      </c>
      <c r="H51" s="259" t="s">
        <v>1126</v>
      </c>
      <c r="I51" s="259" t="s">
        <v>1127</v>
      </c>
      <c r="J51" s="258" t="s">
        <v>1128</v>
      </c>
      <c r="K51" s="258" t="s">
        <v>1161</v>
      </c>
    </row>
    <row r="52" spans="1:11" x14ac:dyDescent="0.25">
      <c r="A52" s="169" t="s">
        <v>4</v>
      </c>
      <c r="B52" s="197" t="s">
        <v>1129</v>
      </c>
      <c r="C52" s="198" t="s">
        <v>732</v>
      </c>
      <c r="D52" s="198" t="s">
        <v>780</v>
      </c>
      <c r="E52" s="191" t="s">
        <v>1120</v>
      </c>
      <c r="F52" s="199" t="s">
        <v>1131</v>
      </c>
      <c r="G52" s="199"/>
      <c r="H52" s="199" t="str">
        <f>CONCATENATE("TID_MOD_",UPPER(Table1[[#This Row],['[sku']]]),"_NAME")</f>
        <v>TID_MOD_EASTER_EGG_HUNT_NAME</v>
      </c>
      <c r="I52" s="256" t="str">
        <f>CONCATENATE("TID_MOD_",UPPER(Table1[[#This Row],['[sku']]]),"_DESCRIPTION")</f>
        <v>TID_MOD_EASTER_EGG_HUNT_DESCRIPTION</v>
      </c>
      <c r="J52" s="200" t="str">
        <f>CONCATENATE("TID_MOD_",UPPER(Table1[[#This Row],['[sku']]]),"_DESC_SHORT")</f>
        <v>TID_MOD_EASTER_EGG_HUNT_DESC_SHORT</v>
      </c>
      <c r="K52" s="200" t="s">
        <v>1161</v>
      </c>
    </row>
    <row r="53" spans="1:11" x14ac:dyDescent="0.25">
      <c r="A53" s="343" t="s">
        <v>4</v>
      </c>
      <c r="B53" s="344" t="s">
        <v>1499</v>
      </c>
      <c r="C53" s="341" t="s">
        <v>732</v>
      </c>
      <c r="D53" s="341" t="s">
        <v>780</v>
      </c>
      <c r="E53" s="345" t="s">
        <v>1120</v>
      </c>
      <c r="F53" s="345" t="s">
        <v>1508</v>
      </c>
      <c r="G53" s="345" t="s">
        <v>1501</v>
      </c>
      <c r="H53" s="346" t="s">
        <v>1502</v>
      </c>
      <c r="I53" s="346" t="s">
        <v>1503</v>
      </c>
      <c r="J53" s="342" t="s">
        <v>1504</v>
      </c>
      <c r="K53" s="342" t="s">
        <v>1161</v>
      </c>
    </row>
    <row r="54" spans="1:11" x14ac:dyDescent="0.25">
      <c r="A54" s="343" t="s">
        <v>4</v>
      </c>
      <c r="B54" s="344" t="s">
        <v>1500</v>
      </c>
      <c r="C54" s="341" t="s">
        <v>732</v>
      </c>
      <c r="D54" s="341" t="s">
        <v>780</v>
      </c>
      <c r="E54" s="345" t="s">
        <v>1120</v>
      </c>
      <c r="F54" s="345" t="s">
        <v>1509</v>
      </c>
      <c r="G54" s="345" t="s">
        <v>1501</v>
      </c>
      <c r="H54" s="346" t="s">
        <v>1505</v>
      </c>
      <c r="I54" s="346" t="s">
        <v>1506</v>
      </c>
      <c r="J54" s="342" t="s">
        <v>1507</v>
      </c>
      <c r="K54" s="342" t="s">
        <v>1161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75" zoomScaleNormal="100" workbookViewId="0">
      <selection activeCell="D7" sqref="D7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1445</v>
      </c>
      <c r="B2" s="1"/>
      <c r="C2" s="1"/>
      <c r="D2" s="1"/>
      <c r="E2" s="1"/>
    </row>
    <row r="4" spans="1:7" ht="141.75" x14ac:dyDescent="0.25">
      <c r="A4" s="193" t="s">
        <v>1478</v>
      </c>
      <c r="B4" s="186" t="s">
        <v>0</v>
      </c>
      <c r="C4" s="187" t="s">
        <v>1477</v>
      </c>
      <c r="D4" s="187" t="s">
        <v>1476</v>
      </c>
      <c r="E4" s="187" t="s">
        <v>10</v>
      </c>
    </row>
    <row r="5" spans="1:7" x14ac:dyDescent="0.25">
      <c r="A5" s="194" t="s">
        <v>4</v>
      </c>
      <c r="B5" s="189" t="s">
        <v>1434</v>
      </c>
      <c r="C5" s="190" t="s">
        <v>1467</v>
      </c>
      <c r="D5" s="190" t="s">
        <v>1417</v>
      </c>
      <c r="E5" s="190" t="s">
        <v>1475</v>
      </c>
      <c r="F5" s="121" t="s">
        <v>1474</v>
      </c>
      <c r="G5" s="190" t="str">
        <f t="shared" ref="G5:G17" si="0">CONCATENATE("TID_SPAWN_POINT_",UPPER(C5),"_",UPPER(B5))</f>
        <v>TID_SPAWN_POINT_AREA1_V0</v>
      </c>
    </row>
    <row r="6" spans="1:7" x14ac:dyDescent="0.25">
      <c r="A6" s="194" t="s">
        <v>4</v>
      </c>
      <c r="B6" s="189" t="s">
        <v>1433</v>
      </c>
      <c r="C6" s="190" t="s">
        <v>1467</v>
      </c>
      <c r="D6" s="190" t="s">
        <v>1417</v>
      </c>
      <c r="E6" s="190" t="s">
        <v>1471</v>
      </c>
      <c r="F6" s="121" t="s">
        <v>1470</v>
      </c>
      <c r="G6" s="190" t="str">
        <f t="shared" si="0"/>
        <v>TID_SPAWN_POINT_AREA1_V1</v>
      </c>
    </row>
    <row r="7" spans="1:7" x14ac:dyDescent="0.25">
      <c r="A7" s="194" t="s">
        <v>4</v>
      </c>
      <c r="B7" s="189" t="s">
        <v>1432</v>
      </c>
      <c r="C7" s="190" t="s">
        <v>1467</v>
      </c>
      <c r="D7" s="190" t="s">
        <v>1417</v>
      </c>
      <c r="E7" s="190" t="s">
        <v>1473</v>
      </c>
      <c r="F7" s="121" t="s">
        <v>1472</v>
      </c>
      <c r="G7" s="190" t="str">
        <f t="shared" si="0"/>
        <v>TID_SPAWN_POINT_AREA1_V2</v>
      </c>
    </row>
    <row r="8" spans="1:7" x14ac:dyDescent="0.25">
      <c r="A8" s="194" t="s">
        <v>4</v>
      </c>
      <c r="B8" s="189" t="s">
        <v>1431</v>
      </c>
      <c r="C8" s="190" t="s">
        <v>1467</v>
      </c>
      <c r="D8" s="190" t="s">
        <v>1466</v>
      </c>
      <c r="E8" s="190" t="s">
        <v>1469</v>
      </c>
      <c r="F8" s="121" t="s">
        <v>1468</v>
      </c>
      <c r="G8" s="190" t="str">
        <f t="shared" si="0"/>
        <v>TID_SPAWN_POINT_AREA1_F1</v>
      </c>
    </row>
    <row r="9" spans="1:7" x14ac:dyDescent="0.25">
      <c r="A9" s="194" t="s">
        <v>4</v>
      </c>
      <c r="B9" s="189" t="s">
        <v>1430</v>
      </c>
      <c r="C9" s="190" t="s">
        <v>1467</v>
      </c>
      <c r="D9" s="190" t="s">
        <v>1466</v>
      </c>
      <c r="E9" s="190" t="s">
        <v>1465</v>
      </c>
      <c r="F9" s="121" t="s">
        <v>1464</v>
      </c>
      <c r="G9" s="190" t="str">
        <f t="shared" si="0"/>
        <v>TID_SPAWN_POINT_AREA1_F2</v>
      </c>
    </row>
    <row r="10" spans="1:7" x14ac:dyDescent="0.25">
      <c r="A10" s="194" t="s">
        <v>4</v>
      </c>
      <c r="B10" s="189" t="s">
        <v>1429</v>
      </c>
      <c r="C10" s="190" t="s">
        <v>1457</v>
      </c>
      <c r="D10" s="190" t="s">
        <v>1412</v>
      </c>
      <c r="E10" s="190" t="s">
        <v>1463</v>
      </c>
      <c r="F10" s="121" t="s">
        <v>1462</v>
      </c>
      <c r="G10" s="190" t="str">
        <f t="shared" si="0"/>
        <v>TID_SPAWN_POINT_AREA2_C1</v>
      </c>
    </row>
    <row r="11" spans="1:7" x14ac:dyDescent="0.25">
      <c r="A11" s="194" t="s">
        <v>4</v>
      </c>
      <c r="B11" s="189" t="s">
        <v>1428</v>
      </c>
      <c r="C11" s="190" t="s">
        <v>1457</v>
      </c>
      <c r="D11" s="190" t="s">
        <v>1412</v>
      </c>
      <c r="E11" s="190" t="s">
        <v>1461</v>
      </c>
      <c r="F11" s="121" t="s">
        <v>1460</v>
      </c>
      <c r="G11" s="190" t="str">
        <f t="shared" si="0"/>
        <v>TID_SPAWN_POINT_AREA2_C2</v>
      </c>
    </row>
    <row r="12" spans="1:7" x14ac:dyDescent="0.25">
      <c r="A12" s="194" t="s">
        <v>4</v>
      </c>
      <c r="B12" s="189" t="s">
        <v>1426</v>
      </c>
      <c r="C12" s="190" t="s">
        <v>1457</v>
      </c>
      <c r="D12" s="190" t="s">
        <v>1456</v>
      </c>
      <c r="E12" s="190" t="s">
        <v>1459</v>
      </c>
      <c r="F12" s="121" t="s">
        <v>1458</v>
      </c>
      <c r="G12" s="190" t="str">
        <f t="shared" si="0"/>
        <v>TID_SPAWN_POINT_AREA2_M1</v>
      </c>
    </row>
    <row r="13" spans="1:7" x14ac:dyDescent="0.25">
      <c r="A13" s="194" t="s">
        <v>4</v>
      </c>
      <c r="B13" s="189" t="s">
        <v>1425</v>
      </c>
      <c r="C13" s="190" t="s">
        <v>1457</v>
      </c>
      <c r="D13" s="190" t="s">
        <v>1456</v>
      </c>
      <c r="E13" s="190" t="s">
        <v>1455</v>
      </c>
      <c r="F13" s="121" t="s">
        <v>1454</v>
      </c>
      <c r="G13" s="190" t="str">
        <f t="shared" si="0"/>
        <v>TID_SPAWN_POINT_AREA2_M2</v>
      </c>
    </row>
    <row r="14" spans="1:7" x14ac:dyDescent="0.25">
      <c r="A14" s="194" t="s">
        <v>4</v>
      </c>
      <c r="B14" s="189" t="s">
        <v>1424</v>
      </c>
      <c r="C14" s="190" t="s">
        <v>1449</v>
      </c>
      <c r="D14" s="190" t="s">
        <v>1452</v>
      </c>
      <c r="E14" s="190" t="s">
        <v>1453</v>
      </c>
      <c r="F14" s="121" t="s">
        <v>1452</v>
      </c>
      <c r="G14" s="190" t="str">
        <f t="shared" si="0"/>
        <v>TID_SPAWN_POINT_AREA3_W1</v>
      </c>
    </row>
    <row r="15" spans="1:7" x14ac:dyDescent="0.25">
      <c r="A15" s="194" t="s">
        <v>4</v>
      </c>
      <c r="B15" s="189" t="s">
        <v>1423</v>
      </c>
      <c r="C15" s="190" t="s">
        <v>1449</v>
      </c>
      <c r="D15" s="190" t="s">
        <v>1452</v>
      </c>
      <c r="E15" s="190" t="s">
        <v>1453</v>
      </c>
      <c r="F15" s="121" t="s">
        <v>1452</v>
      </c>
      <c r="G15" s="190" t="str">
        <f t="shared" si="0"/>
        <v>TID_SPAWN_POINT_AREA3_W2</v>
      </c>
    </row>
    <row r="16" spans="1:7" x14ac:dyDescent="0.25">
      <c r="A16" s="194" t="s">
        <v>4</v>
      </c>
      <c r="B16" s="189" t="s">
        <v>1422</v>
      </c>
      <c r="C16" s="190" t="s">
        <v>1449</v>
      </c>
      <c r="D16" s="190" t="s">
        <v>1448</v>
      </c>
      <c r="E16" s="190" t="s">
        <v>1451</v>
      </c>
      <c r="F16" s="121" t="s">
        <v>1450</v>
      </c>
      <c r="G16" s="190" t="str">
        <f t="shared" si="0"/>
        <v>TID_SPAWN_POINT_AREA3_D1</v>
      </c>
    </row>
    <row r="17" spans="1:10" x14ac:dyDescent="0.25">
      <c r="A17" s="194" t="s">
        <v>4</v>
      </c>
      <c r="B17" s="189" t="s">
        <v>1420</v>
      </c>
      <c r="C17" s="190" t="s">
        <v>1449</v>
      </c>
      <c r="D17" s="190" t="s">
        <v>1448</v>
      </c>
      <c r="E17" s="190" t="s">
        <v>1447</v>
      </c>
      <c r="F17" s="121" t="s">
        <v>1446</v>
      </c>
      <c r="G17" s="190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1445</v>
      </c>
      <c r="B23" s="1"/>
      <c r="C23" s="1"/>
      <c r="D23" s="1"/>
      <c r="E23" s="1"/>
    </row>
    <row r="25" spans="1:10" ht="142.5" thickBot="1" x14ac:dyDescent="0.3">
      <c r="A25" s="339" t="s">
        <v>1444</v>
      </c>
      <c r="B25" s="338" t="s">
        <v>0</v>
      </c>
      <c r="C25" s="337" t="s">
        <v>587</v>
      </c>
      <c r="D25" s="337" t="s">
        <v>1443</v>
      </c>
      <c r="E25" s="336" t="s">
        <v>1442</v>
      </c>
      <c r="F25" s="336" t="s">
        <v>1441</v>
      </c>
      <c r="G25" s="336" t="s">
        <v>1440</v>
      </c>
    </row>
    <row r="26" spans="1:10" x14ac:dyDescent="0.25">
      <c r="A26" s="330" t="s">
        <v>4</v>
      </c>
      <c r="B26" s="329" t="str">
        <f>CONCATENATE("sp_",REPLACE(C26,5,1,""),"_",D26,"_default")</f>
        <v>sp_tier0_v0_default</v>
      </c>
      <c r="C26" s="329" t="s">
        <v>1439</v>
      </c>
      <c r="D26" s="329" t="s">
        <v>1434</v>
      </c>
      <c r="E26" s="329">
        <v>0</v>
      </c>
      <c r="F26" s="329">
        <v>0</v>
      </c>
      <c r="G26" s="328" t="b">
        <v>1</v>
      </c>
      <c r="H26" t="s">
        <v>1414</v>
      </c>
      <c r="I26">
        <v>3000</v>
      </c>
      <c r="J26" s="316" t="s">
        <v>1413</v>
      </c>
    </row>
    <row r="27" spans="1:10" x14ac:dyDescent="0.25">
      <c r="A27" s="326" t="s">
        <v>4</v>
      </c>
      <c r="B27" s="325" t="str">
        <f>CONCATENATE("sp_",REPLACE(C27,5,1,""),"_",D27,"_easy")</f>
        <v>sp_tier0_v1_easy</v>
      </c>
      <c r="C27" s="325" t="s">
        <v>1439</v>
      </c>
      <c r="D27" s="325" t="s">
        <v>1433</v>
      </c>
      <c r="E27" s="325">
        <v>0</v>
      </c>
      <c r="F27" s="325">
        <v>0</v>
      </c>
      <c r="G27" s="324" t="b">
        <v>0</v>
      </c>
      <c r="H27" t="s">
        <v>1411</v>
      </c>
      <c r="I27">
        <v>15000</v>
      </c>
      <c r="J27" t="s">
        <v>1410</v>
      </c>
    </row>
    <row r="28" spans="1:10" x14ac:dyDescent="0.25">
      <c r="A28" s="326" t="s">
        <v>4</v>
      </c>
      <c r="B28" s="325" t="str">
        <f>CONCATENATE("sp_",REPLACE(C28,5,1,""),"_",D27,"_medium")</f>
        <v>sp_tier0_v1_medium</v>
      </c>
      <c r="C28" s="325" t="s">
        <v>1439</v>
      </c>
      <c r="D28" s="325" t="s">
        <v>1433</v>
      </c>
      <c r="E28" s="325">
        <v>3000</v>
      </c>
      <c r="F28" s="325">
        <v>0</v>
      </c>
      <c r="G28" s="324" t="b">
        <v>1</v>
      </c>
      <c r="H28" t="s">
        <v>1409</v>
      </c>
      <c r="I28">
        <v>30000</v>
      </c>
      <c r="J28" t="s">
        <v>1408</v>
      </c>
    </row>
    <row r="29" spans="1:10" x14ac:dyDescent="0.25">
      <c r="A29" s="326" t="s">
        <v>4</v>
      </c>
      <c r="B29" s="325" t="str">
        <f>CONCATENATE("sp_",REPLACE(C29,5,1,""),"_",D27,"_hard")</f>
        <v>sp_tier0_v1_hard</v>
      </c>
      <c r="C29" s="325" t="s">
        <v>1439</v>
      </c>
      <c r="D29" s="325" t="s">
        <v>1433</v>
      </c>
      <c r="E29" s="325">
        <v>10000</v>
      </c>
      <c r="F29" s="325">
        <v>0</v>
      </c>
      <c r="G29" s="324" t="b">
        <v>0</v>
      </c>
      <c r="H29" t="s">
        <v>1407</v>
      </c>
      <c r="I29">
        <v>40000</v>
      </c>
      <c r="J29" t="s">
        <v>1406</v>
      </c>
    </row>
    <row r="30" spans="1:10" x14ac:dyDescent="0.25">
      <c r="A30" s="323" t="s">
        <v>4</v>
      </c>
      <c r="B30" s="320" t="str">
        <f>CONCATENATE("sp_",REPLACE(C30,5,1,""),"_",D30,"_easy")</f>
        <v>sp_tier0_v2_easy</v>
      </c>
      <c r="C30" s="320" t="s">
        <v>1439</v>
      </c>
      <c r="D30" s="320" t="s">
        <v>1432</v>
      </c>
      <c r="E30" s="320">
        <v>0</v>
      </c>
      <c r="F30" s="320">
        <v>0</v>
      </c>
      <c r="G30" s="322" t="b">
        <v>0</v>
      </c>
      <c r="H30" t="s">
        <v>1405</v>
      </c>
      <c r="I30">
        <v>5000</v>
      </c>
      <c r="J30" t="s">
        <v>1404</v>
      </c>
    </row>
    <row r="31" spans="1:10" x14ac:dyDescent="0.25">
      <c r="A31" s="323" t="s">
        <v>4</v>
      </c>
      <c r="B31" s="320" t="str">
        <f>CONCATENATE("sp_",REPLACE(C31,5,1,""),"_",D30,"_medium")</f>
        <v>sp_tier0_v2_medium</v>
      </c>
      <c r="C31" s="320" t="s">
        <v>1439</v>
      </c>
      <c r="D31" s="320" t="s">
        <v>1432</v>
      </c>
      <c r="E31" s="320">
        <v>3000</v>
      </c>
      <c r="F31" s="320">
        <v>0</v>
      </c>
      <c r="G31" s="322" t="b">
        <v>1</v>
      </c>
      <c r="H31" t="s">
        <v>1417</v>
      </c>
      <c r="I31" t="s">
        <v>1402</v>
      </c>
      <c r="J31">
        <v>120</v>
      </c>
    </row>
    <row r="32" spans="1:10" ht="15.75" thickBot="1" x14ac:dyDescent="0.3">
      <c r="A32" s="323" t="s">
        <v>4</v>
      </c>
      <c r="B32" s="320" t="str">
        <f>CONCATENATE("sp_",REPLACE(C32,5,1,""),"_",D30,"_hard")</f>
        <v>sp_tier0_v2_hard</v>
      </c>
      <c r="C32" s="320" t="s">
        <v>1439</v>
      </c>
      <c r="D32" s="320" t="s">
        <v>1432</v>
      </c>
      <c r="E32" s="320">
        <v>10000</v>
      </c>
      <c r="F32" s="320">
        <v>0</v>
      </c>
      <c r="G32" s="322" t="b">
        <v>0</v>
      </c>
      <c r="I32" t="s">
        <v>1401</v>
      </c>
      <c r="J32">
        <v>150</v>
      </c>
    </row>
    <row r="33" spans="1:10" x14ac:dyDescent="0.25">
      <c r="A33" s="330" t="s">
        <v>4</v>
      </c>
      <c r="B33" s="329" t="str">
        <f>CONCATENATE("sp_",REPLACE(C33,5,1,""),"_",D33,"_default")</f>
        <v>sp_tier1_v0_default</v>
      </c>
      <c r="C33" s="329" t="s">
        <v>1438</v>
      </c>
      <c r="D33" s="329" t="s">
        <v>1434</v>
      </c>
      <c r="E33" s="329">
        <v>0</v>
      </c>
      <c r="F33" s="329">
        <v>0</v>
      </c>
      <c r="G33" s="328" t="b">
        <v>1</v>
      </c>
      <c r="I33" t="s">
        <v>1400</v>
      </c>
      <c r="J33">
        <v>180</v>
      </c>
    </row>
    <row r="34" spans="1:10" x14ac:dyDescent="0.25">
      <c r="A34" s="326" t="s">
        <v>4</v>
      </c>
      <c r="B34" s="325" t="str">
        <f>CONCATENATE("sp_",REPLACE(C34,5,1,""),"_",D34,"_easy")</f>
        <v>sp_tier1_v1_easy</v>
      </c>
      <c r="C34" s="325" t="s">
        <v>1438</v>
      </c>
      <c r="D34" s="325" t="s">
        <v>1433</v>
      </c>
      <c r="E34" s="325">
        <v>0</v>
      </c>
      <c r="F34" s="325">
        <v>0</v>
      </c>
      <c r="G34" s="324" t="b">
        <v>0</v>
      </c>
      <c r="I34" t="s">
        <v>1399</v>
      </c>
      <c r="J34">
        <v>230</v>
      </c>
    </row>
    <row r="35" spans="1:10" x14ac:dyDescent="0.25">
      <c r="A35" s="326" t="s">
        <v>4</v>
      </c>
      <c r="B35" s="325" t="str">
        <f>CONCATENATE("sp_",REPLACE(C35,5,1,""),"_",D34,"_medium")</f>
        <v>sp_tier1_v1_medium</v>
      </c>
      <c r="C35" s="325" t="s">
        <v>1438</v>
      </c>
      <c r="D35" s="325" t="s">
        <v>1433</v>
      </c>
      <c r="E35" s="325">
        <v>3000</v>
      </c>
      <c r="F35" s="325">
        <v>0</v>
      </c>
      <c r="G35" s="324" t="b">
        <v>1</v>
      </c>
      <c r="H35" t="s">
        <v>1427</v>
      </c>
      <c r="I35">
        <v>2500</v>
      </c>
    </row>
    <row r="36" spans="1:10" x14ac:dyDescent="0.25">
      <c r="A36" s="326" t="s">
        <v>4</v>
      </c>
      <c r="B36" s="325" t="str">
        <f>CONCATENATE("sp_",REPLACE(C36,5,1,""),"_",D34,"_hard")</f>
        <v>sp_tier1_v1_hard</v>
      </c>
      <c r="C36" s="325" t="s">
        <v>1438</v>
      </c>
      <c r="D36" s="325" t="s">
        <v>1433</v>
      </c>
      <c r="E36" s="325">
        <v>10000</v>
      </c>
      <c r="F36" s="325">
        <v>0</v>
      </c>
      <c r="G36" s="324" t="b">
        <v>0</v>
      </c>
      <c r="H36" t="s">
        <v>1412</v>
      </c>
      <c r="I36" t="s">
        <v>1402</v>
      </c>
      <c r="J36">
        <v>150</v>
      </c>
    </row>
    <row r="37" spans="1:10" x14ac:dyDescent="0.25">
      <c r="A37" s="323" t="s">
        <v>4</v>
      </c>
      <c r="B37" s="320" t="str">
        <f>CONCATENATE("sp_",REPLACE(C37,5,1,""),"_",D37,"_easy")</f>
        <v>sp_tier1_v2_easy</v>
      </c>
      <c r="C37" s="320" t="s">
        <v>1438</v>
      </c>
      <c r="D37" s="320" t="s">
        <v>1432</v>
      </c>
      <c r="E37" s="320">
        <v>0</v>
      </c>
      <c r="F37" s="320">
        <v>0</v>
      </c>
      <c r="G37" s="322" t="b">
        <v>0</v>
      </c>
      <c r="I37" t="s">
        <v>1401</v>
      </c>
      <c r="J37">
        <v>200</v>
      </c>
    </row>
    <row r="38" spans="1:10" x14ac:dyDescent="0.25">
      <c r="A38" s="323" t="s">
        <v>4</v>
      </c>
      <c r="B38" s="320" t="str">
        <f>CONCATENATE("sp_",REPLACE(C38,5,1,""),"_",D37,"_medium")</f>
        <v>sp_tier1_v2_medium</v>
      </c>
      <c r="C38" s="320" t="s">
        <v>1438</v>
      </c>
      <c r="D38" s="320" t="s">
        <v>1432</v>
      </c>
      <c r="E38" s="320">
        <v>3000</v>
      </c>
      <c r="F38" s="320">
        <v>0</v>
      </c>
      <c r="G38" s="322" t="b">
        <v>1</v>
      </c>
      <c r="I38" t="s">
        <v>1400</v>
      </c>
      <c r="J38">
        <v>230</v>
      </c>
    </row>
    <row r="39" spans="1:10" ht="15.75" thickBot="1" x14ac:dyDescent="0.3">
      <c r="A39" s="323" t="s">
        <v>4</v>
      </c>
      <c r="B39" s="320" t="str">
        <f>CONCATENATE("sp_",REPLACE(C39,5,1,""),"_",D37,"_hard")</f>
        <v>sp_tier1_v2_hard</v>
      </c>
      <c r="C39" s="320" t="s">
        <v>1438</v>
      </c>
      <c r="D39" s="320" t="s">
        <v>1432</v>
      </c>
      <c r="E39" s="320">
        <v>10000</v>
      </c>
      <c r="F39" s="320">
        <v>0</v>
      </c>
      <c r="G39" s="322" t="b">
        <v>0</v>
      </c>
      <c r="I39" t="s">
        <v>1399</v>
      </c>
      <c r="J39">
        <v>270</v>
      </c>
    </row>
    <row r="40" spans="1:10" x14ac:dyDescent="0.25">
      <c r="A40" s="330" t="s">
        <v>4</v>
      </c>
      <c r="B40" s="329" t="str">
        <f>CONCATENATE("sp_",REPLACE(C40,5,1,""),"_",D40,"_default")</f>
        <v>sp_tier2_v0_default</v>
      </c>
      <c r="C40" s="329" t="s">
        <v>1437</v>
      </c>
      <c r="D40" s="329" t="s">
        <v>1434</v>
      </c>
      <c r="E40" s="329">
        <v>0</v>
      </c>
      <c r="F40" s="329">
        <v>0</v>
      </c>
      <c r="G40" s="328" t="b">
        <v>1</v>
      </c>
      <c r="H40" t="s">
        <v>1427</v>
      </c>
      <c r="I40">
        <v>7500</v>
      </c>
    </row>
    <row r="41" spans="1:10" x14ac:dyDescent="0.25">
      <c r="A41" s="326" t="s">
        <v>4</v>
      </c>
      <c r="B41" s="325" t="str">
        <f>CONCATENATE("sp_",REPLACE(C41,5,1,""),"_",D41,"_easy")</f>
        <v>sp_tier2_v1_easy</v>
      </c>
      <c r="C41" s="325" t="s">
        <v>1437</v>
      </c>
      <c r="D41" s="325" t="s">
        <v>1433</v>
      </c>
      <c r="E41" s="325">
        <v>2500</v>
      </c>
      <c r="F41" s="325">
        <v>0</v>
      </c>
      <c r="G41" s="324" t="b">
        <v>0</v>
      </c>
      <c r="H41" t="s">
        <v>1403</v>
      </c>
      <c r="I41" t="s">
        <v>1402</v>
      </c>
      <c r="J41">
        <v>150</v>
      </c>
    </row>
    <row r="42" spans="1:10" x14ac:dyDescent="0.25">
      <c r="A42" s="326" t="s">
        <v>4</v>
      </c>
      <c r="B42" s="325" t="str">
        <f>CONCATENATE("sp_",REPLACE(C42,5,1,""),"_",D41,"_medium")</f>
        <v>sp_tier2_v1_medium</v>
      </c>
      <c r="C42" s="325" t="s">
        <v>1437</v>
      </c>
      <c r="D42" s="325" t="s">
        <v>1433</v>
      </c>
      <c r="E42" s="325">
        <v>15000</v>
      </c>
      <c r="F42" s="325">
        <v>120</v>
      </c>
      <c r="G42" s="324" t="b">
        <v>1</v>
      </c>
      <c r="I42" t="s">
        <v>1401</v>
      </c>
      <c r="J42">
        <v>200</v>
      </c>
    </row>
    <row r="43" spans="1:10" x14ac:dyDescent="0.25">
      <c r="A43" s="326" t="s">
        <v>4</v>
      </c>
      <c r="B43" s="325" t="str">
        <f>CONCATENATE("sp_",REPLACE(C43,5,1,""),"_",D41,"_hard")</f>
        <v>sp_tier2_v1_hard</v>
      </c>
      <c r="C43" s="325" t="s">
        <v>1437</v>
      </c>
      <c r="D43" s="325" t="s">
        <v>1433</v>
      </c>
      <c r="E43" s="325">
        <v>30000</v>
      </c>
      <c r="F43" s="325">
        <v>120</v>
      </c>
      <c r="G43" s="324" t="b">
        <v>0</v>
      </c>
      <c r="I43" t="s">
        <v>1400</v>
      </c>
      <c r="J43">
        <v>230</v>
      </c>
    </row>
    <row r="44" spans="1:10" x14ac:dyDescent="0.25">
      <c r="A44" s="323" t="s">
        <v>4</v>
      </c>
      <c r="B44" s="320" t="str">
        <f>CONCATENATE("sp_",REPLACE(C44,5,1,""),"_",D44,"_easy")</f>
        <v>sp_tier2_v2_easy</v>
      </c>
      <c r="C44" s="320" t="s">
        <v>1437</v>
      </c>
      <c r="D44" s="320" t="s">
        <v>1432</v>
      </c>
      <c r="E44" s="320">
        <v>2500</v>
      </c>
      <c r="F44" s="320">
        <v>5</v>
      </c>
      <c r="G44" s="322" t="b">
        <v>0</v>
      </c>
      <c r="I44" t="s">
        <v>1399</v>
      </c>
      <c r="J44">
        <v>270</v>
      </c>
    </row>
    <row r="45" spans="1:10" x14ac:dyDescent="0.25">
      <c r="A45" s="323" t="s">
        <v>4</v>
      </c>
      <c r="B45" s="320" t="str">
        <f>CONCATENATE("sp_",REPLACE(C45,5,1,""),"_",D44,"_medium")</f>
        <v>sp_tier2_v2_medium</v>
      </c>
      <c r="C45" s="320" t="s">
        <v>1437</v>
      </c>
      <c r="D45" s="320" t="s">
        <v>1432</v>
      </c>
      <c r="E45" s="320">
        <v>15000</v>
      </c>
      <c r="F45" s="320">
        <v>120</v>
      </c>
      <c r="G45" s="322" t="b">
        <v>1</v>
      </c>
      <c r="H45" t="s">
        <v>1414</v>
      </c>
      <c r="I45">
        <v>3000</v>
      </c>
      <c r="J45" s="316" t="s">
        <v>1413</v>
      </c>
    </row>
    <row r="46" spans="1:10" x14ac:dyDescent="0.25">
      <c r="A46" s="323" t="s">
        <v>4</v>
      </c>
      <c r="B46" s="320" t="str">
        <f>CONCATENATE("sp_",REPLACE(C46,5,1,""),"_",D44,"_hard")</f>
        <v>sp_tier2_v2_hard</v>
      </c>
      <c r="C46" s="320" t="s">
        <v>1437</v>
      </c>
      <c r="D46" s="320" t="s">
        <v>1432</v>
      </c>
      <c r="E46" s="320">
        <v>30000</v>
      </c>
      <c r="F46" s="320">
        <v>120</v>
      </c>
      <c r="G46" s="322" t="b">
        <v>0</v>
      </c>
      <c r="H46" s="327" t="s">
        <v>1411</v>
      </c>
      <c r="I46" s="327">
        <v>15000</v>
      </c>
      <c r="J46" s="327" t="s">
        <v>1410</v>
      </c>
    </row>
    <row r="47" spans="1:10" x14ac:dyDescent="0.25">
      <c r="A47" s="326" t="s">
        <v>4</v>
      </c>
      <c r="B47" s="325" t="str">
        <f>CONCATENATE("sp_",REPLACE(C47,5,1,""),"_",D47,"_easy")</f>
        <v>sp_tier2_f1_easy</v>
      </c>
      <c r="C47" s="325" t="s">
        <v>1437</v>
      </c>
      <c r="D47" s="325" t="s">
        <v>1431</v>
      </c>
      <c r="E47" s="325">
        <v>2500</v>
      </c>
      <c r="F47" s="325">
        <v>0</v>
      </c>
      <c r="G47" s="324" t="b">
        <v>0</v>
      </c>
      <c r="H47" t="s">
        <v>1409</v>
      </c>
      <c r="I47">
        <v>30000</v>
      </c>
      <c r="J47" t="s">
        <v>1408</v>
      </c>
    </row>
    <row r="48" spans="1:10" x14ac:dyDescent="0.25">
      <c r="A48" s="326" t="s">
        <v>4</v>
      </c>
      <c r="B48" s="325" t="str">
        <f>CONCATENATE("sp_",REPLACE(C48,5,1,""),"_",D47,"_medium")</f>
        <v>sp_tier2_f1_medium</v>
      </c>
      <c r="C48" s="325" t="s">
        <v>1437</v>
      </c>
      <c r="D48" s="325" t="s">
        <v>1431</v>
      </c>
      <c r="E48" s="325">
        <v>15000</v>
      </c>
      <c r="F48" s="325">
        <v>120</v>
      </c>
      <c r="G48" s="324" t="b">
        <v>1</v>
      </c>
      <c r="H48" t="s">
        <v>1407</v>
      </c>
      <c r="I48">
        <v>40000</v>
      </c>
      <c r="J48" t="s">
        <v>1406</v>
      </c>
    </row>
    <row r="49" spans="1:10" x14ac:dyDescent="0.25">
      <c r="A49" s="326" t="s">
        <v>4</v>
      </c>
      <c r="B49" s="325" t="str">
        <f>CONCATENATE("sp_",REPLACE(C49,5,1,""),"_",D47,"_hard")</f>
        <v>sp_tier2_f1_hard</v>
      </c>
      <c r="C49" s="325" t="s">
        <v>1437</v>
      </c>
      <c r="D49" s="325" t="s">
        <v>1431</v>
      </c>
      <c r="E49" s="325">
        <v>30000</v>
      </c>
      <c r="F49" s="325">
        <v>120</v>
      </c>
      <c r="G49" s="324" t="b">
        <v>0</v>
      </c>
      <c r="H49" t="s">
        <v>1405</v>
      </c>
      <c r="I49">
        <v>5000</v>
      </c>
      <c r="J49" t="s">
        <v>1404</v>
      </c>
    </row>
    <row r="50" spans="1:10" x14ac:dyDescent="0.25">
      <c r="A50" s="323" t="s">
        <v>4</v>
      </c>
      <c r="B50" s="320" t="str">
        <f>CONCATENATE("sp_",REPLACE(C50,5,1,""),"_",D50,"_easy")</f>
        <v>sp_tier2_f2_easy</v>
      </c>
      <c r="C50" s="320" t="s">
        <v>1437</v>
      </c>
      <c r="D50" s="320" t="s">
        <v>1430</v>
      </c>
      <c r="E50" s="320">
        <v>2500</v>
      </c>
      <c r="F50" s="320">
        <v>0</v>
      </c>
      <c r="G50" s="322" t="b">
        <v>0</v>
      </c>
      <c r="H50" t="s">
        <v>1417</v>
      </c>
      <c r="I50" s="327" t="s">
        <v>1402</v>
      </c>
      <c r="J50" s="327">
        <v>120</v>
      </c>
    </row>
    <row r="51" spans="1:10" x14ac:dyDescent="0.25">
      <c r="A51" s="323" t="s">
        <v>4</v>
      </c>
      <c r="B51" s="320" t="str">
        <f>CONCATENATE("sp_",REPLACE(C51,5,1,""),"_",D50,"_medium")</f>
        <v>sp_tier2_f2_medium</v>
      </c>
      <c r="C51" s="320" t="s">
        <v>1437</v>
      </c>
      <c r="D51" s="320" t="s">
        <v>1430</v>
      </c>
      <c r="E51" s="320">
        <v>15000</v>
      </c>
      <c r="F51" s="320">
        <v>120</v>
      </c>
      <c r="G51" s="322" t="b">
        <v>1</v>
      </c>
      <c r="I51" t="s">
        <v>1401</v>
      </c>
      <c r="J51">
        <v>150</v>
      </c>
    </row>
    <row r="52" spans="1:10" x14ac:dyDescent="0.25">
      <c r="A52" s="323" t="s">
        <v>4</v>
      </c>
      <c r="B52" s="320" t="str">
        <f>CONCATENATE("sp_",REPLACE(C52,5,1,""),"_",D50,"_hard")</f>
        <v>sp_tier2_f2_hard</v>
      </c>
      <c r="C52" s="320" t="s">
        <v>1437</v>
      </c>
      <c r="D52" s="320" t="s">
        <v>1430</v>
      </c>
      <c r="E52" s="320">
        <v>30000</v>
      </c>
      <c r="F52" s="320">
        <v>120</v>
      </c>
      <c r="G52" s="322" t="b">
        <v>0</v>
      </c>
      <c r="I52" t="s">
        <v>1400</v>
      </c>
      <c r="J52">
        <v>180</v>
      </c>
    </row>
    <row r="53" spans="1:10" x14ac:dyDescent="0.25">
      <c r="A53" s="326" t="s">
        <v>4</v>
      </c>
      <c r="B53" s="325" t="str">
        <f>CONCATENATE("sp_",REPLACE(C53,5,1,""),"_",D53,"_easy")</f>
        <v>sp_tier2_c1_easy</v>
      </c>
      <c r="C53" s="325" t="s">
        <v>1437</v>
      </c>
      <c r="D53" s="325" t="s">
        <v>1429</v>
      </c>
      <c r="E53" s="325">
        <v>7500</v>
      </c>
      <c r="F53" s="325">
        <v>0</v>
      </c>
      <c r="G53" s="324" t="b">
        <v>0</v>
      </c>
      <c r="I53" t="s">
        <v>1399</v>
      </c>
      <c r="J53">
        <v>230</v>
      </c>
    </row>
    <row r="54" spans="1:10" x14ac:dyDescent="0.25">
      <c r="A54" s="326" t="s">
        <v>4</v>
      </c>
      <c r="B54" s="325" t="str">
        <f>CONCATENATE("sp_",REPLACE(C54,5,1,""),"_",D53,"_medium")</f>
        <v>sp_tier2_c1_medium</v>
      </c>
      <c r="C54" s="325" t="s">
        <v>1437</v>
      </c>
      <c r="D54" s="325" t="s">
        <v>1429</v>
      </c>
      <c r="E54" s="325">
        <v>15000</v>
      </c>
      <c r="F54" s="325">
        <v>150</v>
      </c>
      <c r="G54" s="324" t="b">
        <v>1</v>
      </c>
      <c r="H54" t="s">
        <v>1427</v>
      </c>
      <c r="I54">
        <v>2500</v>
      </c>
    </row>
    <row r="55" spans="1:10" x14ac:dyDescent="0.25">
      <c r="A55" s="326" t="s">
        <v>4</v>
      </c>
      <c r="B55" s="325" t="str">
        <f>CONCATENATE("sp_",REPLACE(C55,5,1,""),"_",D53,"_hard")</f>
        <v>sp_tier2_c1_hard</v>
      </c>
      <c r="C55" s="325" t="s">
        <v>1437</v>
      </c>
      <c r="D55" s="325" t="s">
        <v>1429</v>
      </c>
      <c r="E55" s="325">
        <v>30000</v>
      </c>
      <c r="F55" s="325">
        <v>150</v>
      </c>
      <c r="G55" s="324" t="b">
        <v>0</v>
      </c>
      <c r="H55" t="s">
        <v>1412</v>
      </c>
      <c r="I55" s="327" t="s">
        <v>1402</v>
      </c>
      <c r="J55" s="327">
        <v>150</v>
      </c>
    </row>
    <row r="56" spans="1:10" x14ac:dyDescent="0.25">
      <c r="A56" s="323" t="s">
        <v>4</v>
      </c>
      <c r="B56" s="320" t="str">
        <f>CONCATENATE("sp_",REPLACE(C56,5,1,""),"_",D56,"_easy")</f>
        <v>sp_tier2_c2_easy</v>
      </c>
      <c r="C56" s="320" t="s">
        <v>1437</v>
      </c>
      <c r="D56" s="320" t="s">
        <v>1428</v>
      </c>
      <c r="E56" s="320">
        <v>7500</v>
      </c>
      <c r="F56" s="320">
        <v>5</v>
      </c>
      <c r="G56" s="322" t="b">
        <v>0</v>
      </c>
      <c r="I56" t="s">
        <v>1401</v>
      </c>
      <c r="J56">
        <v>200</v>
      </c>
    </row>
    <row r="57" spans="1:10" x14ac:dyDescent="0.25">
      <c r="A57" s="323" t="s">
        <v>4</v>
      </c>
      <c r="B57" s="320" t="str">
        <f>CONCATENATE("sp_",REPLACE(C57,5,1,""),"_",D56,"_medium")</f>
        <v>sp_tier2_c2_medium</v>
      </c>
      <c r="C57" s="320" t="s">
        <v>1437</v>
      </c>
      <c r="D57" s="320" t="s">
        <v>1428</v>
      </c>
      <c r="E57" s="320">
        <v>15000</v>
      </c>
      <c r="F57" s="320">
        <v>150</v>
      </c>
      <c r="G57" s="322" t="b">
        <v>1</v>
      </c>
      <c r="I57" t="s">
        <v>1400</v>
      </c>
      <c r="J57">
        <v>230</v>
      </c>
    </row>
    <row r="58" spans="1:10" x14ac:dyDescent="0.25">
      <c r="A58" s="335" t="s">
        <v>4</v>
      </c>
      <c r="B58" s="334" t="str">
        <f>CONCATENATE("sp_",REPLACE(C58,5,1,""),"_",D56,"_hard")</f>
        <v>sp_tier2_c2_hard</v>
      </c>
      <c r="C58" s="334" t="s">
        <v>1437</v>
      </c>
      <c r="D58" s="334" t="s">
        <v>1428</v>
      </c>
      <c r="E58" s="334">
        <v>30000</v>
      </c>
      <c r="F58" s="320">
        <v>150</v>
      </c>
      <c r="G58" s="333" t="b">
        <v>0</v>
      </c>
      <c r="I58" t="s">
        <v>1399</v>
      </c>
      <c r="J58">
        <v>270</v>
      </c>
    </row>
    <row r="59" spans="1:10" x14ac:dyDescent="0.25">
      <c r="A59" s="332" t="s">
        <v>4</v>
      </c>
      <c r="B59" s="331" t="str">
        <f>CONCATENATE("sp_",REPLACE(C59,5,1,""),"_",D59,"_easy")</f>
        <v>sp_tier2_m1_easy</v>
      </c>
      <c r="C59" s="331" t="s">
        <v>1437</v>
      </c>
      <c r="D59" s="331" t="s">
        <v>1426</v>
      </c>
      <c r="E59" s="331">
        <v>7500</v>
      </c>
      <c r="F59" s="331">
        <v>0</v>
      </c>
      <c r="G59" s="324" t="b">
        <v>0</v>
      </c>
      <c r="H59" t="s">
        <v>1427</v>
      </c>
      <c r="I59">
        <v>7500</v>
      </c>
    </row>
    <row r="60" spans="1:10" x14ac:dyDescent="0.25">
      <c r="A60" s="326" t="s">
        <v>4</v>
      </c>
      <c r="B60" s="325" t="str">
        <f>CONCATENATE("sp_",REPLACE(C60,5,1,""),"_",D59,"_medium")</f>
        <v>sp_tier2_m1_medium</v>
      </c>
      <c r="C60" s="325" t="s">
        <v>1437</v>
      </c>
      <c r="D60" s="325" t="s">
        <v>1426</v>
      </c>
      <c r="E60" s="325">
        <v>15000</v>
      </c>
      <c r="F60" s="325">
        <v>150</v>
      </c>
      <c r="G60" s="324" t="b">
        <v>1</v>
      </c>
      <c r="H60" t="s">
        <v>1403</v>
      </c>
      <c r="I60" s="327" t="s">
        <v>1402</v>
      </c>
      <c r="J60" s="327">
        <v>150</v>
      </c>
    </row>
    <row r="61" spans="1:10" x14ac:dyDescent="0.25">
      <c r="A61" s="326" t="s">
        <v>4</v>
      </c>
      <c r="B61" s="325" t="str">
        <f>CONCATENATE("sp_",REPLACE(C61,5,1,""),"_",D59,"_hard")</f>
        <v>sp_tier2_m1_hard</v>
      </c>
      <c r="C61" s="325" t="s">
        <v>1437</v>
      </c>
      <c r="D61" s="325" t="s">
        <v>1426</v>
      </c>
      <c r="E61" s="325">
        <v>30000</v>
      </c>
      <c r="F61" s="325">
        <v>150</v>
      </c>
      <c r="G61" s="324" t="b">
        <v>0</v>
      </c>
      <c r="I61" t="s">
        <v>1401</v>
      </c>
      <c r="J61">
        <v>200</v>
      </c>
    </row>
    <row r="62" spans="1:10" x14ac:dyDescent="0.25">
      <c r="A62" s="323" t="s">
        <v>4</v>
      </c>
      <c r="B62" s="320" t="str">
        <f>CONCATENATE("sp_",REPLACE(C62,5,1,""),"_",D62,"_easy")</f>
        <v>sp_tier2_m2_easy</v>
      </c>
      <c r="C62" s="320" t="s">
        <v>1437</v>
      </c>
      <c r="D62" s="320" t="s">
        <v>1425</v>
      </c>
      <c r="E62" s="320">
        <v>7500</v>
      </c>
      <c r="F62" s="320">
        <v>5</v>
      </c>
      <c r="G62" s="322" t="b">
        <v>0</v>
      </c>
      <c r="I62" t="s">
        <v>1400</v>
      </c>
      <c r="J62">
        <v>230</v>
      </c>
    </row>
    <row r="63" spans="1:10" x14ac:dyDescent="0.25">
      <c r="A63" s="323" t="s">
        <v>4</v>
      </c>
      <c r="B63" s="320" t="str">
        <f>CONCATENATE("sp_",REPLACE(C63,5,1,""),"_",D62,"_medium")</f>
        <v>sp_tier2_m2_medium</v>
      </c>
      <c r="C63" s="320" t="s">
        <v>1437</v>
      </c>
      <c r="D63" s="320" t="s">
        <v>1425</v>
      </c>
      <c r="E63" s="320">
        <v>15000</v>
      </c>
      <c r="F63" s="320">
        <v>150</v>
      </c>
      <c r="G63" s="322" t="b">
        <v>1</v>
      </c>
      <c r="I63" t="s">
        <v>1399</v>
      </c>
      <c r="J63">
        <v>270</v>
      </c>
    </row>
    <row r="64" spans="1:10" ht="15.75" thickBot="1" x14ac:dyDescent="0.3">
      <c r="A64" s="321" t="s">
        <v>4</v>
      </c>
      <c r="B64" s="319" t="str">
        <f>CONCATENATE("sp_",REPLACE(C64,5,1,""),"_",D62,"_hard")</f>
        <v>sp_tier2_m2_hard</v>
      </c>
      <c r="C64" s="319" t="s">
        <v>1437</v>
      </c>
      <c r="D64" s="319" t="s">
        <v>1425</v>
      </c>
      <c r="E64" s="320">
        <v>30000</v>
      </c>
      <c r="F64" s="320">
        <v>150</v>
      </c>
      <c r="G64" s="318" t="b">
        <v>0</v>
      </c>
      <c r="H64" t="s">
        <v>1427</v>
      </c>
      <c r="I64">
        <v>10000</v>
      </c>
    </row>
    <row r="65" spans="1:10" x14ac:dyDescent="0.25">
      <c r="A65" s="330" t="s">
        <v>4</v>
      </c>
      <c r="B65" s="329" t="str">
        <f>CONCATENATE("sp_",REPLACE(C65,5,1,""),"_",D65,"_default")</f>
        <v>sp_tier3_v0_default</v>
      </c>
      <c r="C65" s="329" t="s">
        <v>1436</v>
      </c>
      <c r="D65" s="329" t="s">
        <v>1434</v>
      </c>
      <c r="E65" s="329">
        <v>0</v>
      </c>
      <c r="F65" s="329">
        <v>0</v>
      </c>
      <c r="G65" s="328" t="b">
        <v>1</v>
      </c>
    </row>
    <row r="66" spans="1:10" x14ac:dyDescent="0.25">
      <c r="A66" s="326" t="s">
        <v>4</v>
      </c>
      <c r="B66" s="325" t="str">
        <f>CONCATENATE("sp_",REPLACE(C66,5,1,""),"_",D66,"_easy")</f>
        <v>sp_tier3_v1_easy</v>
      </c>
      <c r="C66" s="325" t="s">
        <v>1436</v>
      </c>
      <c r="D66" s="325" t="s">
        <v>1433</v>
      </c>
      <c r="E66" s="325">
        <v>2500</v>
      </c>
      <c r="F66" s="325">
        <v>0</v>
      </c>
      <c r="G66" s="324" t="b">
        <v>0</v>
      </c>
      <c r="H66" t="s">
        <v>1414</v>
      </c>
      <c r="I66">
        <v>3000</v>
      </c>
      <c r="J66" s="316" t="s">
        <v>1413</v>
      </c>
    </row>
    <row r="67" spans="1:10" x14ac:dyDescent="0.25">
      <c r="A67" s="326" t="s">
        <v>4</v>
      </c>
      <c r="B67" s="325" t="str">
        <f>CONCATENATE("sp_",REPLACE(C67,5,1,""),"_",D66,"_medium")</f>
        <v>sp_tier3_v1_medium</v>
      </c>
      <c r="C67" s="325" t="s">
        <v>1436</v>
      </c>
      <c r="D67" s="325" t="s">
        <v>1433</v>
      </c>
      <c r="E67" s="325">
        <v>30000</v>
      </c>
      <c r="F67" s="325">
        <v>150</v>
      </c>
      <c r="G67" s="324" t="b">
        <v>1</v>
      </c>
      <c r="H67" t="s">
        <v>1411</v>
      </c>
      <c r="I67">
        <v>15000</v>
      </c>
      <c r="J67" t="s">
        <v>1410</v>
      </c>
    </row>
    <row r="68" spans="1:10" x14ac:dyDescent="0.25">
      <c r="A68" s="326" t="s">
        <v>4</v>
      </c>
      <c r="B68" s="325" t="str">
        <f>CONCATENATE("sp_",REPLACE(C68,5,1,""),"_",D66,"_hard")</f>
        <v>sp_tier3_v1_hard</v>
      </c>
      <c r="C68" s="325" t="s">
        <v>1436</v>
      </c>
      <c r="D68" s="325" t="s">
        <v>1433</v>
      </c>
      <c r="E68" s="325">
        <v>50000</v>
      </c>
      <c r="F68" s="325">
        <v>150</v>
      </c>
      <c r="G68" s="324" t="b">
        <v>0</v>
      </c>
      <c r="H68" s="327" t="s">
        <v>1409</v>
      </c>
      <c r="I68" s="327">
        <v>30000</v>
      </c>
      <c r="J68" s="327" t="s">
        <v>1408</v>
      </c>
    </row>
    <row r="69" spans="1:10" x14ac:dyDescent="0.25">
      <c r="A69" s="323" t="s">
        <v>4</v>
      </c>
      <c r="B69" s="320" t="str">
        <f>CONCATENATE("sp_",REPLACE(C69,5,1,""),"_",D69,"_easy")</f>
        <v>sp_tier3_v2_easy</v>
      </c>
      <c r="C69" s="320" t="s">
        <v>1436</v>
      </c>
      <c r="D69" s="320" t="s">
        <v>1432</v>
      </c>
      <c r="E69" s="320">
        <v>2500</v>
      </c>
      <c r="F69" s="320">
        <v>0</v>
      </c>
      <c r="G69" s="322" t="b">
        <v>0</v>
      </c>
      <c r="H69" t="s">
        <v>1407</v>
      </c>
      <c r="I69">
        <v>40000</v>
      </c>
      <c r="J69" t="s">
        <v>1406</v>
      </c>
    </row>
    <row r="70" spans="1:10" x14ac:dyDescent="0.25">
      <c r="A70" s="323" t="s">
        <v>4</v>
      </c>
      <c r="B70" s="320" t="str">
        <f>CONCATENATE("sp_",REPLACE(C70,5,1,""),"_",D69,"_medium")</f>
        <v>sp_tier3_v2_medium</v>
      </c>
      <c r="C70" s="320" t="s">
        <v>1436</v>
      </c>
      <c r="D70" s="320" t="s">
        <v>1432</v>
      </c>
      <c r="E70" s="320">
        <v>30000</v>
      </c>
      <c r="F70" s="320">
        <v>150</v>
      </c>
      <c r="G70" s="322" t="b">
        <v>1</v>
      </c>
      <c r="H70" t="s">
        <v>1405</v>
      </c>
      <c r="I70">
        <v>5000</v>
      </c>
      <c r="J70" t="s">
        <v>1404</v>
      </c>
    </row>
    <row r="71" spans="1:10" x14ac:dyDescent="0.25">
      <c r="A71" s="323" t="s">
        <v>4</v>
      </c>
      <c r="B71" s="320" t="str">
        <f>CONCATENATE("sp_",REPLACE(C71,5,1,""),"_",D69,"_hard")</f>
        <v>sp_tier3_v2_hard</v>
      </c>
      <c r="C71" s="320" t="s">
        <v>1436</v>
      </c>
      <c r="D71" s="320" t="s">
        <v>1432</v>
      </c>
      <c r="E71" s="320">
        <v>50000</v>
      </c>
      <c r="F71" s="320">
        <v>150</v>
      </c>
      <c r="G71" s="322" t="b">
        <v>0</v>
      </c>
      <c r="H71" t="s">
        <v>1417</v>
      </c>
      <c r="I71" t="s">
        <v>1402</v>
      </c>
      <c r="J71">
        <v>120</v>
      </c>
    </row>
    <row r="72" spans="1:10" x14ac:dyDescent="0.25">
      <c r="A72" s="326" t="s">
        <v>4</v>
      </c>
      <c r="B72" s="325" t="str">
        <f>CONCATENATE("sp_",REPLACE(C72,5,1,""),"_",D72,"_easy")</f>
        <v>sp_tier3_f1_easy</v>
      </c>
      <c r="C72" s="325" t="s">
        <v>1436</v>
      </c>
      <c r="D72" s="325" t="s">
        <v>1431</v>
      </c>
      <c r="E72" s="325">
        <v>2500</v>
      </c>
      <c r="F72" s="325">
        <v>0</v>
      </c>
      <c r="G72" s="324" t="b">
        <v>0</v>
      </c>
      <c r="I72" s="327" t="s">
        <v>1401</v>
      </c>
      <c r="J72" s="327">
        <v>150</v>
      </c>
    </row>
    <row r="73" spans="1:10" x14ac:dyDescent="0.25">
      <c r="A73" s="326" t="s">
        <v>4</v>
      </c>
      <c r="B73" s="325" t="str">
        <f>CONCATENATE("sp_",REPLACE(C73,5,1,""),"_",D72,"_medium")</f>
        <v>sp_tier3_f1_medium</v>
      </c>
      <c r="C73" s="325" t="s">
        <v>1436</v>
      </c>
      <c r="D73" s="325" t="s">
        <v>1431</v>
      </c>
      <c r="E73" s="325">
        <v>30000</v>
      </c>
      <c r="F73" s="325">
        <v>150</v>
      </c>
      <c r="G73" s="324" t="b">
        <v>1</v>
      </c>
      <c r="I73" t="s">
        <v>1400</v>
      </c>
      <c r="J73">
        <v>180</v>
      </c>
    </row>
    <row r="74" spans="1:10" x14ac:dyDescent="0.25">
      <c r="A74" s="326" t="s">
        <v>4</v>
      </c>
      <c r="B74" s="325" t="str">
        <f>CONCATENATE("sp_",REPLACE(C74,5,1,""),"_",D72,"_hard")</f>
        <v>sp_tier3_f1_hard</v>
      </c>
      <c r="C74" s="325" t="s">
        <v>1436</v>
      </c>
      <c r="D74" s="325" t="s">
        <v>1431</v>
      </c>
      <c r="E74" s="325">
        <v>50000</v>
      </c>
      <c r="F74" s="325">
        <v>150</v>
      </c>
      <c r="G74" s="324" t="b">
        <v>0</v>
      </c>
      <c r="I74" t="s">
        <v>1399</v>
      </c>
      <c r="J74">
        <v>230</v>
      </c>
    </row>
    <row r="75" spans="1:10" x14ac:dyDescent="0.25">
      <c r="A75" s="323" t="s">
        <v>4</v>
      </c>
      <c r="B75" s="320" t="str">
        <f>CONCATENATE("sp_",REPLACE(C75,5,1,""),"_",D75,"_easy")</f>
        <v>sp_tier3_f2_easy</v>
      </c>
      <c r="C75" s="320" t="s">
        <v>1436</v>
      </c>
      <c r="D75" s="320" t="s">
        <v>1430</v>
      </c>
      <c r="E75" s="320">
        <v>2500</v>
      </c>
      <c r="F75" s="320">
        <v>0</v>
      </c>
      <c r="G75" s="322" t="b">
        <v>0</v>
      </c>
      <c r="H75" t="s">
        <v>1427</v>
      </c>
      <c r="I75">
        <v>2500</v>
      </c>
    </row>
    <row r="76" spans="1:10" x14ac:dyDescent="0.25">
      <c r="A76" s="323" t="s">
        <v>4</v>
      </c>
      <c r="B76" s="320" t="str">
        <f>CONCATENATE("sp_",REPLACE(C76,5,1,""),"_",D75,"_medium")</f>
        <v>sp_tier3_f2_medium</v>
      </c>
      <c r="C76" s="320" t="s">
        <v>1436</v>
      </c>
      <c r="D76" s="320" t="s">
        <v>1430</v>
      </c>
      <c r="E76" s="320">
        <v>30000</v>
      </c>
      <c r="F76" s="320">
        <v>150</v>
      </c>
      <c r="G76" s="322" t="b">
        <v>1</v>
      </c>
      <c r="H76" t="s">
        <v>1412</v>
      </c>
      <c r="I76" t="s">
        <v>1402</v>
      </c>
      <c r="J76">
        <v>150</v>
      </c>
    </row>
    <row r="77" spans="1:10" x14ac:dyDescent="0.25">
      <c r="A77" s="323" t="s">
        <v>4</v>
      </c>
      <c r="B77" s="320" t="str">
        <f>CONCATENATE("sp_",REPLACE(C77,5,1,""),"_",D75,"_hard")</f>
        <v>sp_tier3_f2_hard</v>
      </c>
      <c r="C77" s="320" t="s">
        <v>1436</v>
      </c>
      <c r="D77" s="320" t="s">
        <v>1430</v>
      </c>
      <c r="E77" s="320">
        <v>50000</v>
      </c>
      <c r="F77" s="320">
        <v>150</v>
      </c>
      <c r="G77" s="322" t="b">
        <v>0</v>
      </c>
      <c r="I77" s="327" t="s">
        <v>1401</v>
      </c>
      <c r="J77" s="327">
        <v>200</v>
      </c>
    </row>
    <row r="78" spans="1:10" x14ac:dyDescent="0.25">
      <c r="A78" s="326" t="s">
        <v>4</v>
      </c>
      <c r="B78" s="325" t="str">
        <f>CONCATENATE("sp_",REPLACE(C78,5,1,""),"_",D78,"_easy")</f>
        <v>sp_tier3_c1_easy</v>
      </c>
      <c r="C78" s="325" t="s">
        <v>1436</v>
      </c>
      <c r="D78" s="325" t="s">
        <v>1429</v>
      </c>
      <c r="E78" s="325">
        <v>7500</v>
      </c>
      <c r="F78" s="325">
        <v>0</v>
      </c>
      <c r="G78" s="324" t="b">
        <v>0</v>
      </c>
      <c r="I78" t="s">
        <v>1400</v>
      </c>
      <c r="J78">
        <v>230</v>
      </c>
    </row>
    <row r="79" spans="1:10" x14ac:dyDescent="0.25">
      <c r="A79" s="326" t="s">
        <v>4</v>
      </c>
      <c r="B79" s="325" t="str">
        <f>CONCATENATE("sp_",REPLACE(C79,5,1,""),"_",D78,"_medium")</f>
        <v>sp_tier3_c1_medium</v>
      </c>
      <c r="C79" s="325" t="s">
        <v>1436</v>
      </c>
      <c r="D79" s="325" t="s">
        <v>1429</v>
      </c>
      <c r="E79" s="325">
        <v>30000</v>
      </c>
      <c r="F79" s="325">
        <v>200</v>
      </c>
      <c r="G79" s="324" t="b">
        <v>1</v>
      </c>
      <c r="I79" t="s">
        <v>1399</v>
      </c>
      <c r="J79">
        <v>270</v>
      </c>
    </row>
    <row r="80" spans="1:10" x14ac:dyDescent="0.25">
      <c r="A80" s="326" t="s">
        <v>4</v>
      </c>
      <c r="B80" s="325" t="str">
        <f>CONCATENATE("sp_",REPLACE(C80,5,1,""),"_",D78,"_hard")</f>
        <v>sp_tier3_c1_hard</v>
      </c>
      <c r="C80" s="325" t="s">
        <v>1436</v>
      </c>
      <c r="D80" s="325" t="s">
        <v>1429</v>
      </c>
      <c r="E80" s="325">
        <v>50000</v>
      </c>
      <c r="F80" s="325">
        <v>200</v>
      </c>
      <c r="G80" s="324" t="b">
        <v>0</v>
      </c>
      <c r="H80" t="s">
        <v>1427</v>
      </c>
      <c r="I80">
        <v>7500</v>
      </c>
    </row>
    <row r="81" spans="1:10" x14ac:dyDescent="0.25">
      <c r="A81" s="323" t="s">
        <v>4</v>
      </c>
      <c r="B81" s="320" t="str">
        <f>CONCATENATE("sp_",REPLACE(C81,5,1,""),"_",D81,"_easy")</f>
        <v>sp_tier3_c2_easy</v>
      </c>
      <c r="C81" s="320" t="s">
        <v>1436</v>
      </c>
      <c r="D81" s="320" t="s">
        <v>1428</v>
      </c>
      <c r="E81" s="320">
        <v>7500</v>
      </c>
      <c r="F81" s="320">
        <v>0</v>
      </c>
      <c r="G81" s="322" t="b">
        <v>0</v>
      </c>
      <c r="H81" t="s">
        <v>1403</v>
      </c>
      <c r="I81" t="s">
        <v>1402</v>
      </c>
      <c r="J81">
        <v>150</v>
      </c>
    </row>
    <row r="82" spans="1:10" x14ac:dyDescent="0.25">
      <c r="A82" s="323" t="s">
        <v>4</v>
      </c>
      <c r="B82" s="320" t="str">
        <f>CONCATENATE("sp_",REPLACE(C82,5,1,""),"_",D81,"_medium")</f>
        <v>sp_tier3_c2_medium</v>
      </c>
      <c r="C82" s="320" t="s">
        <v>1436</v>
      </c>
      <c r="D82" s="320" t="s">
        <v>1428</v>
      </c>
      <c r="E82" s="320">
        <v>30000</v>
      </c>
      <c r="F82" s="320">
        <v>200</v>
      </c>
      <c r="G82" s="322" t="b">
        <v>1</v>
      </c>
      <c r="I82" s="327" t="s">
        <v>1401</v>
      </c>
      <c r="J82" s="327">
        <v>200</v>
      </c>
    </row>
    <row r="83" spans="1:10" ht="15.75" thickBot="1" x14ac:dyDescent="0.3">
      <c r="A83" s="321" t="s">
        <v>4</v>
      </c>
      <c r="B83" s="319" t="str">
        <f>CONCATENATE("sp_",REPLACE(C83,5,1,""),"_",D81,"_hard")</f>
        <v>sp_tier3_c2_hard</v>
      </c>
      <c r="C83" s="319" t="s">
        <v>1436</v>
      </c>
      <c r="D83" s="319" t="s">
        <v>1428</v>
      </c>
      <c r="E83" s="319">
        <v>50000</v>
      </c>
      <c r="F83" s="319">
        <v>200</v>
      </c>
      <c r="G83" s="318" t="b">
        <v>0</v>
      </c>
      <c r="I83" t="s">
        <v>1400</v>
      </c>
      <c r="J83">
        <v>230</v>
      </c>
    </row>
    <row r="84" spans="1:10" x14ac:dyDescent="0.25">
      <c r="A84" s="326" t="s">
        <v>4</v>
      </c>
      <c r="B84" s="325" t="str">
        <f>CONCATENATE("sp_",REPLACE(C84,5,1,""),"_",D84,"_easy")</f>
        <v>sp_tier3_m1_easy</v>
      </c>
      <c r="C84" s="373" t="s">
        <v>1436</v>
      </c>
      <c r="D84" s="325" t="s">
        <v>1426</v>
      </c>
      <c r="E84" s="325">
        <v>7500</v>
      </c>
      <c r="F84" s="325">
        <v>0</v>
      </c>
      <c r="G84" s="324" t="b">
        <v>0</v>
      </c>
      <c r="I84" t="s">
        <v>1399</v>
      </c>
      <c r="J84">
        <v>270</v>
      </c>
    </row>
    <row r="85" spans="1:10" x14ac:dyDescent="0.25">
      <c r="A85" s="326" t="s">
        <v>4</v>
      </c>
      <c r="B85" s="325" t="str">
        <f>CONCATENATE("sp_",REPLACE(C85,5,1,""),"_",D84,"_medium")</f>
        <v>sp_tier3_m1_medium</v>
      </c>
      <c r="C85" s="325" t="s">
        <v>1436</v>
      </c>
      <c r="D85" s="325" t="s">
        <v>1426</v>
      </c>
      <c r="E85" s="325">
        <v>30000</v>
      </c>
      <c r="F85" s="325">
        <v>200</v>
      </c>
      <c r="G85" s="324" t="b">
        <v>1</v>
      </c>
      <c r="H85" t="s">
        <v>1427</v>
      </c>
      <c r="I85">
        <v>10000</v>
      </c>
    </row>
    <row r="86" spans="1:10" x14ac:dyDescent="0.25">
      <c r="A86" s="326" t="s">
        <v>4</v>
      </c>
      <c r="B86" s="325" t="str">
        <f>CONCATENATE("sp_",REPLACE(C86,5,1,""),"_",D84,"_hard")</f>
        <v>sp_tier3_m1_hard</v>
      </c>
      <c r="C86" s="325" t="s">
        <v>1436</v>
      </c>
      <c r="D86" s="325" t="s">
        <v>1426</v>
      </c>
      <c r="E86" s="325">
        <v>50000</v>
      </c>
      <c r="F86" s="325">
        <v>200</v>
      </c>
      <c r="G86" s="324" t="b">
        <v>0</v>
      </c>
    </row>
    <row r="87" spans="1:10" x14ac:dyDescent="0.25">
      <c r="A87" s="323" t="s">
        <v>4</v>
      </c>
      <c r="B87" s="320" t="str">
        <f>CONCATENATE("sp_",REPLACE(C87,5,1,""),"_",D87,"_easy")</f>
        <v>sp_tier3_m2_easy</v>
      </c>
      <c r="C87" s="320" t="s">
        <v>1436</v>
      </c>
      <c r="D87" s="320" t="s">
        <v>1425</v>
      </c>
      <c r="E87" s="320">
        <v>7500</v>
      </c>
      <c r="F87" s="320">
        <v>0</v>
      </c>
      <c r="G87" s="322" t="b">
        <v>0</v>
      </c>
    </row>
    <row r="88" spans="1:10" x14ac:dyDescent="0.25">
      <c r="A88" s="323" t="s">
        <v>4</v>
      </c>
      <c r="B88" s="320" t="str">
        <f>CONCATENATE("sp_",REPLACE(C88,5,1,""),"_",D87,"_medium")</f>
        <v>sp_tier3_m2_medium</v>
      </c>
      <c r="C88" s="320" t="s">
        <v>1436</v>
      </c>
      <c r="D88" s="320" t="s">
        <v>1425</v>
      </c>
      <c r="E88" s="320">
        <v>30000</v>
      </c>
      <c r="F88" s="320">
        <v>200</v>
      </c>
      <c r="G88" s="322" t="b">
        <v>1</v>
      </c>
    </row>
    <row r="89" spans="1:10" ht="15.75" thickBot="1" x14ac:dyDescent="0.3">
      <c r="A89" s="321" t="s">
        <v>4</v>
      </c>
      <c r="B89" s="319" t="str">
        <f>CONCATENATE("sp_",REPLACE(C89,5,1,""),"_",D87,"_hard")</f>
        <v>sp_tier3_m2_hard</v>
      </c>
      <c r="C89" s="319" t="s">
        <v>1436</v>
      </c>
      <c r="D89" s="319" t="s">
        <v>1425</v>
      </c>
      <c r="E89" s="319">
        <v>50000</v>
      </c>
      <c r="F89" s="319">
        <v>200</v>
      </c>
      <c r="G89" s="318" t="b">
        <v>0</v>
      </c>
    </row>
    <row r="90" spans="1:10" x14ac:dyDescent="0.25">
      <c r="A90" s="326" t="s">
        <v>4</v>
      </c>
      <c r="B90" s="325" t="str">
        <f>CONCATENATE("sp_",REPLACE(C90,5,1,""),"_",D90,"_easy")</f>
        <v>sp_tier3_w1_easy</v>
      </c>
      <c r="C90" s="373" t="s">
        <v>1436</v>
      </c>
      <c r="D90" s="325" t="s">
        <v>1424</v>
      </c>
      <c r="E90" s="325">
        <v>10000</v>
      </c>
      <c r="F90" s="325">
        <v>0</v>
      </c>
      <c r="G90" s="324" t="b">
        <v>0</v>
      </c>
    </row>
    <row r="91" spans="1:10" x14ac:dyDescent="0.25">
      <c r="A91" s="326" t="s">
        <v>4</v>
      </c>
      <c r="B91" s="325" t="str">
        <f>CONCATENATE("sp_",REPLACE(C91,5,1,""),"_",D90,"_medium")</f>
        <v>sp_tier3_w1_medium</v>
      </c>
      <c r="C91" s="325" t="s">
        <v>1436</v>
      </c>
      <c r="D91" s="325" t="s">
        <v>1424</v>
      </c>
      <c r="E91" s="325">
        <v>30000</v>
      </c>
      <c r="F91" s="325">
        <v>200</v>
      </c>
      <c r="G91" s="324" t="b">
        <v>1</v>
      </c>
    </row>
    <row r="92" spans="1:10" x14ac:dyDescent="0.25">
      <c r="A92" s="326" t="s">
        <v>4</v>
      </c>
      <c r="B92" s="325" t="str">
        <f>CONCATENATE("sp_",REPLACE(C92,5,1,""),"_",D90,"_hard")</f>
        <v>sp_tier3_w1_hard</v>
      </c>
      <c r="C92" s="325" t="s">
        <v>1436</v>
      </c>
      <c r="D92" s="325" t="s">
        <v>1424</v>
      </c>
      <c r="E92" s="325">
        <v>8000</v>
      </c>
      <c r="F92" s="325">
        <v>20</v>
      </c>
      <c r="G92" s="324" t="b">
        <v>0</v>
      </c>
    </row>
    <row r="93" spans="1:10" x14ac:dyDescent="0.25">
      <c r="A93" s="323" t="s">
        <v>4</v>
      </c>
      <c r="B93" s="320" t="str">
        <f>CONCATENATE("sp_",REPLACE(C93,5,1,""),"_",D93,"_easy")</f>
        <v>sp_tier3_w2_easy</v>
      </c>
      <c r="C93" s="320" t="s">
        <v>1436</v>
      </c>
      <c r="D93" s="320" t="s">
        <v>1423</v>
      </c>
      <c r="E93" s="320">
        <v>3500</v>
      </c>
      <c r="F93" s="320">
        <v>0</v>
      </c>
      <c r="G93" s="322" t="b">
        <v>0</v>
      </c>
    </row>
    <row r="94" spans="1:10" x14ac:dyDescent="0.25">
      <c r="A94" s="323" t="s">
        <v>4</v>
      </c>
      <c r="B94" s="320" t="str">
        <f>CONCATENATE("sp_",REPLACE(C94,5,1,""),"_",D93,"_medium")</f>
        <v>sp_tier3_w2_medium</v>
      </c>
      <c r="C94" s="320" t="s">
        <v>1436</v>
      </c>
      <c r="D94" s="320" t="s">
        <v>1423</v>
      </c>
      <c r="E94" s="320">
        <v>30000</v>
      </c>
      <c r="F94" s="320">
        <v>200</v>
      </c>
      <c r="G94" s="322" t="b">
        <v>1</v>
      </c>
    </row>
    <row r="95" spans="1:10" ht="15.75" thickBot="1" x14ac:dyDescent="0.3">
      <c r="A95" s="321" t="s">
        <v>4</v>
      </c>
      <c r="B95" s="319" t="str">
        <f>CONCATENATE("sp_",REPLACE(C95,5,1,""),"_",D93,"_hard")</f>
        <v>sp_tier3_w2_hard</v>
      </c>
      <c r="C95" s="319" t="s">
        <v>1436</v>
      </c>
      <c r="D95" s="319" t="s">
        <v>1423</v>
      </c>
      <c r="E95" s="319">
        <v>50000</v>
      </c>
      <c r="F95" s="319">
        <v>200</v>
      </c>
      <c r="G95" s="318" t="b">
        <v>0</v>
      </c>
    </row>
    <row r="96" spans="1:10" x14ac:dyDescent="0.25">
      <c r="A96" s="326" t="s">
        <v>4</v>
      </c>
      <c r="B96" s="325" t="str">
        <f>CONCATENATE("sp_",REPLACE(C96,5,1,""),"_",D96,"_easy")</f>
        <v>sp_tier3_d1_easy</v>
      </c>
      <c r="C96" s="373" t="s">
        <v>1436</v>
      </c>
      <c r="D96" s="325" t="s">
        <v>1422</v>
      </c>
      <c r="E96" s="325">
        <v>10000</v>
      </c>
      <c r="F96" s="325">
        <v>0</v>
      </c>
      <c r="G96" s="324" t="b">
        <v>0</v>
      </c>
    </row>
    <row r="97" spans="1:10" x14ac:dyDescent="0.25">
      <c r="A97" s="326" t="s">
        <v>4</v>
      </c>
      <c r="B97" s="325" t="str">
        <f>CONCATENATE("sp_",REPLACE(C97,5,1,""),"_",D96,"_medium")</f>
        <v>sp_tier3_d1_medium</v>
      </c>
      <c r="C97" s="325" t="s">
        <v>1436</v>
      </c>
      <c r="D97" s="325" t="s">
        <v>1422</v>
      </c>
      <c r="E97" s="325">
        <v>30000</v>
      </c>
      <c r="F97" s="325">
        <v>200</v>
      </c>
      <c r="G97" s="324" t="b">
        <v>1</v>
      </c>
    </row>
    <row r="98" spans="1:10" x14ac:dyDescent="0.25">
      <c r="A98" s="326" t="s">
        <v>4</v>
      </c>
      <c r="B98" s="325" t="str">
        <f>CONCATENATE("sp_",REPLACE(C98,5,1,""),"_",D96,"_hard")</f>
        <v>sp_tier3_d1_hard</v>
      </c>
      <c r="C98" s="325" t="s">
        <v>1436</v>
      </c>
      <c r="D98" s="325" t="s">
        <v>1422</v>
      </c>
      <c r="E98" s="325">
        <v>8000</v>
      </c>
      <c r="F98" s="325">
        <v>200</v>
      </c>
      <c r="G98" s="324" t="b">
        <v>0</v>
      </c>
    </row>
    <row r="99" spans="1:10" x14ac:dyDescent="0.25">
      <c r="A99" s="323" t="s">
        <v>4</v>
      </c>
      <c r="B99" s="320" t="str">
        <f>CONCATENATE("sp_",REPLACE(C99,5,1,""),"_",D99,"_easy")</f>
        <v>sp_tier3_d2_easy</v>
      </c>
      <c r="C99" s="320" t="s">
        <v>1436</v>
      </c>
      <c r="D99" s="320" t="s">
        <v>1420</v>
      </c>
      <c r="E99" s="320">
        <v>10000</v>
      </c>
      <c r="F99" s="320">
        <v>0</v>
      </c>
      <c r="G99" s="322" t="b">
        <v>0</v>
      </c>
    </row>
    <row r="100" spans="1:10" x14ac:dyDescent="0.25">
      <c r="A100" s="323" t="s">
        <v>4</v>
      </c>
      <c r="B100" s="320" t="str">
        <f>CONCATENATE("sp_",REPLACE(C100,5,1,""),"_",D99,"_medium")</f>
        <v>sp_tier3_d2_medium</v>
      </c>
      <c r="C100" s="320" t="s">
        <v>1436</v>
      </c>
      <c r="D100" s="320" t="s">
        <v>1420</v>
      </c>
      <c r="E100" s="320">
        <v>30000</v>
      </c>
      <c r="F100" s="320">
        <v>200</v>
      </c>
      <c r="G100" s="322" t="b">
        <v>1</v>
      </c>
    </row>
    <row r="101" spans="1:10" ht="15.75" thickBot="1" x14ac:dyDescent="0.3">
      <c r="A101" s="321" t="s">
        <v>4</v>
      </c>
      <c r="B101" s="319" t="str">
        <f>CONCATENATE("sp_",REPLACE(C101,5,1,""),"_",D99,"_hard")</f>
        <v>sp_tier3_d2_hard</v>
      </c>
      <c r="C101" s="320" t="s">
        <v>1436</v>
      </c>
      <c r="D101" s="319" t="s">
        <v>1420</v>
      </c>
      <c r="E101" s="319">
        <v>50000</v>
      </c>
      <c r="F101" s="319">
        <v>200</v>
      </c>
      <c r="G101" s="318" t="b">
        <v>0</v>
      </c>
    </row>
    <row r="102" spans="1:10" x14ac:dyDescent="0.25">
      <c r="A102" s="330" t="s">
        <v>4</v>
      </c>
      <c r="B102" s="329" t="str">
        <f>CONCATENATE("sp_",REPLACE(C102,5,1,""),"_",D102,"_default")</f>
        <v>sp_tier4_v0_default</v>
      </c>
      <c r="C102" s="329" t="s">
        <v>1435</v>
      </c>
      <c r="D102" s="329" t="s">
        <v>1434</v>
      </c>
      <c r="E102" s="329">
        <v>0</v>
      </c>
      <c r="F102" s="329">
        <v>0</v>
      </c>
      <c r="G102" s="328" t="b">
        <v>1</v>
      </c>
    </row>
    <row r="103" spans="1:10" x14ac:dyDescent="0.25">
      <c r="A103" s="326" t="s">
        <v>4</v>
      </c>
      <c r="B103" s="325" t="str">
        <f>CONCATENATE("sp_",REPLACE(C103,5,1,""),"_",D103,"_easy")</f>
        <v>sp_tier4_v1_easy</v>
      </c>
      <c r="C103" s="325" t="s">
        <v>1435</v>
      </c>
      <c r="D103" s="325" t="s">
        <v>1433</v>
      </c>
      <c r="E103" s="325">
        <v>2500</v>
      </c>
      <c r="F103" s="325">
        <v>0</v>
      </c>
      <c r="G103" s="324" t="b">
        <v>0</v>
      </c>
      <c r="H103" t="s">
        <v>1414</v>
      </c>
      <c r="I103">
        <v>3000</v>
      </c>
      <c r="J103" s="316" t="s">
        <v>1413</v>
      </c>
    </row>
    <row r="104" spans="1:10" x14ac:dyDescent="0.25">
      <c r="A104" s="326" t="s">
        <v>4</v>
      </c>
      <c r="B104" s="325" t="str">
        <f>CONCATENATE("sp_",REPLACE(C104,5,1,""),"_",D103,"_medium")</f>
        <v>sp_tier4_v1_medium</v>
      </c>
      <c r="C104" s="325" t="s">
        <v>1435</v>
      </c>
      <c r="D104" s="325" t="s">
        <v>1433</v>
      </c>
      <c r="E104" s="325">
        <v>40000</v>
      </c>
      <c r="F104" s="325">
        <v>180</v>
      </c>
      <c r="G104" s="324" t="b">
        <v>1</v>
      </c>
      <c r="H104" t="s">
        <v>1411</v>
      </c>
      <c r="I104">
        <v>15000</v>
      </c>
      <c r="J104" t="s">
        <v>1410</v>
      </c>
    </row>
    <row r="105" spans="1:10" x14ac:dyDescent="0.25">
      <c r="A105" s="326" t="s">
        <v>4</v>
      </c>
      <c r="B105" s="325" t="str">
        <f>CONCATENATE("sp_",REPLACE(C105,5,1,""),"_",D103,"_hard")</f>
        <v>sp_tier4_v1_hard</v>
      </c>
      <c r="C105" s="325" t="s">
        <v>1435</v>
      </c>
      <c r="D105" s="325" t="s">
        <v>1433</v>
      </c>
      <c r="E105" s="325">
        <v>60000</v>
      </c>
      <c r="F105" s="325">
        <v>180</v>
      </c>
      <c r="G105" s="324" t="b">
        <v>0</v>
      </c>
      <c r="H105" t="s">
        <v>1409</v>
      </c>
      <c r="I105">
        <v>30000</v>
      </c>
      <c r="J105" t="s">
        <v>1408</v>
      </c>
    </row>
    <row r="106" spans="1:10" x14ac:dyDescent="0.25">
      <c r="A106" s="323" t="s">
        <v>4</v>
      </c>
      <c r="B106" s="320" t="str">
        <f>CONCATENATE("sp_",REPLACE(C106,5,1,""),"_",D106,"_easy")</f>
        <v>sp_tier4_v2_easy</v>
      </c>
      <c r="C106" s="320" t="s">
        <v>1435</v>
      </c>
      <c r="D106" s="320" t="s">
        <v>1432</v>
      </c>
      <c r="E106" s="320">
        <v>2500</v>
      </c>
      <c r="F106" s="320">
        <v>0</v>
      </c>
      <c r="G106" s="322" t="b">
        <v>0</v>
      </c>
      <c r="H106" s="327" t="s">
        <v>1407</v>
      </c>
      <c r="I106" s="327">
        <v>40000</v>
      </c>
      <c r="J106" s="327" t="s">
        <v>1406</v>
      </c>
    </row>
    <row r="107" spans="1:10" x14ac:dyDescent="0.25">
      <c r="A107" s="323" t="s">
        <v>4</v>
      </c>
      <c r="B107" s="320" t="str">
        <f>CONCATENATE("sp_",REPLACE(C107,5,1,""),"_",D106,"_medium")</f>
        <v>sp_tier4_v2_medium</v>
      </c>
      <c r="C107" s="320" t="s">
        <v>1435</v>
      </c>
      <c r="D107" s="320" t="s">
        <v>1432</v>
      </c>
      <c r="E107" s="320">
        <v>40000</v>
      </c>
      <c r="F107" s="320">
        <v>180</v>
      </c>
      <c r="G107" s="322" t="b">
        <v>1</v>
      </c>
      <c r="H107" t="s">
        <v>1405</v>
      </c>
      <c r="I107">
        <v>5000</v>
      </c>
      <c r="J107" t="s">
        <v>1404</v>
      </c>
    </row>
    <row r="108" spans="1:10" x14ac:dyDescent="0.25">
      <c r="A108" s="323" t="s">
        <v>4</v>
      </c>
      <c r="B108" s="320" t="str">
        <f>CONCATENATE("sp_",REPLACE(C108,5,1,""),"_",D106,"_hard")</f>
        <v>sp_tier4_v2_hard</v>
      </c>
      <c r="C108" s="320" t="s">
        <v>1435</v>
      </c>
      <c r="D108" s="320" t="s">
        <v>1432</v>
      </c>
      <c r="E108" s="320">
        <v>60000</v>
      </c>
      <c r="F108" s="320">
        <v>180</v>
      </c>
      <c r="G108" s="322" t="b">
        <v>0</v>
      </c>
      <c r="H108" t="s">
        <v>1417</v>
      </c>
      <c r="I108" t="s">
        <v>1402</v>
      </c>
      <c r="J108">
        <v>120</v>
      </c>
    </row>
    <row r="109" spans="1:10" x14ac:dyDescent="0.25">
      <c r="A109" s="326" t="s">
        <v>4</v>
      </c>
      <c r="B109" s="325" t="str">
        <f>CONCATENATE("sp_",REPLACE(C109,5,1,""),"_",D109,"_easy")</f>
        <v>sp_tier4_f1_easy</v>
      </c>
      <c r="C109" s="325" t="s">
        <v>1435</v>
      </c>
      <c r="D109" s="325" t="s">
        <v>1431</v>
      </c>
      <c r="E109" s="325">
        <v>2500</v>
      </c>
      <c r="F109" s="325">
        <v>0</v>
      </c>
      <c r="G109" s="324" t="b">
        <v>0</v>
      </c>
      <c r="I109" t="s">
        <v>1401</v>
      </c>
      <c r="J109">
        <v>150</v>
      </c>
    </row>
    <row r="110" spans="1:10" x14ac:dyDescent="0.25">
      <c r="A110" s="326" t="s">
        <v>4</v>
      </c>
      <c r="B110" s="325" t="str">
        <f>CONCATENATE("sp_",REPLACE(C110,5,1,""),"_",D109,"_medium")</f>
        <v>sp_tier4_f1_medium</v>
      </c>
      <c r="C110" s="325" t="s">
        <v>1435</v>
      </c>
      <c r="D110" s="325" t="s">
        <v>1431</v>
      </c>
      <c r="E110" s="325">
        <v>40000</v>
      </c>
      <c r="F110" s="325">
        <v>180</v>
      </c>
      <c r="G110" s="324" t="b">
        <v>1</v>
      </c>
      <c r="I110" s="327" t="s">
        <v>1400</v>
      </c>
      <c r="J110" s="327">
        <v>180</v>
      </c>
    </row>
    <row r="111" spans="1:10" x14ac:dyDescent="0.25">
      <c r="A111" s="326" t="s">
        <v>4</v>
      </c>
      <c r="B111" s="325" t="str">
        <f>CONCATENATE("sp_",REPLACE(C111,5,1,""),"_",D109,"_hard")</f>
        <v>sp_tier4_f1_hard</v>
      </c>
      <c r="C111" s="325" t="s">
        <v>1435</v>
      </c>
      <c r="D111" s="325" t="s">
        <v>1431</v>
      </c>
      <c r="E111" s="325">
        <v>60000</v>
      </c>
      <c r="F111" s="325">
        <v>180</v>
      </c>
      <c r="G111" s="324" t="b">
        <v>0</v>
      </c>
      <c r="I111" t="s">
        <v>1399</v>
      </c>
      <c r="J111">
        <v>230</v>
      </c>
    </row>
    <row r="112" spans="1:10" x14ac:dyDescent="0.25">
      <c r="A112" s="323" t="s">
        <v>4</v>
      </c>
      <c r="B112" s="320" t="str">
        <f>CONCATENATE("sp_",REPLACE(C112,5,1,""),"_",D112,"_easy")</f>
        <v>sp_tier4_f2_easy</v>
      </c>
      <c r="C112" s="320" t="s">
        <v>1435</v>
      </c>
      <c r="D112" s="320" t="s">
        <v>1430</v>
      </c>
      <c r="E112" s="320">
        <v>2500</v>
      </c>
      <c r="F112" s="320">
        <v>0</v>
      </c>
      <c r="G112" s="322" t="b">
        <v>0</v>
      </c>
      <c r="H112" t="s">
        <v>1427</v>
      </c>
      <c r="I112">
        <v>2500</v>
      </c>
    </row>
    <row r="113" spans="1:10" x14ac:dyDescent="0.25">
      <c r="A113" s="323" t="s">
        <v>4</v>
      </c>
      <c r="B113" s="320" t="str">
        <f>CONCATENATE("sp_",REPLACE(C113,5,1,""),"_",D112,"_medium")</f>
        <v>sp_tier4_f2_medium</v>
      </c>
      <c r="C113" s="320" t="s">
        <v>1435</v>
      </c>
      <c r="D113" s="320" t="s">
        <v>1430</v>
      </c>
      <c r="E113" s="320">
        <v>40000</v>
      </c>
      <c r="F113" s="320">
        <v>230</v>
      </c>
      <c r="G113" s="322" t="b">
        <v>1</v>
      </c>
      <c r="H113" t="s">
        <v>1412</v>
      </c>
      <c r="I113" t="s">
        <v>1402</v>
      </c>
      <c r="J113">
        <v>150</v>
      </c>
    </row>
    <row r="114" spans="1:10" x14ac:dyDescent="0.25">
      <c r="A114" s="323" t="s">
        <v>4</v>
      </c>
      <c r="B114" s="320" t="str">
        <f>CONCATENATE("sp_",REPLACE(C114,5,1,""),"_",D112,"_hard")</f>
        <v>sp_tier4_f2_hard</v>
      </c>
      <c r="C114" s="320" t="s">
        <v>1435</v>
      </c>
      <c r="D114" s="320" t="s">
        <v>1430</v>
      </c>
      <c r="E114" s="320">
        <v>60000</v>
      </c>
      <c r="F114" s="320">
        <v>230</v>
      </c>
      <c r="G114" s="322" t="b">
        <v>0</v>
      </c>
      <c r="I114" t="s">
        <v>1401</v>
      </c>
      <c r="J114">
        <v>200</v>
      </c>
    </row>
    <row r="115" spans="1:10" x14ac:dyDescent="0.25">
      <c r="A115" s="326" t="s">
        <v>4</v>
      </c>
      <c r="B115" s="325" t="str">
        <f>CONCATENATE("sp_",REPLACE(C115,5,1,""),"_",D115,"_easy")</f>
        <v>sp_tier4_c1_easy</v>
      </c>
      <c r="C115" s="325" t="s">
        <v>1435</v>
      </c>
      <c r="D115" s="325" t="s">
        <v>1429</v>
      </c>
      <c r="E115" s="325">
        <v>7500</v>
      </c>
      <c r="F115" s="325">
        <v>0</v>
      </c>
      <c r="G115" s="324" t="b">
        <v>0</v>
      </c>
      <c r="I115" s="327" t="s">
        <v>1400</v>
      </c>
      <c r="J115" s="327">
        <v>230</v>
      </c>
    </row>
    <row r="116" spans="1:10" x14ac:dyDescent="0.25">
      <c r="A116" s="326" t="s">
        <v>4</v>
      </c>
      <c r="B116" s="325" t="str">
        <f>CONCATENATE("sp_",REPLACE(C116,5,1,""),"_",D115,"_medium")</f>
        <v>sp_tier4_c1_medium</v>
      </c>
      <c r="C116" s="325" t="s">
        <v>1435</v>
      </c>
      <c r="D116" s="325" t="s">
        <v>1429</v>
      </c>
      <c r="E116" s="325">
        <v>40000</v>
      </c>
      <c r="F116" s="325">
        <v>230</v>
      </c>
      <c r="G116" s="324" t="b">
        <v>1</v>
      </c>
      <c r="I116" t="s">
        <v>1399</v>
      </c>
      <c r="J116">
        <v>270</v>
      </c>
    </row>
    <row r="117" spans="1:10" x14ac:dyDescent="0.25">
      <c r="A117" s="326" t="s">
        <v>4</v>
      </c>
      <c r="B117" s="325" t="str">
        <f>CONCATENATE("sp_",REPLACE(C117,5,1,""),"_",D115,"_hard")</f>
        <v>sp_tier4_c1_hard</v>
      </c>
      <c r="C117" s="325" t="s">
        <v>1435</v>
      </c>
      <c r="D117" s="325" t="s">
        <v>1429</v>
      </c>
      <c r="E117" s="325">
        <v>60000</v>
      </c>
      <c r="F117" s="325">
        <v>230</v>
      </c>
      <c r="G117" s="324" t="b">
        <v>0</v>
      </c>
      <c r="H117" t="s">
        <v>1427</v>
      </c>
      <c r="I117">
        <v>7500</v>
      </c>
    </row>
    <row r="118" spans="1:10" x14ac:dyDescent="0.25">
      <c r="A118" s="323" t="s">
        <v>4</v>
      </c>
      <c r="B118" s="320" t="str">
        <f>CONCATENATE("sp_",REPLACE(C118,5,1,""),"_",D118,"_easy")</f>
        <v>sp_tier4_c2_easy</v>
      </c>
      <c r="C118" s="320" t="s">
        <v>1435</v>
      </c>
      <c r="D118" s="320" t="s">
        <v>1428</v>
      </c>
      <c r="E118" s="320">
        <v>7500</v>
      </c>
      <c r="F118" s="320">
        <v>0</v>
      </c>
      <c r="G118" s="322" t="b">
        <v>0</v>
      </c>
      <c r="H118" t="s">
        <v>1403</v>
      </c>
      <c r="I118" t="s">
        <v>1402</v>
      </c>
      <c r="J118">
        <v>150</v>
      </c>
    </row>
    <row r="119" spans="1:10" x14ac:dyDescent="0.25">
      <c r="A119" s="323" t="s">
        <v>4</v>
      </c>
      <c r="B119" s="320" t="str">
        <f>CONCATENATE("sp_",REPLACE(C119,5,1,""),"_",D118,"_medium")</f>
        <v>sp_tier4_c2_medium</v>
      </c>
      <c r="C119" s="320" t="s">
        <v>1435</v>
      </c>
      <c r="D119" s="320" t="s">
        <v>1428</v>
      </c>
      <c r="E119" s="320">
        <v>40000</v>
      </c>
      <c r="F119" s="320">
        <v>230</v>
      </c>
      <c r="G119" s="322" t="b">
        <v>1</v>
      </c>
      <c r="I119" t="s">
        <v>1401</v>
      </c>
      <c r="J119">
        <v>200</v>
      </c>
    </row>
    <row r="120" spans="1:10" ht="15.75" thickBot="1" x14ac:dyDescent="0.3">
      <c r="A120" s="321" t="s">
        <v>4</v>
      </c>
      <c r="B120" s="319" t="str">
        <f>CONCATENATE("sp_",REPLACE(C120,5,1,""),"_",D118,"_hard")</f>
        <v>sp_tier4_c2_hard</v>
      </c>
      <c r="C120" s="319" t="s">
        <v>1435</v>
      </c>
      <c r="D120" s="319" t="s">
        <v>1428</v>
      </c>
      <c r="E120" s="319">
        <v>60000</v>
      </c>
      <c r="F120" s="319">
        <v>230</v>
      </c>
      <c r="G120" s="318" t="b">
        <v>0</v>
      </c>
      <c r="I120" s="327" t="s">
        <v>1400</v>
      </c>
      <c r="J120" s="327">
        <v>230</v>
      </c>
    </row>
    <row r="121" spans="1:10" x14ac:dyDescent="0.25">
      <c r="A121" s="326" t="s">
        <v>4</v>
      </c>
      <c r="B121" s="325" t="str">
        <f>CONCATENATE("sp_",REPLACE(C121,5,1,""),"_",D121,"_easy")</f>
        <v>sp_tier4_m1_easy</v>
      </c>
      <c r="C121" s="373" t="s">
        <v>1435</v>
      </c>
      <c r="D121" s="325" t="s">
        <v>1426</v>
      </c>
      <c r="E121" s="325">
        <v>7500</v>
      </c>
      <c r="F121" s="325">
        <v>0</v>
      </c>
      <c r="G121" s="324" t="b">
        <v>0</v>
      </c>
      <c r="I121" t="s">
        <v>1399</v>
      </c>
      <c r="J121">
        <v>270</v>
      </c>
    </row>
    <row r="122" spans="1:10" x14ac:dyDescent="0.25">
      <c r="A122" s="326" t="s">
        <v>4</v>
      </c>
      <c r="B122" s="325" t="str">
        <f>CONCATENATE("sp_",REPLACE(C122,5,1,""),"_",D121,"_medium")</f>
        <v>sp_tier4_m1_medium</v>
      </c>
      <c r="C122" s="325" t="s">
        <v>1435</v>
      </c>
      <c r="D122" s="325" t="s">
        <v>1426</v>
      </c>
      <c r="E122" s="325">
        <v>40000</v>
      </c>
      <c r="F122" s="325">
        <v>230</v>
      </c>
      <c r="G122" s="324" t="b">
        <v>1</v>
      </c>
      <c r="H122" t="s">
        <v>1427</v>
      </c>
      <c r="I122">
        <v>10000</v>
      </c>
    </row>
    <row r="123" spans="1:10" x14ac:dyDescent="0.25">
      <c r="A123" s="326" t="s">
        <v>4</v>
      </c>
      <c r="B123" s="325" t="str">
        <f>CONCATENATE("sp_",REPLACE(C123,5,1,""),"_",D121,"_hard")</f>
        <v>sp_tier4_m1_hard</v>
      </c>
      <c r="C123" s="325" t="s">
        <v>1435</v>
      </c>
      <c r="D123" s="325" t="s">
        <v>1426</v>
      </c>
      <c r="E123" s="325">
        <v>60000</v>
      </c>
      <c r="F123" s="325">
        <v>230</v>
      </c>
      <c r="G123" s="324" t="b">
        <v>0</v>
      </c>
    </row>
    <row r="124" spans="1:10" x14ac:dyDescent="0.25">
      <c r="A124" s="323" t="s">
        <v>4</v>
      </c>
      <c r="B124" s="320" t="str">
        <f>CONCATENATE("sp_",REPLACE(C124,5,1,""),"_",D124,"_easy")</f>
        <v>sp_tier4_m2_easy</v>
      </c>
      <c r="C124" s="320" t="s">
        <v>1435</v>
      </c>
      <c r="D124" s="320" t="s">
        <v>1425</v>
      </c>
      <c r="E124" s="320">
        <v>7500</v>
      </c>
      <c r="F124" s="320">
        <v>0</v>
      </c>
      <c r="G124" s="322" t="b">
        <v>0</v>
      </c>
    </row>
    <row r="125" spans="1:10" x14ac:dyDescent="0.25">
      <c r="A125" s="323" t="s">
        <v>4</v>
      </c>
      <c r="B125" s="320" t="str">
        <f>CONCATENATE("sp_",REPLACE(C125,5,1,""),"_",D124,"_medium")</f>
        <v>sp_tier4_m2_medium</v>
      </c>
      <c r="C125" s="320" t="s">
        <v>1435</v>
      </c>
      <c r="D125" s="320" t="s">
        <v>1425</v>
      </c>
      <c r="E125" s="320">
        <v>40000</v>
      </c>
      <c r="F125" s="320">
        <v>230</v>
      </c>
      <c r="G125" s="322" t="b">
        <v>1</v>
      </c>
    </row>
    <row r="126" spans="1:10" ht="15.75" thickBot="1" x14ac:dyDescent="0.3">
      <c r="A126" s="321" t="s">
        <v>4</v>
      </c>
      <c r="B126" s="319" t="str">
        <f>CONCATENATE("sp_",REPLACE(C126,5,1,""),"_",D124,"_hard")</f>
        <v>sp_tier4_m2_hard</v>
      </c>
      <c r="C126" s="319" t="s">
        <v>1435</v>
      </c>
      <c r="D126" s="319" t="s">
        <v>1425</v>
      </c>
      <c r="E126" s="319">
        <v>60000</v>
      </c>
      <c r="F126" s="319">
        <v>230</v>
      </c>
      <c r="G126" s="318" t="b">
        <v>0</v>
      </c>
    </row>
    <row r="127" spans="1:10" x14ac:dyDescent="0.25">
      <c r="A127" s="326" t="s">
        <v>4</v>
      </c>
      <c r="B127" s="325" t="str">
        <f>CONCATENATE("sp_",REPLACE(C127,5,1,""),"_",D127,"_easy")</f>
        <v>sp_tier4_w1_easy</v>
      </c>
      <c r="C127" s="373" t="s">
        <v>1435</v>
      </c>
      <c r="D127" s="325" t="s">
        <v>1424</v>
      </c>
      <c r="E127" s="325">
        <v>10000</v>
      </c>
      <c r="F127" s="325">
        <v>0</v>
      </c>
      <c r="G127" s="324" t="b">
        <v>0</v>
      </c>
    </row>
    <row r="128" spans="1:10" x14ac:dyDescent="0.25">
      <c r="A128" s="326" t="s">
        <v>4</v>
      </c>
      <c r="B128" s="325" t="str">
        <f>CONCATENATE("sp_",REPLACE(C128,5,1,""),"_",D127,"_medium")</f>
        <v>sp_tier4_w1_medium</v>
      </c>
      <c r="C128" s="325" t="s">
        <v>1435</v>
      </c>
      <c r="D128" s="325" t="s">
        <v>1424</v>
      </c>
      <c r="E128" s="325">
        <v>40000</v>
      </c>
      <c r="F128" s="325">
        <v>230</v>
      </c>
      <c r="G128" s="324" t="b">
        <v>1</v>
      </c>
    </row>
    <row r="129" spans="1:10" x14ac:dyDescent="0.25">
      <c r="A129" s="326" t="s">
        <v>4</v>
      </c>
      <c r="B129" s="325" t="str">
        <f>CONCATENATE("sp_",REPLACE(C129,5,1,""),"_",D127,"_hard")</f>
        <v>sp_tier4_w1_hard</v>
      </c>
      <c r="C129" s="325" t="s">
        <v>1435</v>
      </c>
      <c r="D129" s="325" t="s">
        <v>1424</v>
      </c>
      <c r="E129" s="325">
        <v>60000</v>
      </c>
      <c r="F129" s="325">
        <v>230</v>
      </c>
      <c r="G129" s="324" t="b">
        <v>0</v>
      </c>
    </row>
    <row r="130" spans="1:10" x14ac:dyDescent="0.25">
      <c r="A130" s="323" t="s">
        <v>4</v>
      </c>
      <c r="B130" s="320" t="str">
        <f>CONCATENATE("sp_",REPLACE(C130,5,1,""),"_",D130,"_easy")</f>
        <v>sp_tier4_w2_easy</v>
      </c>
      <c r="C130" s="320" t="s">
        <v>1435</v>
      </c>
      <c r="D130" s="320" t="s">
        <v>1423</v>
      </c>
      <c r="E130" s="320">
        <v>10000</v>
      </c>
      <c r="F130" s="320">
        <v>0</v>
      </c>
      <c r="G130" s="322" t="b">
        <v>0</v>
      </c>
    </row>
    <row r="131" spans="1:10" x14ac:dyDescent="0.25">
      <c r="A131" s="323" t="s">
        <v>4</v>
      </c>
      <c r="B131" s="320" t="str">
        <f>CONCATENATE("sp_",REPLACE(C131,5,1,""),"_",D130,"_medium")</f>
        <v>sp_tier4_w2_medium</v>
      </c>
      <c r="C131" s="320" t="s">
        <v>1435</v>
      </c>
      <c r="D131" s="320" t="s">
        <v>1423</v>
      </c>
      <c r="E131" s="320">
        <v>40000</v>
      </c>
      <c r="F131" s="320">
        <v>230</v>
      </c>
      <c r="G131" s="322" t="b">
        <v>1</v>
      </c>
    </row>
    <row r="132" spans="1:10" ht="15.75" thickBot="1" x14ac:dyDescent="0.3">
      <c r="A132" s="321" t="s">
        <v>4</v>
      </c>
      <c r="B132" s="319" t="str">
        <f>CONCATENATE("sp_",REPLACE(C132,5,1,""),"_",D130,"_hard")</f>
        <v>sp_tier4_w2_hard</v>
      </c>
      <c r="C132" s="319" t="s">
        <v>1435</v>
      </c>
      <c r="D132" s="319" t="s">
        <v>1423</v>
      </c>
      <c r="E132" s="319">
        <v>60000</v>
      </c>
      <c r="F132" s="319">
        <v>230</v>
      </c>
      <c r="G132" s="318" t="b">
        <v>0</v>
      </c>
    </row>
    <row r="133" spans="1:10" x14ac:dyDescent="0.25">
      <c r="A133" s="326" t="s">
        <v>4</v>
      </c>
      <c r="B133" s="325" t="str">
        <f>CONCATENATE("sp_",REPLACE(C133,5,1,""),"_",D133,"_easy")</f>
        <v>sp_tier4_d1_easy</v>
      </c>
      <c r="C133" s="373" t="s">
        <v>1435</v>
      </c>
      <c r="D133" s="325" t="s">
        <v>1422</v>
      </c>
      <c r="E133" s="325">
        <v>10000</v>
      </c>
      <c r="F133" s="325">
        <v>0</v>
      </c>
      <c r="G133" s="324" t="b">
        <v>0</v>
      </c>
    </row>
    <row r="134" spans="1:10" x14ac:dyDescent="0.25">
      <c r="A134" s="326" t="s">
        <v>4</v>
      </c>
      <c r="B134" s="325" t="str">
        <f>CONCATENATE("sp_",REPLACE(C134,5,1,""),"_",D133,"_medium")</f>
        <v>sp_tier4_d1_medium</v>
      </c>
      <c r="C134" s="325" t="s">
        <v>1435</v>
      </c>
      <c r="D134" s="325" t="s">
        <v>1422</v>
      </c>
      <c r="E134" s="325">
        <v>40000</v>
      </c>
      <c r="F134" s="325">
        <v>230</v>
      </c>
      <c r="G134" s="324" t="b">
        <v>1</v>
      </c>
    </row>
    <row r="135" spans="1:10" x14ac:dyDescent="0.25">
      <c r="A135" s="326" t="s">
        <v>4</v>
      </c>
      <c r="B135" s="325" t="str">
        <f>CONCATENATE("sp_",REPLACE(C135,5,1,""),"_",D133,"_hard")</f>
        <v>sp_tier4_d1_hard</v>
      </c>
      <c r="C135" s="325" t="s">
        <v>1435</v>
      </c>
      <c r="D135" s="325" t="s">
        <v>1422</v>
      </c>
      <c r="E135" s="325">
        <v>60000</v>
      </c>
      <c r="F135" s="325">
        <v>230</v>
      </c>
      <c r="G135" s="324" t="b">
        <v>0</v>
      </c>
    </row>
    <row r="136" spans="1:10" x14ac:dyDescent="0.25">
      <c r="A136" s="323" t="s">
        <v>4</v>
      </c>
      <c r="B136" s="320" t="str">
        <f>CONCATENATE("sp_",REPLACE(C136,5,1,""),"_",D136,"_easy")</f>
        <v>sp_tier4_d2_easy</v>
      </c>
      <c r="C136" s="320" t="s">
        <v>1435</v>
      </c>
      <c r="D136" s="320" t="s">
        <v>1420</v>
      </c>
      <c r="E136" s="320">
        <v>10000</v>
      </c>
      <c r="F136" s="320">
        <v>0</v>
      </c>
      <c r="G136" s="322" t="b">
        <v>0</v>
      </c>
    </row>
    <row r="137" spans="1:10" x14ac:dyDescent="0.25">
      <c r="A137" s="323" t="s">
        <v>4</v>
      </c>
      <c r="B137" s="320" t="str">
        <f>CONCATENATE("sp_",REPLACE(C137,5,1,""),"_",D136,"_medium")</f>
        <v>sp_tier4_d2_medium</v>
      </c>
      <c r="C137" s="320" t="s">
        <v>1435</v>
      </c>
      <c r="D137" s="320" t="s">
        <v>1420</v>
      </c>
      <c r="E137" s="320">
        <v>40000</v>
      </c>
      <c r="F137" s="320">
        <v>230</v>
      </c>
      <c r="G137" s="322" t="b">
        <v>1</v>
      </c>
    </row>
    <row r="138" spans="1:10" ht="15.75" thickBot="1" x14ac:dyDescent="0.3">
      <c r="A138" s="321" t="s">
        <v>4</v>
      </c>
      <c r="B138" s="319" t="str">
        <f>CONCATENATE("sp_",REPLACE(C138,5,1,""),"_",D136,"_hard")</f>
        <v>sp_tier4_d2_hard</v>
      </c>
      <c r="C138" s="320" t="s">
        <v>1435</v>
      </c>
      <c r="D138" s="319" t="s">
        <v>1420</v>
      </c>
      <c r="E138" s="319">
        <v>60000</v>
      </c>
      <c r="F138" s="319">
        <v>230</v>
      </c>
      <c r="G138" s="318" t="b">
        <v>0</v>
      </c>
    </row>
    <row r="139" spans="1:10" x14ac:dyDescent="0.25">
      <c r="A139" s="330" t="s">
        <v>4</v>
      </c>
      <c r="B139" s="329" t="str">
        <f>CONCATENATE("sp_",REPLACE(C139,5,1,""),"_",D139,"_default")</f>
        <v>sp_tier5_v0_default</v>
      </c>
      <c r="C139" s="329" t="s">
        <v>1421</v>
      </c>
      <c r="D139" s="329" t="s">
        <v>1434</v>
      </c>
      <c r="E139" s="329">
        <v>0</v>
      </c>
      <c r="F139" s="329">
        <v>0</v>
      </c>
      <c r="G139" s="328" t="b">
        <v>1</v>
      </c>
    </row>
    <row r="140" spans="1:10" x14ac:dyDescent="0.25">
      <c r="A140" s="326" t="s">
        <v>4</v>
      </c>
      <c r="B140" s="325" t="str">
        <f>CONCATENATE("sp_",REPLACE(C140,5,1,""),"_",D140,"_easy")</f>
        <v>sp_tier5_v1_easy</v>
      </c>
      <c r="C140" s="325" t="s">
        <v>1421</v>
      </c>
      <c r="D140" s="325" t="s">
        <v>1433</v>
      </c>
      <c r="E140" s="325">
        <v>2500</v>
      </c>
      <c r="F140" s="325">
        <v>0</v>
      </c>
      <c r="G140" s="324" t="b">
        <v>0</v>
      </c>
      <c r="H140" t="s">
        <v>1414</v>
      </c>
      <c r="I140">
        <v>3000</v>
      </c>
      <c r="J140" s="316" t="s">
        <v>1413</v>
      </c>
    </row>
    <row r="141" spans="1:10" x14ac:dyDescent="0.25">
      <c r="A141" s="326" t="s">
        <v>4</v>
      </c>
      <c r="B141" s="325" t="str">
        <f>CONCATENATE("sp_",REPLACE(C141,5,1,""),"_",D140,"_medium")</f>
        <v>sp_tier5_v1_medium</v>
      </c>
      <c r="C141" s="325" t="s">
        <v>1421</v>
      </c>
      <c r="D141" s="325" t="s">
        <v>1433</v>
      </c>
      <c r="E141" s="325">
        <v>50000</v>
      </c>
      <c r="F141" s="325">
        <v>230</v>
      </c>
      <c r="G141" s="324" t="b">
        <v>1</v>
      </c>
      <c r="H141" t="s">
        <v>1411</v>
      </c>
      <c r="I141">
        <v>15000</v>
      </c>
      <c r="J141" t="s">
        <v>1410</v>
      </c>
    </row>
    <row r="142" spans="1:10" x14ac:dyDescent="0.25">
      <c r="A142" s="326" t="s">
        <v>4</v>
      </c>
      <c r="B142" s="325" t="str">
        <f>CONCATENATE("sp_",REPLACE(C142,5,1,""),"_",D140,"_hard")</f>
        <v>sp_tier5_v1_hard</v>
      </c>
      <c r="C142" s="325" t="s">
        <v>1421</v>
      </c>
      <c r="D142" s="325" t="s">
        <v>1433</v>
      </c>
      <c r="E142" s="325">
        <v>70000</v>
      </c>
      <c r="F142" s="325">
        <v>230</v>
      </c>
      <c r="G142" s="324" t="b">
        <v>0</v>
      </c>
      <c r="H142" t="s">
        <v>1409</v>
      </c>
      <c r="I142">
        <v>30000</v>
      </c>
      <c r="J142" t="s">
        <v>1408</v>
      </c>
    </row>
    <row r="143" spans="1:10" x14ac:dyDescent="0.25">
      <c r="A143" s="323" t="s">
        <v>4</v>
      </c>
      <c r="B143" s="320" t="str">
        <f>CONCATENATE("sp_",REPLACE(C143,5,1,""),"_",D143,"_easy")</f>
        <v>sp_tier5_v2_easy</v>
      </c>
      <c r="C143" s="320" t="s">
        <v>1421</v>
      </c>
      <c r="D143" s="320" t="s">
        <v>1432</v>
      </c>
      <c r="E143" s="320">
        <v>2500</v>
      </c>
      <c r="F143" s="320">
        <v>5</v>
      </c>
      <c r="G143" s="322" t="b">
        <v>0</v>
      </c>
      <c r="H143" t="s">
        <v>1407</v>
      </c>
      <c r="I143">
        <v>40000</v>
      </c>
      <c r="J143" t="s">
        <v>1406</v>
      </c>
    </row>
    <row r="144" spans="1:10" x14ac:dyDescent="0.25">
      <c r="A144" s="323" t="s">
        <v>4</v>
      </c>
      <c r="B144" s="320" t="str">
        <f>CONCATENATE("sp_",REPLACE(C144,5,1,""),"_",D143,"_medium")</f>
        <v>sp_tier5_v2_medium</v>
      </c>
      <c r="C144" s="320" t="s">
        <v>1421</v>
      </c>
      <c r="D144" s="320" t="s">
        <v>1432</v>
      </c>
      <c r="E144" s="320">
        <v>50000</v>
      </c>
      <c r="F144" s="320">
        <v>230</v>
      </c>
      <c r="G144" s="322" t="b">
        <v>1</v>
      </c>
      <c r="H144" s="327" t="s">
        <v>1405</v>
      </c>
      <c r="I144" s="327">
        <v>50000</v>
      </c>
      <c r="J144" s="327" t="s">
        <v>1404</v>
      </c>
    </row>
    <row r="145" spans="1:10" x14ac:dyDescent="0.25">
      <c r="A145" s="323" t="s">
        <v>4</v>
      </c>
      <c r="B145" s="320" t="str">
        <f>CONCATENATE("sp_",REPLACE(C145,5,1,""),"_",D143,"_hard")</f>
        <v>sp_tier5_v2_hard</v>
      </c>
      <c r="C145" s="320" t="s">
        <v>1421</v>
      </c>
      <c r="D145" s="320" t="s">
        <v>1432</v>
      </c>
      <c r="E145" s="320">
        <v>70000</v>
      </c>
      <c r="F145" s="320">
        <v>230</v>
      </c>
      <c r="G145" s="322" t="b">
        <v>0</v>
      </c>
      <c r="H145" t="s">
        <v>1417</v>
      </c>
      <c r="I145" t="s">
        <v>1402</v>
      </c>
      <c r="J145">
        <v>120</v>
      </c>
    </row>
    <row r="146" spans="1:10" x14ac:dyDescent="0.25">
      <c r="A146" s="326" t="s">
        <v>4</v>
      </c>
      <c r="B146" s="325" t="str">
        <f>CONCATENATE("sp_",REPLACE(C146,5,1,""),"_",D146,"_easy")</f>
        <v>sp_tier5_f1_easy</v>
      </c>
      <c r="C146" s="325" t="s">
        <v>1421</v>
      </c>
      <c r="D146" s="325" t="s">
        <v>1431</v>
      </c>
      <c r="E146" s="325">
        <v>2500</v>
      </c>
      <c r="F146" s="325">
        <v>0</v>
      </c>
      <c r="G146" s="324" t="b">
        <v>0</v>
      </c>
      <c r="I146" t="s">
        <v>1401</v>
      </c>
      <c r="J146">
        <v>150</v>
      </c>
    </row>
    <row r="147" spans="1:10" x14ac:dyDescent="0.25">
      <c r="A147" s="326" t="s">
        <v>4</v>
      </c>
      <c r="B147" s="325" t="str">
        <f>CONCATENATE("sp_",REPLACE(C147,5,1,""),"_",D146,"_medium")</f>
        <v>sp_tier5_f1_medium</v>
      </c>
      <c r="C147" s="325" t="s">
        <v>1421</v>
      </c>
      <c r="D147" s="325" t="s">
        <v>1431</v>
      </c>
      <c r="E147" s="325">
        <v>50000</v>
      </c>
      <c r="F147" s="325">
        <v>230</v>
      </c>
      <c r="G147" s="324" t="b">
        <v>1</v>
      </c>
      <c r="I147" t="s">
        <v>1400</v>
      </c>
      <c r="J147">
        <v>180</v>
      </c>
    </row>
    <row r="148" spans="1:10" x14ac:dyDescent="0.25">
      <c r="A148" s="326" t="s">
        <v>4</v>
      </c>
      <c r="B148" s="325" t="str">
        <f>CONCATENATE("sp_",REPLACE(C148,5,1,""),"_",D146,"_hard")</f>
        <v>sp_tier5_f1_hard</v>
      </c>
      <c r="C148" s="325" t="s">
        <v>1421</v>
      </c>
      <c r="D148" s="325" t="s">
        <v>1431</v>
      </c>
      <c r="E148" s="325">
        <v>70000</v>
      </c>
      <c r="F148" s="325">
        <v>230</v>
      </c>
      <c r="G148" s="324" t="b">
        <v>0</v>
      </c>
      <c r="I148" s="327" t="s">
        <v>1399</v>
      </c>
      <c r="J148" s="327">
        <v>230</v>
      </c>
    </row>
    <row r="149" spans="1:10" x14ac:dyDescent="0.25">
      <c r="A149" s="323" t="s">
        <v>4</v>
      </c>
      <c r="B149" s="320" t="str">
        <f>CONCATENATE("sp_",REPLACE(C149,5,1,""),"_",D149,"_easy")</f>
        <v>sp_tier5_f2_easy</v>
      </c>
      <c r="C149" s="320" t="s">
        <v>1421</v>
      </c>
      <c r="D149" s="320" t="s">
        <v>1430</v>
      </c>
      <c r="E149" s="320">
        <v>2500</v>
      </c>
      <c r="F149" s="320">
        <v>0</v>
      </c>
      <c r="G149" s="322" t="b">
        <v>0</v>
      </c>
      <c r="H149" t="s">
        <v>1427</v>
      </c>
      <c r="I149">
        <v>2500</v>
      </c>
    </row>
    <row r="150" spans="1:10" x14ac:dyDescent="0.25">
      <c r="A150" s="323" t="s">
        <v>4</v>
      </c>
      <c r="B150" s="320" t="str">
        <f>CONCATENATE("sp_",REPLACE(C150,5,1,""),"_",D149,"_medium")</f>
        <v>sp_tier5_f2_medium</v>
      </c>
      <c r="C150" s="320" t="s">
        <v>1421</v>
      </c>
      <c r="D150" s="320" t="s">
        <v>1430</v>
      </c>
      <c r="E150" s="320">
        <v>50000</v>
      </c>
      <c r="F150" s="320">
        <v>230</v>
      </c>
      <c r="G150" s="322" t="b">
        <v>1</v>
      </c>
      <c r="H150" t="s">
        <v>1412</v>
      </c>
      <c r="I150" t="s">
        <v>1402</v>
      </c>
      <c r="J150">
        <v>150</v>
      </c>
    </row>
    <row r="151" spans="1:10" x14ac:dyDescent="0.25">
      <c r="A151" s="323" t="s">
        <v>4</v>
      </c>
      <c r="B151" s="320" t="str">
        <f>CONCATENATE("sp_",REPLACE(C151,5,1,""),"_",D149,"_hard")</f>
        <v>sp_tier5_f2_hard</v>
      </c>
      <c r="C151" s="320" t="s">
        <v>1421</v>
      </c>
      <c r="D151" s="320" t="s">
        <v>1430</v>
      </c>
      <c r="E151" s="320">
        <v>70000</v>
      </c>
      <c r="F151" s="320">
        <v>230</v>
      </c>
      <c r="G151" s="322" t="b">
        <v>0</v>
      </c>
      <c r="I151" t="s">
        <v>1401</v>
      </c>
      <c r="J151">
        <v>200</v>
      </c>
    </row>
    <row r="152" spans="1:10" x14ac:dyDescent="0.25">
      <c r="A152" s="326" t="s">
        <v>4</v>
      </c>
      <c r="B152" s="325" t="str">
        <f>CONCATENATE("sp_",REPLACE(C152,5,1,""),"_",D152,"_easy")</f>
        <v>sp_tier5_c1_easy</v>
      </c>
      <c r="C152" s="325" t="s">
        <v>1421</v>
      </c>
      <c r="D152" s="325" t="s">
        <v>1429</v>
      </c>
      <c r="E152" s="325">
        <v>7500</v>
      </c>
      <c r="F152" s="325">
        <v>0</v>
      </c>
      <c r="G152" s="324" t="b">
        <v>0</v>
      </c>
      <c r="I152" t="s">
        <v>1400</v>
      </c>
      <c r="J152">
        <v>230</v>
      </c>
    </row>
    <row r="153" spans="1:10" x14ac:dyDescent="0.25">
      <c r="A153" s="326" t="s">
        <v>4</v>
      </c>
      <c r="B153" s="325" t="str">
        <f>CONCATENATE("sp_",REPLACE(C153,5,1,""),"_",D152,"_medium")</f>
        <v>sp_tier5_c1_medium</v>
      </c>
      <c r="C153" s="325" t="s">
        <v>1421</v>
      </c>
      <c r="D153" s="325" t="s">
        <v>1429</v>
      </c>
      <c r="E153" s="325">
        <v>50000</v>
      </c>
      <c r="F153" s="325">
        <v>270</v>
      </c>
      <c r="G153" s="324" t="b">
        <v>1</v>
      </c>
      <c r="I153" s="327" t="s">
        <v>1399</v>
      </c>
      <c r="J153" s="327">
        <v>270</v>
      </c>
    </row>
    <row r="154" spans="1:10" x14ac:dyDescent="0.25">
      <c r="A154" s="326" t="s">
        <v>4</v>
      </c>
      <c r="B154" s="325" t="str">
        <f>CONCATENATE("sp_",REPLACE(C154,5,1,""),"_",D152,"_hard")</f>
        <v>sp_tier5_c1_hard</v>
      </c>
      <c r="C154" s="325" t="s">
        <v>1421</v>
      </c>
      <c r="D154" s="325" t="s">
        <v>1429</v>
      </c>
      <c r="E154" s="325">
        <v>70000</v>
      </c>
      <c r="F154" s="325">
        <v>270</v>
      </c>
      <c r="G154" s="324" t="b">
        <v>0</v>
      </c>
      <c r="H154" t="s">
        <v>1427</v>
      </c>
      <c r="I154">
        <v>7500</v>
      </c>
    </row>
    <row r="155" spans="1:10" x14ac:dyDescent="0.25">
      <c r="A155" s="323" t="s">
        <v>4</v>
      </c>
      <c r="B155" s="320" t="str">
        <f>CONCATENATE("sp_",REPLACE(C155,5,1,""),"_",D155,"_easy")</f>
        <v>sp_tier5_c2_easy</v>
      </c>
      <c r="C155" s="320" t="s">
        <v>1421</v>
      </c>
      <c r="D155" s="320" t="s">
        <v>1428</v>
      </c>
      <c r="E155" s="320">
        <v>7500</v>
      </c>
      <c r="F155" s="320">
        <v>0</v>
      </c>
      <c r="G155" s="322" t="b">
        <v>0</v>
      </c>
      <c r="H155" t="s">
        <v>1403</v>
      </c>
      <c r="I155" t="s">
        <v>1402</v>
      </c>
      <c r="J155">
        <v>150</v>
      </c>
    </row>
    <row r="156" spans="1:10" x14ac:dyDescent="0.25">
      <c r="A156" s="323" t="s">
        <v>4</v>
      </c>
      <c r="B156" s="320" t="str">
        <f>CONCATENATE("sp_",REPLACE(C156,5,1,""),"_",D155,"_medium")</f>
        <v>sp_tier5_c2_medium</v>
      </c>
      <c r="C156" s="320" t="s">
        <v>1421</v>
      </c>
      <c r="D156" s="320" t="s">
        <v>1428</v>
      </c>
      <c r="E156" s="320">
        <v>50000</v>
      </c>
      <c r="F156" s="320">
        <v>270</v>
      </c>
      <c r="G156" s="322" t="b">
        <v>1</v>
      </c>
      <c r="I156" t="s">
        <v>1401</v>
      </c>
      <c r="J156">
        <v>200</v>
      </c>
    </row>
    <row r="157" spans="1:10" ht="15.75" thickBot="1" x14ac:dyDescent="0.3">
      <c r="A157" s="321" t="s">
        <v>4</v>
      </c>
      <c r="B157" s="319" t="str">
        <f>CONCATENATE("sp_",REPLACE(C157,5,1,""),"_",D155,"_hard")</f>
        <v>sp_tier5_c2_hard</v>
      </c>
      <c r="C157" s="319" t="s">
        <v>1421</v>
      </c>
      <c r="D157" s="319" t="s">
        <v>1428</v>
      </c>
      <c r="E157" s="319">
        <v>70000</v>
      </c>
      <c r="F157" s="319">
        <v>270</v>
      </c>
      <c r="G157" s="318" t="b">
        <v>0</v>
      </c>
      <c r="I157" t="s">
        <v>1400</v>
      </c>
      <c r="J157">
        <v>230</v>
      </c>
    </row>
    <row r="158" spans="1:10" x14ac:dyDescent="0.25">
      <c r="A158" s="326" t="s">
        <v>4</v>
      </c>
      <c r="B158" s="325" t="str">
        <f>CONCATENATE("sp_",REPLACE(C158,5,1,""),"_",D158,"_easy")</f>
        <v>sp_tier5_m1_easy</v>
      </c>
      <c r="C158" s="373" t="s">
        <v>1421</v>
      </c>
      <c r="D158" s="325" t="s">
        <v>1426</v>
      </c>
      <c r="E158" s="325">
        <v>7500</v>
      </c>
      <c r="F158" s="325">
        <v>0</v>
      </c>
      <c r="G158" s="324" t="b">
        <v>0</v>
      </c>
      <c r="I158" s="327" t="s">
        <v>1399</v>
      </c>
      <c r="J158" s="327">
        <v>270</v>
      </c>
    </row>
    <row r="159" spans="1:10" x14ac:dyDescent="0.25">
      <c r="A159" s="326" t="s">
        <v>4</v>
      </c>
      <c r="B159" s="325" t="str">
        <f>CONCATENATE("sp_",REPLACE(C159,5,1,""),"_",D158,"_medium")</f>
        <v>sp_tier5_m1_medium</v>
      </c>
      <c r="C159" s="325" t="s">
        <v>1421</v>
      </c>
      <c r="D159" s="325" t="s">
        <v>1426</v>
      </c>
      <c r="E159" s="325">
        <v>50000</v>
      </c>
      <c r="F159" s="325">
        <v>270</v>
      </c>
      <c r="G159" s="324" t="b">
        <v>1</v>
      </c>
      <c r="H159" t="s">
        <v>1427</v>
      </c>
      <c r="I159">
        <v>10000</v>
      </c>
    </row>
    <row r="160" spans="1:10" x14ac:dyDescent="0.25">
      <c r="A160" s="326" t="s">
        <v>4</v>
      </c>
      <c r="B160" s="325" t="str">
        <f>CONCATENATE("sp_",REPLACE(C160,5,1,""),"_",D158,"_hard")</f>
        <v>sp_tier5_m1_hard</v>
      </c>
      <c r="C160" s="325" t="s">
        <v>1421</v>
      </c>
      <c r="D160" s="325" t="s">
        <v>1426</v>
      </c>
      <c r="E160" s="325">
        <v>70000</v>
      </c>
      <c r="F160" s="325">
        <v>270</v>
      </c>
      <c r="G160" s="324" t="b">
        <v>0</v>
      </c>
    </row>
    <row r="161" spans="1:7" x14ac:dyDescent="0.25">
      <c r="A161" s="323" t="s">
        <v>4</v>
      </c>
      <c r="B161" s="320" t="str">
        <f>CONCATENATE("sp_",REPLACE(C161,5,1,""),"_",D161,"_easy")</f>
        <v>sp_tier5_m2_easy</v>
      </c>
      <c r="C161" s="320" t="s">
        <v>1421</v>
      </c>
      <c r="D161" s="320" t="s">
        <v>1425</v>
      </c>
      <c r="E161" s="320">
        <v>7500</v>
      </c>
      <c r="F161" s="320">
        <v>0</v>
      </c>
      <c r="G161" s="322" t="b">
        <v>0</v>
      </c>
    </row>
    <row r="162" spans="1:7" x14ac:dyDescent="0.25">
      <c r="A162" s="323" t="s">
        <v>4</v>
      </c>
      <c r="B162" s="320" t="str">
        <f>CONCATENATE("sp_",REPLACE(C162,5,1,""),"_",D161,"_medium")</f>
        <v>sp_tier5_m2_medium</v>
      </c>
      <c r="C162" s="320" t="s">
        <v>1421</v>
      </c>
      <c r="D162" s="320" t="s">
        <v>1425</v>
      </c>
      <c r="E162" s="320">
        <v>50000</v>
      </c>
      <c r="F162" s="320">
        <v>270</v>
      </c>
      <c r="G162" s="322" t="b">
        <v>1</v>
      </c>
    </row>
    <row r="163" spans="1:7" ht="15.75" thickBot="1" x14ac:dyDescent="0.3">
      <c r="A163" s="321" t="s">
        <v>4</v>
      </c>
      <c r="B163" s="319" t="str">
        <f>CONCATENATE("sp_",REPLACE(C163,5,1,""),"_",D161,"_hard")</f>
        <v>sp_tier5_m2_hard</v>
      </c>
      <c r="C163" s="319" t="s">
        <v>1421</v>
      </c>
      <c r="D163" s="319" t="s">
        <v>1425</v>
      </c>
      <c r="E163" s="319">
        <v>70000</v>
      </c>
      <c r="F163" s="319">
        <v>270</v>
      </c>
      <c r="G163" s="318" t="b">
        <v>0</v>
      </c>
    </row>
    <row r="164" spans="1:7" x14ac:dyDescent="0.25">
      <c r="A164" s="326" t="s">
        <v>4</v>
      </c>
      <c r="B164" s="325" t="str">
        <f>CONCATENATE("sp_",REPLACE(C164,5,1,""),"_",D164,"_easy")</f>
        <v>sp_tier5_w1_easy</v>
      </c>
      <c r="C164" s="373" t="s">
        <v>1421</v>
      </c>
      <c r="D164" s="325" t="s">
        <v>1424</v>
      </c>
      <c r="E164" s="325">
        <v>10000</v>
      </c>
      <c r="F164" s="325">
        <v>0</v>
      </c>
      <c r="G164" s="324" t="b">
        <v>0</v>
      </c>
    </row>
    <row r="165" spans="1:7" x14ac:dyDescent="0.25">
      <c r="A165" s="326" t="s">
        <v>4</v>
      </c>
      <c r="B165" s="325" t="str">
        <f>CONCATENATE("sp_",REPLACE(C165,5,1,""),"_",D164,"_medium")</f>
        <v>sp_tier5_w1_medium</v>
      </c>
      <c r="C165" s="325" t="s">
        <v>1421</v>
      </c>
      <c r="D165" s="325" t="s">
        <v>1424</v>
      </c>
      <c r="E165" s="325">
        <v>50000</v>
      </c>
      <c r="F165" s="325">
        <v>270</v>
      </c>
      <c r="G165" s="324" t="b">
        <v>1</v>
      </c>
    </row>
    <row r="166" spans="1:7" x14ac:dyDescent="0.25">
      <c r="A166" s="326" t="s">
        <v>4</v>
      </c>
      <c r="B166" s="325" t="str">
        <f>CONCATENATE("sp_",REPLACE(C166,5,1,""),"_",D164,"_hard")</f>
        <v>sp_tier5_w1_hard</v>
      </c>
      <c r="C166" s="325" t="s">
        <v>1421</v>
      </c>
      <c r="D166" s="325" t="s">
        <v>1424</v>
      </c>
      <c r="E166" s="325">
        <v>70000</v>
      </c>
      <c r="F166" s="325">
        <v>270</v>
      </c>
      <c r="G166" s="324" t="b">
        <v>0</v>
      </c>
    </row>
    <row r="167" spans="1:7" x14ac:dyDescent="0.25">
      <c r="A167" s="323" t="s">
        <v>4</v>
      </c>
      <c r="B167" s="320" t="str">
        <f>CONCATENATE("sp_",REPLACE(C167,5,1,""),"_",D167,"_easy")</f>
        <v>sp_tier5_w2_easy</v>
      </c>
      <c r="C167" s="320" t="s">
        <v>1421</v>
      </c>
      <c r="D167" s="320" t="s">
        <v>1423</v>
      </c>
      <c r="E167" s="320">
        <v>10000</v>
      </c>
      <c r="F167" s="320">
        <v>0</v>
      </c>
      <c r="G167" s="322" t="b">
        <v>0</v>
      </c>
    </row>
    <row r="168" spans="1:7" x14ac:dyDescent="0.25">
      <c r="A168" s="323" t="s">
        <v>4</v>
      </c>
      <c r="B168" s="320" t="str">
        <f>CONCATENATE("sp_",REPLACE(C168,5,1,""),"_",D167,"_medium")</f>
        <v>sp_tier5_w2_medium</v>
      </c>
      <c r="C168" s="320" t="s">
        <v>1421</v>
      </c>
      <c r="D168" s="320" t="s">
        <v>1423</v>
      </c>
      <c r="E168" s="320">
        <v>50000</v>
      </c>
      <c r="F168" s="320">
        <v>270</v>
      </c>
      <c r="G168" s="322" t="b">
        <v>1</v>
      </c>
    </row>
    <row r="169" spans="1:7" ht="15.75" thickBot="1" x14ac:dyDescent="0.3">
      <c r="A169" s="321" t="s">
        <v>4</v>
      </c>
      <c r="B169" s="319" t="str">
        <f>CONCATENATE("sp_",REPLACE(C169,5,1,""),"_",D167,"_hard")</f>
        <v>sp_tier5_w2_hard</v>
      </c>
      <c r="C169" s="319" t="s">
        <v>1421</v>
      </c>
      <c r="D169" s="319" t="s">
        <v>1423</v>
      </c>
      <c r="E169" s="319">
        <v>70000</v>
      </c>
      <c r="F169" s="319">
        <v>270</v>
      </c>
      <c r="G169" s="318" t="b">
        <v>0</v>
      </c>
    </row>
    <row r="170" spans="1:7" x14ac:dyDescent="0.25">
      <c r="A170" s="326" t="s">
        <v>4</v>
      </c>
      <c r="B170" s="325" t="str">
        <f>CONCATENATE("sp_",REPLACE(C170,5,1,""),"_",D170,"_easy")</f>
        <v>sp_tier5_d1_easy</v>
      </c>
      <c r="C170" s="373" t="s">
        <v>1421</v>
      </c>
      <c r="D170" s="325" t="s">
        <v>1422</v>
      </c>
      <c r="E170" s="325">
        <v>10000</v>
      </c>
      <c r="F170" s="325">
        <v>0</v>
      </c>
      <c r="G170" s="324" t="b">
        <v>0</v>
      </c>
    </row>
    <row r="171" spans="1:7" x14ac:dyDescent="0.25">
      <c r="A171" s="326" t="s">
        <v>4</v>
      </c>
      <c r="B171" s="325" t="str">
        <f>CONCATENATE("sp_",REPLACE(C171,5,1,""),"_",D170,"_medium")</f>
        <v>sp_tier5_d1_medium</v>
      </c>
      <c r="C171" s="325" t="s">
        <v>1421</v>
      </c>
      <c r="D171" s="325" t="s">
        <v>1422</v>
      </c>
      <c r="E171" s="325">
        <v>50000</v>
      </c>
      <c r="F171" s="325">
        <v>270</v>
      </c>
      <c r="G171" s="324" t="b">
        <v>1</v>
      </c>
    </row>
    <row r="172" spans="1:7" x14ac:dyDescent="0.25">
      <c r="A172" s="326" t="s">
        <v>4</v>
      </c>
      <c r="B172" s="325" t="str">
        <f>CONCATENATE("sp_",REPLACE(C172,5,1,""),"_",D170,"_hard")</f>
        <v>sp_tier5_d1_hard</v>
      </c>
      <c r="C172" s="325" t="s">
        <v>1421</v>
      </c>
      <c r="D172" s="325" t="s">
        <v>1422</v>
      </c>
      <c r="E172" s="325">
        <v>70000</v>
      </c>
      <c r="F172" s="325">
        <v>270</v>
      </c>
      <c r="G172" s="324" t="b">
        <v>0</v>
      </c>
    </row>
    <row r="173" spans="1:7" x14ac:dyDescent="0.25">
      <c r="A173" s="323" t="s">
        <v>4</v>
      </c>
      <c r="B173" s="320" t="str">
        <f>CONCATENATE("sp_",REPLACE(C173,5,1,""),"_",D173,"_easy")</f>
        <v>sp_tier5_d2_easy</v>
      </c>
      <c r="C173" s="320" t="s">
        <v>1421</v>
      </c>
      <c r="D173" s="320" t="s">
        <v>1420</v>
      </c>
      <c r="E173" s="320">
        <v>10000</v>
      </c>
      <c r="F173" s="320">
        <v>0</v>
      </c>
      <c r="G173" s="322" t="b">
        <v>0</v>
      </c>
    </row>
    <row r="174" spans="1:7" x14ac:dyDescent="0.25">
      <c r="A174" s="323" t="s">
        <v>4</v>
      </c>
      <c r="B174" s="320" t="str">
        <f>CONCATENATE("sp_",REPLACE(C174,5,1,""),"_",D173,"_medium")</f>
        <v>sp_tier5_d2_medium</v>
      </c>
      <c r="C174" s="320" t="s">
        <v>1421</v>
      </c>
      <c r="D174" s="320" t="s">
        <v>1420</v>
      </c>
      <c r="E174" s="320">
        <v>50000</v>
      </c>
      <c r="F174" s="320">
        <v>270</v>
      </c>
      <c r="G174" s="322" t="b">
        <v>1</v>
      </c>
    </row>
    <row r="175" spans="1:7" ht="15.75" thickBot="1" x14ac:dyDescent="0.3">
      <c r="A175" s="321" t="s">
        <v>4</v>
      </c>
      <c r="B175" s="319" t="str">
        <f>CONCATENATE("sp_",REPLACE(C175,5,1,""),"_",D173,"_hard")</f>
        <v>sp_tier5_d2_hard</v>
      </c>
      <c r="C175" s="320" t="s">
        <v>1421</v>
      </c>
      <c r="D175" s="319" t="s">
        <v>1420</v>
      </c>
      <c r="E175" s="319">
        <v>70000</v>
      </c>
      <c r="F175" s="319">
        <v>270</v>
      </c>
      <c r="G175" s="318" t="b">
        <v>0</v>
      </c>
    </row>
    <row r="176" spans="1:7" x14ac:dyDescent="0.25">
      <c r="A176" s="330" t="s">
        <v>4</v>
      </c>
      <c r="B176" s="329" t="str">
        <f>CONCATENATE("sp_",REPLACE(C176,5,1,""),"_",D176,"_default")</f>
        <v>sp_tier6_v0_default</v>
      </c>
      <c r="C176" s="329" t="s">
        <v>1540</v>
      </c>
      <c r="D176" s="329" t="s">
        <v>1434</v>
      </c>
      <c r="E176" s="329">
        <v>0</v>
      </c>
      <c r="F176" s="329">
        <v>0</v>
      </c>
      <c r="G176" s="328" t="b">
        <v>1</v>
      </c>
    </row>
    <row r="177" spans="1:7" x14ac:dyDescent="0.25">
      <c r="A177" s="326" t="s">
        <v>4</v>
      </c>
      <c r="B177" s="325" t="str">
        <f>CONCATENATE("sp_",REPLACE(C177,5,1,""),"_",D177,"_easy")</f>
        <v>sp_tier6_v1_easy</v>
      </c>
      <c r="C177" s="325" t="s">
        <v>1540</v>
      </c>
      <c r="D177" s="325" t="s">
        <v>1433</v>
      </c>
      <c r="E177" s="325">
        <v>2500</v>
      </c>
      <c r="F177" s="325">
        <v>0</v>
      </c>
      <c r="G177" s="324" t="b">
        <v>0</v>
      </c>
    </row>
    <row r="178" spans="1:7" x14ac:dyDescent="0.25">
      <c r="A178" s="326" t="s">
        <v>4</v>
      </c>
      <c r="B178" s="325" t="str">
        <f>CONCATENATE("sp_",REPLACE(C178,5,1,""),"_",D177,"_medium")</f>
        <v>sp_tier6_v1_medium</v>
      </c>
      <c r="C178" s="325" t="s">
        <v>1540</v>
      </c>
      <c r="D178" s="325" t="s">
        <v>1433</v>
      </c>
      <c r="E178" s="325">
        <v>50000</v>
      </c>
      <c r="F178" s="325">
        <v>230</v>
      </c>
      <c r="G178" s="324" t="b">
        <v>1</v>
      </c>
    </row>
    <row r="179" spans="1:7" x14ac:dyDescent="0.25">
      <c r="A179" s="326" t="s">
        <v>4</v>
      </c>
      <c r="B179" s="325" t="str">
        <f>CONCATENATE("sp_",REPLACE(C179,5,1,""),"_",D177,"_hard")</f>
        <v>sp_tier6_v1_hard</v>
      </c>
      <c r="C179" s="325" t="s">
        <v>1540</v>
      </c>
      <c r="D179" s="325" t="s">
        <v>1433</v>
      </c>
      <c r="E179" s="325">
        <v>70000</v>
      </c>
      <c r="F179" s="325">
        <v>230</v>
      </c>
      <c r="G179" s="324" t="b">
        <v>0</v>
      </c>
    </row>
    <row r="180" spans="1:7" x14ac:dyDescent="0.25">
      <c r="A180" s="323" t="s">
        <v>4</v>
      </c>
      <c r="B180" s="320" t="str">
        <f>CONCATENATE("sp_",REPLACE(C180,5,1,""),"_",D180,"_easy")</f>
        <v>sp_tier6_v2_easy</v>
      </c>
      <c r="C180" s="320" t="s">
        <v>1540</v>
      </c>
      <c r="D180" s="320" t="s">
        <v>1432</v>
      </c>
      <c r="E180" s="320">
        <v>2500</v>
      </c>
      <c r="F180" s="320">
        <v>5</v>
      </c>
      <c r="G180" s="322" t="b">
        <v>0</v>
      </c>
    </row>
    <row r="181" spans="1:7" x14ac:dyDescent="0.25">
      <c r="A181" s="323" t="s">
        <v>4</v>
      </c>
      <c r="B181" s="320" t="str">
        <f>CONCATENATE("sp_",REPLACE(C181,5,1,""),"_",D180,"_medium")</f>
        <v>sp_tier6_v2_medium</v>
      </c>
      <c r="C181" s="320" t="s">
        <v>1540</v>
      </c>
      <c r="D181" s="320" t="s">
        <v>1432</v>
      </c>
      <c r="E181" s="320">
        <v>50000</v>
      </c>
      <c r="F181" s="320">
        <v>230</v>
      </c>
      <c r="G181" s="322" t="b">
        <v>1</v>
      </c>
    </row>
    <row r="182" spans="1:7" x14ac:dyDescent="0.25">
      <c r="A182" s="323" t="s">
        <v>4</v>
      </c>
      <c r="B182" s="320" t="str">
        <f>CONCATENATE("sp_",REPLACE(C182,5,1,""),"_",D180,"_hard")</f>
        <v>sp_tier6_v2_hard</v>
      </c>
      <c r="C182" s="320" t="s">
        <v>1540</v>
      </c>
      <c r="D182" s="320" t="s">
        <v>1432</v>
      </c>
      <c r="E182" s="320">
        <v>70000</v>
      </c>
      <c r="F182" s="320">
        <v>230</v>
      </c>
      <c r="G182" s="322" t="b">
        <v>0</v>
      </c>
    </row>
    <row r="183" spans="1:7" x14ac:dyDescent="0.25">
      <c r="A183" s="326" t="s">
        <v>4</v>
      </c>
      <c r="B183" s="325" t="str">
        <f>CONCATENATE("sp_",REPLACE(C183,5,1,""),"_",D183,"_easy")</f>
        <v>sp_tier6_f1_easy</v>
      </c>
      <c r="C183" s="325" t="s">
        <v>1540</v>
      </c>
      <c r="D183" s="325" t="s">
        <v>1431</v>
      </c>
      <c r="E183" s="325">
        <v>2500</v>
      </c>
      <c r="F183" s="325">
        <v>0</v>
      </c>
      <c r="G183" s="324" t="b">
        <v>0</v>
      </c>
    </row>
    <row r="184" spans="1:7" x14ac:dyDescent="0.25">
      <c r="A184" s="326" t="s">
        <v>4</v>
      </c>
      <c r="B184" s="325" t="str">
        <f>CONCATENATE("sp_",REPLACE(C184,5,1,""),"_",D183,"_medium")</f>
        <v>sp_tier6_f1_medium</v>
      </c>
      <c r="C184" s="325" t="s">
        <v>1540</v>
      </c>
      <c r="D184" s="325" t="s">
        <v>1431</v>
      </c>
      <c r="E184" s="325">
        <v>50000</v>
      </c>
      <c r="F184" s="325">
        <v>230</v>
      </c>
      <c r="G184" s="324" t="b">
        <v>1</v>
      </c>
    </row>
    <row r="185" spans="1:7" x14ac:dyDescent="0.25">
      <c r="A185" s="326" t="s">
        <v>4</v>
      </c>
      <c r="B185" s="325" t="str">
        <f>CONCATENATE("sp_",REPLACE(C185,5,1,""),"_",D183,"_hard")</f>
        <v>sp_tier6_f1_hard</v>
      </c>
      <c r="C185" s="325" t="s">
        <v>1540</v>
      </c>
      <c r="D185" s="325" t="s">
        <v>1431</v>
      </c>
      <c r="E185" s="325">
        <v>70000</v>
      </c>
      <c r="F185" s="325">
        <v>230</v>
      </c>
      <c r="G185" s="324" t="b">
        <v>0</v>
      </c>
    </row>
    <row r="186" spans="1:7" x14ac:dyDescent="0.25">
      <c r="A186" s="323" t="s">
        <v>4</v>
      </c>
      <c r="B186" s="320" t="str">
        <f>CONCATENATE("sp_",REPLACE(C186,5,1,""),"_",D186,"_easy")</f>
        <v>sp_tier6_f2_easy</v>
      </c>
      <c r="C186" s="320" t="s">
        <v>1540</v>
      </c>
      <c r="D186" s="320" t="s">
        <v>1430</v>
      </c>
      <c r="E186" s="320">
        <v>2500</v>
      </c>
      <c r="F186" s="320">
        <v>0</v>
      </c>
      <c r="G186" s="322" t="b">
        <v>0</v>
      </c>
    </row>
    <row r="187" spans="1:7" x14ac:dyDescent="0.25">
      <c r="A187" s="323" t="s">
        <v>4</v>
      </c>
      <c r="B187" s="320" t="str">
        <f>CONCATENATE("sp_",REPLACE(C187,5,1,""),"_",D186,"_medium")</f>
        <v>sp_tier6_f2_medium</v>
      </c>
      <c r="C187" s="320" t="s">
        <v>1540</v>
      </c>
      <c r="D187" s="320" t="s">
        <v>1430</v>
      </c>
      <c r="E187" s="320">
        <v>50000</v>
      </c>
      <c r="F187" s="320">
        <v>230</v>
      </c>
      <c r="G187" s="322" t="b">
        <v>1</v>
      </c>
    </row>
    <row r="188" spans="1:7" x14ac:dyDescent="0.25">
      <c r="A188" s="323" t="s">
        <v>4</v>
      </c>
      <c r="B188" s="320" t="str">
        <f>CONCATENATE("sp_",REPLACE(C188,5,1,""),"_",D186,"_hard")</f>
        <v>sp_tier6_f2_hard</v>
      </c>
      <c r="C188" s="320" t="s">
        <v>1540</v>
      </c>
      <c r="D188" s="320" t="s">
        <v>1430</v>
      </c>
      <c r="E188" s="320">
        <v>70000</v>
      </c>
      <c r="F188" s="320">
        <v>230</v>
      </c>
      <c r="G188" s="322" t="b">
        <v>0</v>
      </c>
    </row>
    <row r="189" spans="1:7" x14ac:dyDescent="0.25">
      <c r="A189" s="326" t="s">
        <v>4</v>
      </c>
      <c r="B189" s="325" t="str">
        <f>CONCATENATE("sp_",REPLACE(C189,5,1,""),"_",D189,"_easy")</f>
        <v>sp_tier6_c1_easy</v>
      </c>
      <c r="C189" s="325" t="s">
        <v>1540</v>
      </c>
      <c r="D189" s="325" t="s">
        <v>1429</v>
      </c>
      <c r="E189" s="325">
        <v>7500</v>
      </c>
      <c r="F189" s="325">
        <v>0</v>
      </c>
      <c r="G189" s="324" t="b">
        <v>0</v>
      </c>
    </row>
    <row r="190" spans="1:7" x14ac:dyDescent="0.25">
      <c r="A190" s="326" t="s">
        <v>4</v>
      </c>
      <c r="B190" s="325" t="str">
        <f>CONCATENATE("sp_",REPLACE(C190,5,1,""),"_",D189,"_medium")</f>
        <v>sp_tier6_c1_medium</v>
      </c>
      <c r="C190" s="325" t="s">
        <v>1540</v>
      </c>
      <c r="D190" s="325" t="s">
        <v>1429</v>
      </c>
      <c r="E190" s="325">
        <v>50000</v>
      </c>
      <c r="F190" s="325">
        <v>270</v>
      </c>
      <c r="G190" s="324" t="b">
        <v>1</v>
      </c>
    </row>
    <row r="191" spans="1:7" x14ac:dyDescent="0.25">
      <c r="A191" s="326" t="s">
        <v>4</v>
      </c>
      <c r="B191" s="325" t="str">
        <f>CONCATENATE("sp_",REPLACE(C191,5,1,""),"_",D189,"_hard")</f>
        <v>sp_tier6_c1_hard</v>
      </c>
      <c r="C191" s="325" t="s">
        <v>1540</v>
      </c>
      <c r="D191" s="325" t="s">
        <v>1429</v>
      </c>
      <c r="E191" s="325">
        <v>70000</v>
      </c>
      <c r="F191" s="325">
        <v>270</v>
      </c>
      <c r="G191" s="324" t="b">
        <v>0</v>
      </c>
    </row>
    <row r="192" spans="1:7" x14ac:dyDescent="0.25">
      <c r="A192" s="323" t="s">
        <v>4</v>
      </c>
      <c r="B192" s="320" t="str">
        <f>CONCATENATE("sp_",REPLACE(C192,5,1,""),"_",D192,"_easy")</f>
        <v>sp_tier6_c2_easy</v>
      </c>
      <c r="C192" s="320" t="s">
        <v>1540</v>
      </c>
      <c r="D192" s="320" t="s">
        <v>1428</v>
      </c>
      <c r="E192" s="320">
        <v>7500</v>
      </c>
      <c r="F192" s="320">
        <v>0</v>
      </c>
      <c r="G192" s="322" t="b">
        <v>0</v>
      </c>
    </row>
    <row r="193" spans="1:7" x14ac:dyDescent="0.25">
      <c r="A193" s="323" t="s">
        <v>4</v>
      </c>
      <c r="B193" s="320" t="str">
        <f>CONCATENATE("sp_",REPLACE(C193,5,1,""),"_",D192,"_medium")</f>
        <v>sp_tier6_c2_medium</v>
      </c>
      <c r="C193" s="320" t="s">
        <v>1540</v>
      </c>
      <c r="D193" s="320" t="s">
        <v>1428</v>
      </c>
      <c r="E193" s="320">
        <v>50000</v>
      </c>
      <c r="F193" s="320">
        <v>270</v>
      </c>
      <c r="G193" s="322" t="b">
        <v>1</v>
      </c>
    </row>
    <row r="194" spans="1:7" ht="15.75" thickBot="1" x14ac:dyDescent="0.3">
      <c r="A194" s="321" t="s">
        <v>4</v>
      </c>
      <c r="B194" s="319" t="str">
        <f>CONCATENATE("sp_",REPLACE(C194,5,1,""),"_",D192,"_hard")</f>
        <v>sp_tier6_c2_hard</v>
      </c>
      <c r="C194" s="319" t="s">
        <v>1540</v>
      </c>
      <c r="D194" s="319" t="s">
        <v>1428</v>
      </c>
      <c r="E194" s="319">
        <v>70000</v>
      </c>
      <c r="F194" s="319">
        <v>270</v>
      </c>
      <c r="G194" s="318" t="b">
        <v>0</v>
      </c>
    </row>
    <row r="195" spans="1:7" x14ac:dyDescent="0.25">
      <c r="A195" s="326" t="s">
        <v>4</v>
      </c>
      <c r="B195" s="325" t="str">
        <f>CONCATENATE("sp_",REPLACE(C195,5,1,""),"_",D195,"_easy")</f>
        <v>sp_tier6_m1_easy</v>
      </c>
      <c r="C195" s="373" t="s">
        <v>1540</v>
      </c>
      <c r="D195" s="325" t="s">
        <v>1426</v>
      </c>
      <c r="E195" s="325">
        <v>7500</v>
      </c>
      <c r="F195" s="325">
        <v>0</v>
      </c>
      <c r="G195" s="324" t="b">
        <v>0</v>
      </c>
    </row>
    <row r="196" spans="1:7" x14ac:dyDescent="0.25">
      <c r="A196" s="326" t="s">
        <v>4</v>
      </c>
      <c r="B196" s="325" t="str">
        <f>CONCATENATE("sp_",REPLACE(C196,5,1,""),"_",D195,"_medium")</f>
        <v>sp_tier6_m1_medium</v>
      </c>
      <c r="C196" s="325" t="s">
        <v>1540</v>
      </c>
      <c r="D196" s="325" t="s">
        <v>1426</v>
      </c>
      <c r="E196" s="325">
        <v>50000</v>
      </c>
      <c r="F196" s="325">
        <v>270</v>
      </c>
      <c r="G196" s="324" t="b">
        <v>1</v>
      </c>
    </row>
    <row r="197" spans="1:7" x14ac:dyDescent="0.25">
      <c r="A197" s="326" t="s">
        <v>4</v>
      </c>
      <c r="B197" s="325" t="str">
        <f>CONCATENATE("sp_",REPLACE(C197,5,1,""),"_",D195,"_hard")</f>
        <v>sp_tier6_m1_hard</v>
      </c>
      <c r="C197" s="325" t="s">
        <v>1540</v>
      </c>
      <c r="D197" s="325" t="s">
        <v>1426</v>
      </c>
      <c r="E197" s="325">
        <v>70000</v>
      </c>
      <c r="F197" s="325">
        <v>270</v>
      </c>
      <c r="G197" s="324" t="b">
        <v>0</v>
      </c>
    </row>
    <row r="198" spans="1:7" x14ac:dyDescent="0.25">
      <c r="A198" s="323" t="s">
        <v>4</v>
      </c>
      <c r="B198" s="320" t="str">
        <f>CONCATENATE("sp_",REPLACE(C198,5,1,""),"_",D198,"_easy")</f>
        <v>sp_tier6_m2_easy</v>
      </c>
      <c r="C198" s="320" t="s">
        <v>1540</v>
      </c>
      <c r="D198" s="320" t="s">
        <v>1425</v>
      </c>
      <c r="E198" s="320">
        <v>7500</v>
      </c>
      <c r="F198" s="320">
        <v>0</v>
      </c>
      <c r="G198" s="322" t="b">
        <v>0</v>
      </c>
    </row>
    <row r="199" spans="1:7" x14ac:dyDescent="0.25">
      <c r="A199" s="323" t="s">
        <v>4</v>
      </c>
      <c r="B199" s="320" t="str">
        <f>CONCATENATE("sp_",REPLACE(C199,5,1,""),"_",D198,"_medium")</f>
        <v>sp_tier6_m2_medium</v>
      </c>
      <c r="C199" s="320" t="s">
        <v>1540</v>
      </c>
      <c r="D199" s="320" t="s">
        <v>1425</v>
      </c>
      <c r="E199" s="320">
        <v>50000</v>
      </c>
      <c r="F199" s="320">
        <v>270</v>
      </c>
      <c r="G199" s="322" t="b">
        <v>1</v>
      </c>
    </row>
    <row r="200" spans="1:7" ht="15.75" thickBot="1" x14ac:dyDescent="0.3">
      <c r="A200" s="321" t="s">
        <v>4</v>
      </c>
      <c r="B200" s="319" t="str">
        <f>CONCATENATE("sp_",REPLACE(C200,5,1,""),"_",D198,"_hard")</f>
        <v>sp_tier6_m2_hard</v>
      </c>
      <c r="C200" s="319" t="s">
        <v>1540</v>
      </c>
      <c r="D200" s="319" t="s">
        <v>1425</v>
      </c>
      <c r="E200" s="319">
        <v>70000</v>
      </c>
      <c r="F200" s="319">
        <v>270</v>
      </c>
      <c r="G200" s="318" t="b">
        <v>0</v>
      </c>
    </row>
    <row r="201" spans="1:7" x14ac:dyDescent="0.25">
      <c r="A201" s="326" t="s">
        <v>4</v>
      </c>
      <c r="B201" s="325" t="str">
        <f>CONCATENATE("sp_",REPLACE(C201,5,1,""),"_",D201,"_easy")</f>
        <v>sp_tier6_w1_easy</v>
      </c>
      <c r="C201" s="373" t="s">
        <v>1540</v>
      </c>
      <c r="D201" s="325" t="s">
        <v>1424</v>
      </c>
      <c r="E201" s="325">
        <v>10000</v>
      </c>
      <c r="F201" s="325">
        <v>0</v>
      </c>
      <c r="G201" s="324" t="b">
        <v>0</v>
      </c>
    </row>
    <row r="202" spans="1:7" x14ac:dyDescent="0.25">
      <c r="A202" s="326" t="s">
        <v>4</v>
      </c>
      <c r="B202" s="325" t="str">
        <f>CONCATENATE("sp_",REPLACE(C202,5,1,""),"_",D201,"_medium")</f>
        <v>sp_tier6_w1_medium</v>
      </c>
      <c r="C202" s="325" t="s">
        <v>1540</v>
      </c>
      <c r="D202" s="325" t="s">
        <v>1424</v>
      </c>
      <c r="E202" s="325">
        <v>50000</v>
      </c>
      <c r="F202" s="325">
        <v>270</v>
      </c>
      <c r="G202" s="324" t="b">
        <v>1</v>
      </c>
    </row>
    <row r="203" spans="1:7" x14ac:dyDescent="0.25">
      <c r="A203" s="326" t="s">
        <v>4</v>
      </c>
      <c r="B203" s="325" t="str">
        <f>CONCATENATE("sp_",REPLACE(C203,5,1,""),"_",D201,"_hard")</f>
        <v>sp_tier6_w1_hard</v>
      </c>
      <c r="C203" s="325" t="s">
        <v>1540</v>
      </c>
      <c r="D203" s="325" t="s">
        <v>1424</v>
      </c>
      <c r="E203" s="325">
        <v>70000</v>
      </c>
      <c r="F203" s="325">
        <v>270</v>
      </c>
      <c r="G203" s="324" t="b">
        <v>0</v>
      </c>
    </row>
    <row r="204" spans="1:7" x14ac:dyDescent="0.25">
      <c r="A204" s="323" t="s">
        <v>4</v>
      </c>
      <c r="B204" s="320" t="str">
        <f>CONCATENATE("sp_",REPLACE(C204,5,1,""),"_",D204,"_easy")</f>
        <v>sp_tier6_w2_easy</v>
      </c>
      <c r="C204" s="320" t="s">
        <v>1540</v>
      </c>
      <c r="D204" s="320" t="s">
        <v>1423</v>
      </c>
      <c r="E204" s="320">
        <v>10000</v>
      </c>
      <c r="F204" s="320">
        <v>0</v>
      </c>
      <c r="G204" s="322" t="b">
        <v>0</v>
      </c>
    </row>
    <row r="205" spans="1:7" x14ac:dyDescent="0.25">
      <c r="A205" s="323" t="s">
        <v>4</v>
      </c>
      <c r="B205" s="320" t="str">
        <f>CONCATENATE("sp_",REPLACE(C205,5,1,""),"_",D204,"_medium")</f>
        <v>sp_tier6_w2_medium</v>
      </c>
      <c r="C205" s="320" t="s">
        <v>1540</v>
      </c>
      <c r="D205" s="320" t="s">
        <v>1423</v>
      </c>
      <c r="E205" s="320">
        <v>50000</v>
      </c>
      <c r="F205" s="320">
        <v>270</v>
      </c>
      <c r="G205" s="322" t="b">
        <v>1</v>
      </c>
    </row>
    <row r="206" spans="1:7" ht="15.75" thickBot="1" x14ac:dyDescent="0.3">
      <c r="A206" s="321" t="s">
        <v>4</v>
      </c>
      <c r="B206" s="319" t="str">
        <f>CONCATENATE("sp_",REPLACE(C206,5,1,""),"_",D204,"_hard")</f>
        <v>sp_tier6_w2_hard</v>
      </c>
      <c r="C206" s="319" t="s">
        <v>1540</v>
      </c>
      <c r="D206" s="319" t="s">
        <v>1423</v>
      </c>
      <c r="E206" s="319">
        <v>70000</v>
      </c>
      <c r="F206" s="319">
        <v>270</v>
      </c>
      <c r="G206" s="318" t="b">
        <v>0</v>
      </c>
    </row>
    <row r="207" spans="1:7" x14ac:dyDescent="0.25">
      <c r="A207" s="326" t="s">
        <v>4</v>
      </c>
      <c r="B207" s="325" t="str">
        <f>CONCATENATE("sp_",REPLACE(C207,5,1,""),"_",D207,"_easy")</f>
        <v>sp_tier6_d1_easy</v>
      </c>
      <c r="C207" s="373" t="s">
        <v>1540</v>
      </c>
      <c r="D207" s="325" t="s">
        <v>1422</v>
      </c>
      <c r="E207" s="325">
        <v>10000</v>
      </c>
      <c r="F207" s="325">
        <v>0</v>
      </c>
      <c r="G207" s="324" t="b">
        <v>0</v>
      </c>
    </row>
    <row r="208" spans="1:7" x14ac:dyDescent="0.25">
      <c r="A208" s="326" t="s">
        <v>4</v>
      </c>
      <c r="B208" s="325" t="str">
        <f>CONCATENATE("sp_",REPLACE(C208,5,1,""),"_",D207,"_medium")</f>
        <v>sp_tier6_d1_medium</v>
      </c>
      <c r="C208" s="325" t="s">
        <v>1540</v>
      </c>
      <c r="D208" s="325" t="s">
        <v>1422</v>
      </c>
      <c r="E208" s="325">
        <v>50000</v>
      </c>
      <c r="F208" s="325">
        <v>270</v>
      </c>
      <c r="G208" s="324" t="b">
        <v>1</v>
      </c>
    </row>
    <row r="209" spans="1:7" x14ac:dyDescent="0.25">
      <c r="A209" s="326" t="s">
        <v>4</v>
      </c>
      <c r="B209" s="325" t="str">
        <f>CONCATENATE("sp_",REPLACE(C209,5,1,""),"_",D207,"_hard")</f>
        <v>sp_tier6_d1_hard</v>
      </c>
      <c r="C209" s="325" t="s">
        <v>1540</v>
      </c>
      <c r="D209" s="325" t="s">
        <v>1422</v>
      </c>
      <c r="E209" s="325">
        <v>70000</v>
      </c>
      <c r="F209" s="325">
        <v>270</v>
      </c>
      <c r="G209" s="324" t="b">
        <v>0</v>
      </c>
    </row>
    <row r="210" spans="1:7" x14ac:dyDescent="0.25">
      <c r="A210" s="323" t="s">
        <v>4</v>
      </c>
      <c r="B210" s="320" t="str">
        <f>CONCATENATE("sp_",REPLACE(C210,5,1,""),"_",D210,"_easy")</f>
        <v>sp_tier6_d2_easy</v>
      </c>
      <c r="C210" s="320" t="s">
        <v>1540</v>
      </c>
      <c r="D210" s="320" t="s">
        <v>1420</v>
      </c>
      <c r="E210" s="320">
        <v>10000</v>
      </c>
      <c r="F210" s="320">
        <v>0</v>
      </c>
      <c r="G210" s="322" t="b">
        <v>0</v>
      </c>
    </row>
    <row r="211" spans="1:7" x14ac:dyDescent="0.25">
      <c r="A211" s="323" t="s">
        <v>4</v>
      </c>
      <c r="B211" s="320" t="str">
        <f>CONCATENATE("sp_",REPLACE(C211,5,1,""),"_",D210,"_medium")</f>
        <v>sp_tier6_d2_medium</v>
      </c>
      <c r="C211" s="320" t="s">
        <v>1540</v>
      </c>
      <c r="D211" s="320" t="s">
        <v>1420</v>
      </c>
      <c r="E211" s="320">
        <v>50000</v>
      </c>
      <c r="F211" s="320">
        <v>270</v>
      </c>
      <c r="G211" s="322" t="b">
        <v>1</v>
      </c>
    </row>
    <row r="212" spans="1:7" ht="15.75" thickBot="1" x14ac:dyDescent="0.3">
      <c r="A212" s="321" t="s">
        <v>4</v>
      </c>
      <c r="B212" s="319" t="str">
        <f>CONCATENATE("sp_",REPLACE(C212,5,1,""),"_",D210,"_hard")</f>
        <v>sp_tier6_d2_hard</v>
      </c>
      <c r="C212" s="319" t="s">
        <v>1540</v>
      </c>
      <c r="D212" s="319" t="s">
        <v>1420</v>
      </c>
      <c r="E212" s="319">
        <v>70000</v>
      </c>
      <c r="F212" s="319">
        <v>270</v>
      </c>
      <c r="G212" s="318" t="b">
        <v>0</v>
      </c>
    </row>
    <row r="215" spans="1:7" x14ac:dyDescent="0.25">
      <c r="B215" s="26" t="s">
        <v>1412</v>
      </c>
      <c r="C215" s="317" t="s">
        <v>1417</v>
      </c>
      <c r="D215" s="317" t="s">
        <v>1403</v>
      </c>
      <c r="E215" t="s">
        <v>1419</v>
      </c>
    </row>
    <row r="216" spans="1:7" x14ac:dyDescent="0.25">
      <c r="A216" t="s">
        <v>1418</v>
      </c>
      <c r="B216">
        <v>7500</v>
      </c>
      <c r="C216">
        <v>2500</v>
      </c>
      <c r="D216">
        <v>10000</v>
      </c>
      <c r="E216" t="s">
        <v>1417</v>
      </c>
      <c r="F216" t="s">
        <v>1402</v>
      </c>
      <c r="G216">
        <v>120</v>
      </c>
    </row>
    <row r="217" spans="1:7" x14ac:dyDescent="0.25">
      <c r="A217" t="s">
        <v>1416</v>
      </c>
      <c r="B217">
        <v>30000</v>
      </c>
      <c r="F217" t="s">
        <v>1401</v>
      </c>
      <c r="G217">
        <v>150</v>
      </c>
    </row>
    <row r="218" spans="1:7" x14ac:dyDescent="0.25">
      <c r="A218" t="s">
        <v>1415</v>
      </c>
      <c r="B218">
        <v>50000</v>
      </c>
      <c r="F218" t="s">
        <v>1400</v>
      </c>
      <c r="G218">
        <v>180</v>
      </c>
    </row>
    <row r="219" spans="1:7" x14ac:dyDescent="0.25">
      <c r="F219" t="s">
        <v>1399</v>
      </c>
      <c r="G219">
        <v>230</v>
      </c>
    </row>
    <row r="220" spans="1:7" x14ac:dyDescent="0.25">
      <c r="A220" t="s">
        <v>1414</v>
      </c>
      <c r="B220">
        <v>3000</v>
      </c>
      <c r="C220" s="316" t="s">
        <v>1413</v>
      </c>
      <c r="E220" t="s">
        <v>1412</v>
      </c>
      <c r="F220" t="s">
        <v>1402</v>
      </c>
      <c r="G220">
        <v>150</v>
      </c>
    </row>
    <row r="221" spans="1:7" x14ac:dyDescent="0.25">
      <c r="A221" t="s">
        <v>1411</v>
      </c>
      <c r="B221">
        <v>15000</v>
      </c>
      <c r="C221" t="s">
        <v>1410</v>
      </c>
      <c r="F221" t="s">
        <v>1401</v>
      </c>
      <c r="G221">
        <v>200</v>
      </c>
    </row>
    <row r="222" spans="1:7" x14ac:dyDescent="0.25">
      <c r="A222" t="s">
        <v>1409</v>
      </c>
      <c r="B222">
        <v>30000</v>
      </c>
      <c r="C222" t="s">
        <v>1408</v>
      </c>
      <c r="F222" t="s">
        <v>1400</v>
      </c>
      <c r="G222">
        <v>230</v>
      </c>
    </row>
    <row r="223" spans="1:7" x14ac:dyDescent="0.25">
      <c r="A223" t="s">
        <v>1407</v>
      </c>
      <c r="B223">
        <v>40000</v>
      </c>
      <c r="C223" t="s">
        <v>1406</v>
      </c>
      <c r="F223" t="s">
        <v>1399</v>
      </c>
      <c r="G223">
        <v>270</v>
      </c>
    </row>
    <row r="224" spans="1:7" x14ac:dyDescent="0.25">
      <c r="A224" t="s">
        <v>1405</v>
      </c>
      <c r="B224">
        <v>5000</v>
      </c>
      <c r="C224" t="s">
        <v>1404</v>
      </c>
      <c r="E224" t="s">
        <v>1403</v>
      </c>
      <c r="F224" t="s">
        <v>1402</v>
      </c>
    </row>
    <row r="225" spans="6:6" x14ac:dyDescent="0.25">
      <c r="F225" t="s">
        <v>1401</v>
      </c>
    </row>
    <row r="226" spans="6:6" x14ac:dyDescent="0.25">
      <c r="F226" t="s">
        <v>1400</v>
      </c>
    </row>
    <row r="227" spans="6:6" x14ac:dyDescent="0.25">
      <c r="F227" t="s">
        <v>1399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D6" sqref="D6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86" t="s">
        <v>829</v>
      </c>
      <c r="B3" s="186" t="s">
        <v>0</v>
      </c>
      <c r="C3" s="187" t="s">
        <v>822</v>
      </c>
      <c r="D3" s="187" t="s">
        <v>823</v>
      </c>
    </row>
    <row r="4" spans="1:6" x14ac:dyDescent="0.25">
      <c r="A4" s="225" t="s">
        <v>4</v>
      </c>
      <c r="B4" s="189" t="s">
        <v>824</v>
      </c>
      <c r="C4" s="190"/>
      <c r="D4" s="190" t="b">
        <v>1</v>
      </c>
    </row>
    <row r="5" spans="1:6" x14ac:dyDescent="0.25">
      <c r="A5" s="225" t="s">
        <v>4</v>
      </c>
      <c r="B5" s="189" t="s">
        <v>825</v>
      </c>
      <c r="C5" s="190"/>
      <c r="D5" s="190" t="b">
        <v>1</v>
      </c>
    </row>
    <row r="6" spans="1:6" x14ac:dyDescent="0.25">
      <c r="A6" s="225" t="s">
        <v>4</v>
      </c>
      <c r="B6" s="189" t="s">
        <v>826</v>
      </c>
      <c r="C6" s="190">
        <v>69</v>
      </c>
      <c r="D6" s="190" t="b">
        <v>0</v>
      </c>
    </row>
    <row r="7" spans="1:6" x14ac:dyDescent="0.25">
      <c r="A7" s="225" t="s">
        <v>4</v>
      </c>
      <c r="B7" s="189" t="s">
        <v>827</v>
      </c>
      <c r="C7" s="190">
        <v>2</v>
      </c>
      <c r="D7" s="190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86" t="s">
        <v>831</v>
      </c>
      <c r="B12" s="186" t="s">
        <v>0</v>
      </c>
      <c r="C12" s="187" t="s">
        <v>832</v>
      </c>
      <c r="D12" s="187" t="s">
        <v>1084</v>
      </c>
      <c r="E12" s="187" t="s">
        <v>1085</v>
      </c>
      <c r="F12" s="252" t="s">
        <v>1086</v>
      </c>
    </row>
    <row r="13" spans="1:6" x14ac:dyDescent="0.25">
      <c r="A13" s="225" t="s">
        <v>4</v>
      </c>
      <c r="B13" s="189" t="s">
        <v>1083</v>
      </c>
      <c r="C13" s="190">
        <v>4</v>
      </c>
      <c r="D13" s="190" t="b">
        <v>1</v>
      </c>
      <c r="E13" s="190">
        <v>3</v>
      </c>
      <c r="F13" s="190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abSelected="1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1091</v>
      </c>
      <c r="B1" s="1"/>
      <c r="C1" s="1"/>
    </row>
    <row r="3" spans="1:6" ht="127.5" x14ac:dyDescent="0.25">
      <c r="A3" s="186" t="s">
        <v>1092</v>
      </c>
      <c r="B3" s="186" t="s">
        <v>0</v>
      </c>
      <c r="C3" s="187" t="s">
        <v>1093</v>
      </c>
      <c r="D3" s="187" t="s">
        <v>1</v>
      </c>
      <c r="E3" s="187" t="s">
        <v>31</v>
      </c>
      <c r="F3" s="187" t="s">
        <v>1096</v>
      </c>
    </row>
    <row r="4" spans="1:6" x14ac:dyDescent="0.25">
      <c r="A4" s="225" t="s">
        <v>4</v>
      </c>
      <c r="B4" s="189" t="s">
        <v>33</v>
      </c>
      <c r="C4" s="190">
        <v>1</v>
      </c>
      <c r="D4" s="190" t="s">
        <v>596</v>
      </c>
      <c r="E4" s="190">
        <v>250</v>
      </c>
      <c r="F4" s="190"/>
    </row>
    <row r="5" spans="1:6" x14ac:dyDescent="0.25">
      <c r="A5" s="225" t="s">
        <v>4</v>
      </c>
      <c r="B5" s="189" t="s">
        <v>34</v>
      </c>
      <c r="C5" s="190">
        <v>2</v>
      </c>
      <c r="D5" s="190" t="s">
        <v>590</v>
      </c>
      <c r="E5" s="190">
        <v>1</v>
      </c>
      <c r="F5" s="190"/>
    </row>
    <row r="6" spans="1:6" x14ac:dyDescent="0.25">
      <c r="A6" s="225" t="s">
        <v>4</v>
      </c>
      <c r="B6" s="189" t="s">
        <v>36</v>
      </c>
      <c r="C6" s="190">
        <v>3</v>
      </c>
      <c r="D6" s="190" t="s">
        <v>596</v>
      </c>
      <c r="E6" s="190">
        <v>500</v>
      </c>
      <c r="F6" s="190"/>
    </row>
    <row r="7" spans="1:6" x14ac:dyDescent="0.25">
      <c r="A7" s="225" t="s">
        <v>4</v>
      </c>
      <c r="B7" s="189" t="s">
        <v>37</v>
      </c>
      <c r="C7" s="190">
        <v>4</v>
      </c>
      <c r="D7" s="190" t="s">
        <v>590</v>
      </c>
      <c r="E7" s="190">
        <v>2</v>
      </c>
      <c r="F7" s="190"/>
    </row>
    <row r="8" spans="1:6" x14ac:dyDescent="0.25">
      <c r="A8" s="225" t="s">
        <v>4</v>
      </c>
      <c r="B8" s="189" t="s">
        <v>1098</v>
      </c>
      <c r="C8" s="190">
        <v>5</v>
      </c>
      <c r="D8" s="190" t="s">
        <v>596</v>
      </c>
      <c r="E8" s="190">
        <v>1000</v>
      </c>
      <c r="F8" s="190"/>
    </row>
    <row r="9" spans="1:6" x14ac:dyDescent="0.25">
      <c r="A9" s="225" t="s">
        <v>4</v>
      </c>
      <c r="B9" s="189" t="s">
        <v>1099</v>
      </c>
      <c r="C9" s="190">
        <v>6</v>
      </c>
      <c r="D9" s="190" t="s">
        <v>590</v>
      </c>
      <c r="E9" s="190">
        <v>3</v>
      </c>
      <c r="F9" s="190"/>
    </row>
    <row r="10" spans="1:6" x14ac:dyDescent="0.25">
      <c r="A10" s="225" t="s">
        <v>4</v>
      </c>
      <c r="B10" s="189" t="s">
        <v>1100</v>
      </c>
      <c r="C10" s="190">
        <v>7</v>
      </c>
      <c r="D10" s="190" t="s">
        <v>1094</v>
      </c>
      <c r="E10" s="190">
        <v>1</v>
      </c>
      <c r="F10" s="190" t="s">
        <v>810</v>
      </c>
    </row>
    <row r="11" spans="1:6" x14ac:dyDescent="0.25">
      <c r="A11" s="225" t="s">
        <v>4</v>
      </c>
      <c r="B11" s="189" t="s">
        <v>1101</v>
      </c>
      <c r="C11" s="190">
        <v>14</v>
      </c>
      <c r="D11" s="190" t="s">
        <v>1095</v>
      </c>
      <c r="E11" s="190">
        <v>1</v>
      </c>
      <c r="F11" s="190" t="s">
        <v>1097</v>
      </c>
    </row>
    <row r="14" spans="1:6" ht="15.75" thickBot="1" x14ac:dyDescent="0.3"/>
    <row r="15" spans="1:6" ht="23.25" x14ac:dyDescent="0.35">
      <c r="A15" s="1" t="s">
        <v>1383</v>
      </c>
      <c r="B15" s="1"/>
      <c r="C15" s="1"/>
    </row>
    <row r="17" spans="1:4" ht="153.75" x14ac:dyDescent="0.25">
      <c r="A17" s="308" t="s">
        <v>1384</v>
      </c>
      <c r="B17" s="309" t="s">
        <v>0</v>
      </c>
      <c r="C17" s="310" t="s">
        <v>1385</v>
      </c>
      <c r="D17" s="340" t="s">
        <v>40</v>
      </c>
    </row>
    <row r="18" spans="1:4" x14ac:dyDescent="0.25">
      <c r="A18" s="311" t="s">
        <v>4</v>
      </c>
      <c r="B18" s="312" t="s">
        <v>1486</v>
      </c>
      <c r="C18" s="312">
        <v>2</v>
      </c>
      <c r="D18" t="s">
        <v>11</v>
      </c>
    </row>
    <row r="19" spans="1:4" x14ac:dyDescent="0.25">
      <c r="A19" s="311" t="s">
        <v>4</v>
      </c>
      <c r="B19" s="312" t="s">
        <v>1487</v>
      </c>
      <c r="C19" s="312">
        <v>6</v>
      </c>
      <c r="D19" t="s">
        <v>12</v>
      </c>
    </row>
    <row r="20" spans="1:4" x14ac:dyDescent="0.25">
      <c r="A20" s="311" t="s">
        <v>4</v>
      </c>
      <c r="B20" s="312" t="s">
        <v>1488</v>
      </c>
      <c r="C20" s="312">
        <v>10</v>
      </c>
      <c r="D20" t="s">
        <v>13</v>
      </c>
    </row>
    <row r="21" spans="1:4" x14ac:dyDescent="0.25">
      <c r="A21" s="311" t="s">
        <v>4</v>
      </c>
      <c r="B21" s="312" t="s">
        <v>1489</v>
      </c>
      <c r="C21" s="312">
        <v>15</v>
      </c>
      <c r="D21" t="s">
        <v>14</v>
      </c>
    </row>
    <row r="22" spans="1:4" x14ac:dyDescent="0.25">
      <c r="A22" s="311" t="s">
        <v>4</v>
      </c>
      <c r="B22" s="312" t="s">
        <v>1490</v>
      </c>
      <c r="C22" s="312">
        <v>20</v>
      </c>
      <c r="D22" t="s">
        <v>15</v>
      </c>
    </row>
    <row r="23" spans="1:4" x14ac:dyDescent="0.25">
      <c r="A23" s="311" t="s">
        <v>4</v>
      </c>
      <c r="B23" s="312" t="s">
        <v>1491</v>
      </c>
      <c r="C23" s="312">
        <v>20</v>
      </c>
      <c r="D23" t="s">
        <v>16</v>
      </c>
    </row>
    <row r="24" spans="1:4" x14ac:dyDescent="0.25">
      <c r="A24" s="311" t="s">
        <v>4</v>
      </c>
      <c r="B24" s="312" t="s">
        <v>1492</v>
      </c>
      <c r="C24" s="312">
        <v>25</v>
      </c>
      <c r="D24" t="s">
        <v>17</v>
      </c>
    </row>
    <row r="25" spans="1:4" x14ac:dyDescent="0.25">
      <c r="A25" s="311" t="s">
        <v>4</v>
      </c>
      <c r="B25" s="312" t="s">
        <v>1493</v>
      </c>
      <c r="C25" s="312">
        <v>30</v>
      </c>
      <c r="D25" t="s">
        <v>18</v>
      </c>
    </row>
    <row r="26" spans="1:4" x14ac:dyDescent="0.25">
      <c r="A26" s="311" t="s">
        <v>4</v>
      </c>
      <c r="B26" s="312" t="s">
        <v>1494</v>
      </c>
      <c r="C26" s="312">
        <v>30</v>
      </c>
      <c r="D26" t="s">
        <v>641</v>
      </c>
    </row>
    <row r="27" spans="1:4" x14ac:dyDescent="0.25">
      <c r="A27" s="311" t="s">
        <v>4</v>
      </c>
      <c r="B27" s="312" t="s">
        <v>1495</v>
      </c>
      <c r="C27" s="312">
        <v>35</v>
      </c>
      <c r="D27" t="s">
        <v>19</v>
      </c>
    </row>
    <row r="28" spans="1:4" x14ac:dyDescent="0.25">
      <c r="A28" s="311" t="s">
        <v>4</v>
      </c>
      <c r="B28" s="312" t="s">
        <v>1496</v>
      </c>
      <c r="C28" s="312">
        <v>35</v>
      </c>
      <c r="D28" t="s">
        <v>20</v>
      </c>
    </row>
    <row r="29" spans="1:4" x14ac:dyDescent="0.25">
      <c r="A29" s="311" t="s">
        <v>4</v>
      </c>
      <c r="B29" s="312" t="s">
        <v>1497</v>
      </c>
      <c r="C29" s="312">
        <v>38</v>
      </c>
      <c r="D29" t="s">
        <v>855</v>
      </c>
    </row>
    <row r="30" spans="1:4" x14ac:dyDescent="0.25">
      <c r="A30" s="314" t="s">
        <v>4</v>
      </c>
      <c r="B30" s="312" t="s">
        <v>1498</v>
      </c>
      <c r="C30" s="312">
        <v>38</v>
      </c>
      <c r="D30" t="s">
        <v>1213</v>
      </c>
    </row>
    <row r="31" spans="1:4" x14ac:dyDescent="0.25">
      <c r="A31" s="311" t="s">
        <v>4</v>
      </c>
      <c r="B31" s="312" t="s">
        <v>1541</v>
      </c>
      <c r="C31" s="312">
        <v>40</v>
      </c>
      <c r="D31" s="352" t="s">
        <v>1542</v>
      </c>
    </row>
    <row r="32" spans="1:4" x14ac:dyDescent="0.25">
      <c r="A32" s="311" t="s">
        <v>4</v>
      </c>
      <c r="B32" s="312" t="s">
        <v>1543</v>
      </c>
      <c r="C32" s="312">
        <v>40</v>
      </c>
      <c r="D32" s="352" t="s">
        <v>1544</v>
      </c>
    </row>
    <row r="33" spans="1:4" x14ac:dyDescent="0.25">
      <c r="A33" s="311" t="s">
        <v>4</v>
      </c>
      <c r="B33" s="312" t="s">
        <v>1545</v>
      </c>
      <c r="C33" s="312">
        <v>40</v>
      </c>
      <c r="D33" s="352" t="s">
        <v>1546</v>
      </c>
    </row>
    <row r="34" spans="1:4" x14ac:dyDescent="0.25">
      <c r="A34" s="311" t="s">
        <v>4</v>
      </c>
      <c r="B34" s="312" t="s">
        <v>1547</v>
      </c>
      <c r="C34" s="312">
        <v>40</v>
      </c>
      <c r="D34" s="352" t="s">
        <v>1548</v>
      </c>
    </row>
    <row r="35" spans="1:4" x14ac:dyDescent="0.25">
      <c r="A35" s="314" t="s">
        <v>4</v>
      </c>
      <c r="B35" s="313" t="s">
        <v>1549</v>
      </c>
      <c r="C35" s="312">
        <v>40</v>
      </c>
      <c r="D35" s="353" t="s">
        <v>1550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2019-09-26T13:56:39Z</dcterms:modified>
</cp:coreProperties>
</file>