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entities!$A$115:$O$116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4" i="45" l="1"/>
  <c r="P105" i="42" l="1"/>
  <c r="S5" i="45" l="1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6" i="45"/>
  <c r="S57" i="45"/>
  <c r="S58" i="45"/>
  <c r="S59" i="45"/>
  <c r="S60" i="45"/>
  <c r="S61" i="45"/>
  <c r="S62" i="45"/>
  <c r="S63" i="45"/>
  <c r="S65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0" i="42"/>
  <c r="I141" i="42"/>
  <c r="I142" i="42"/>
  <c r="I143" i="42"/>
  <c r="I139" i="42"/>
  <c r="G139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0" i="42"/>
  <c r="G141" i="42"/>
  <c r="G142" i="42"/>
  <c r="G143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<sst xmlns="http://schemas.openxmlformats.org/spreadsheetml/2006/main" count="3878" uniqueCount="1746">
  <si>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</si>
  <si>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</si>
  <si>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</si>
  <si>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</si>
  <si>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</si>
  <si>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</si>
  <si>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</si>
  <si>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</si>
  <si>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</si>
  <si>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</si>
  <si>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</si>
  <si>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</si>
  <si>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</si>
  <si>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</si>
  <si>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</si>
  <si>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</si>
  <si>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</si>
  <si>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</si>
  <si>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</si>
  <si>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</si>
  <si>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</si>
  <si>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</si>
  <si>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</si>
  <si>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</si>
  <si>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</si>
  <si>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</si>
  <si>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</si>
  <si>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</si>
  <si>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</si>
  <si>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</si>
  <si>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</si>
  <si>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</si>
  <si>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</si>
  <si>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</si>
  <si>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</si>
  <si>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</si>
  <si>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</si>
  <si>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</si>
  <si>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</si>
  <si>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</si>
  <si>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</si>
  <si>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</si>
  <si>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</si>
  <si>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</si>
  <si>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</si>
  <si>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</si>
  <si>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</si>
  <si>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</si>
  <si>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</si>
  <si>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</si>
  <si>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</si>
  <si>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</si>
  <si>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</si>
  <si>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</si>
  <si>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</si>
  <si>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</si>
  <si>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</si>
  <si>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</si>
  <si>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</si>
  <si>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</si>
  <si>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</si>
  <si>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</si>
  <si>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</si>
  <si>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</si>
  <si>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</si>
  <si>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</si>
  <si>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</si>
  <si>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</si>
  <si>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</si>
  <si>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</si>
  <si>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</si>
  <si>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</si>
  <si>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</si>
  <si>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</si>
  <si>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</si>
  <si>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</si>
  <si>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</si>
  <si>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</si>
  <si>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</si>
  <si>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</si>
  <si>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</si>
  <si>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</si>
  <si>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</si>
  <si>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</si>
  <si>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</si>
  <si>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</si>
  <si>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</si>
  <si>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</si>
  <si>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</si>
  <si>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</si>
  <si>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</si>
  <si>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</si>
  <si>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</si>
  <si>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</si>
  <si>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</si>
  <si>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</si>
  <si>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</si>
  <si>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</si>
  <si>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</si>
  <si>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</si>
  <si>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</si>
  <si>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</si>
  <si>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</si>
  <si>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</si>
  <si>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</si>
  <si>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</si>
  <si>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</si>
  <si>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</si>
  <si>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</si>
  <si>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</si>
  <si>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</si>
  <si>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</si>
  <si>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</si>
  <si>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</si>
  <si>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</si>
  <si>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</si>
  <si>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</si>
  <si>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</si>
  <si>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</si>
  <si>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</si>
  <si>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</si>
  <si>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</si>
  <si>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</si>
  <si>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</si>
  <si>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</si>
  <si>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</si>
  <si>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</si>
  <si>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</si>
  <si>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</si>
  <si>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</si>
  <si>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</si>
  <si>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</si>
  <si>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</si>
  <si>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</si>
  <si>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</si>
  <si>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</si>
  <si>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</si>
  <si>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</si>
  <si>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</si>
  <si>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</si>
  <si>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</si>
  <si>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</si>
  <si>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</si>
  <si>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</si>
  <si>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</si>
  <si>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</si>
  <si>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</si>
  <si>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</si>
  <si>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</si>
  <si>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</si>
  <si>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</si>
  <si>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</si>
  <si>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</si>
  <si>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</si>
  <si>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</si>
  <si>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</si>
  <si>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</si>
  <si>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</si>
  <si>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</si>
  <si>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</si>
  <si>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</si>
  <si>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</si>
  <si>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</si>
  <si>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</si>
  <si>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</si>
  <si>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</si>
  <si>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</si>
  <si>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</si>
  <si>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</si>
  <si>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</si>
  <si>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</si>
  <si>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</si>
  <si>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</si>
  <si>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</si>
  <si>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</si>
  <si>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</si>
  <si>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</si>
  <si>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</si>
  <si>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</si>
  <si>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</si>
  <si>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</si>
  <si>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</si>
  <si>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</si>
  <si>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</si>
  <si>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</si>
  <si>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</si>
  <si>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</si>
  <si>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</si>
  <si>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</si>
  <si>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</si>
  <si>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</si>
  <si>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</si>
  <si>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</si>
  <si>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</si>
  <si>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</si>
  <si>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</si>
  <si>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</si>
  <si>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</si>
  <si>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</si>
  <si>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</si>
  <si>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</si>
  <si>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</si>
  <si>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</si>
  <si>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</si>
  <si>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</si>
  <si>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</si>
  <si>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</si>
  <si>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</si>
  <si>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</si>
  <si>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</si>
  <si>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</si>
  <si>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</si>
  <si>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</si>
  <si>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</si>
  <si>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</si>
  <si>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</si>
  <si>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</si>
  <si>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</si>
  <si>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</si>
  <si>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</si>
  <si>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</si>
  <si>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</si>
  <si>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</si>
  <si>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</si>
  <si>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</si>
  <si>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</si>
  <si>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</si>
  <si>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</si>
  <si>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</si>
  <si>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</si>
  <si>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</si>
  <si>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</si>
  <si>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</si>
  <si>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</si>
  <si>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</si>
  <si>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</si>
  <si>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</si>
  <si>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</si>
  <si>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</si>
  <si>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</si>
  <si>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</si>
  <si>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</si>
  <si>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</si>
  <si>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</si>
  <si>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</si>
  <si>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</si>
  <si>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</si>
  <si>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</si>
  <si>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</si>
  <si>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</si>
  <si>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</si>
  <si>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</si>
  <si>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</si>
  <si>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</si>
  <si>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</si>
  <si>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</si>
  <si>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</si>
  <si>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</si>
  <si>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</si>
  <si>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</si>
  <si>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</si>
  <si>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</si>
  <si>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</si>
  <si>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</si>
  <si>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</si>
  <si>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</si>
  <si>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</si>
  <si>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</si>
  <si>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</si>
  <si>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</si>
  <si>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</si>
  <si>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</si>
  <si>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</si>
  <si>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</si>
  <si>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</si>
  <si>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</si>
  <si>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</si>
  <si>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</si>
  <si>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</si>
  <si>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</si>
  <si>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</si>
  <si>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</si>
  <si>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</si>
  <si>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</si>
  <si>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</si>
  <si>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</si>
  <si>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</si>
  <si>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</si>
  <si>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</si>
  <si>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</si>
  <si>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</si>
  <si>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</si>
  <si>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</si>
  <si>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</si>
  <si>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</si>
  <si>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</si>
  <si>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</si>
  <si>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</si>
  <si>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</si>
  <si>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</si>
  <si>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</si>
  <si>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</si>
  <si>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</si>
  <si>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</si>
  <si>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</si>
  <si>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</si>
  <si>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</si>
  <si>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</si>
  <si>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</si>
  <si>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</si>
  <si>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</si>
  <si>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</si>
  <si>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</si>
  <si>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</si>
  <si>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</si>
  <si>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</si>
  <si>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</si>
  <si>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</si>
  <si>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</si>
  <si>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</si>
  <si>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</si>
  <si>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</si>
  <si>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</si>
  <si>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</si>
  <si>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</si>
  <si>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</si>
  <si>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</si>
  <si>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</si>
  <si>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</si>
  <si>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</si>
  <si>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</si>
  <si>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</si>
  <si>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</si>
  <si>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</si>
  <si>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</si>
  <si>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</si>
  <si>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</si>
  <si>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</si>
  <si>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</si>
  <si>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</si>
  <si>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</si>
  <si>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</si>
  <si>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</si>
  <si>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</si>
  <si>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</si>
  <si>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</si>
  <si>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</si>
  <si>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</si>
  <si>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</si>
  <si>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</si>
  <si>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</si>
  <si>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</si>
  <si>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</si>
  <si>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</si>
  <si>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</si>
  <si>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</si>
  <si>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</si>
  <si>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</si>
  <si>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</si>
  <si>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</si>
  <si>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</si>
  <si>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</si>
  <si>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</si>
  <si>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</si>
  <si>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</si>
  <si>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</si>
  <si>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</si>
  <si>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</si>
  <si>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</si>
  <si>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</si>
  <si>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</si>
  <si>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</si>
  <si>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</si>
  <si>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</si>
  <si>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</si>
  <si>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</si>
  <si>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</si>
  <si>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</si>
  <si>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</si>
  <si>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</si>
  <si>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</si>
  <si>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</si>
  <si>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</si>
  <si>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</si>
  <si>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</si>
  <si>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</si>
  <si>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</si>
  <si>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</si>
  <si>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</si>
  <si>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</si>
  <si>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</si>
  <si>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</si>
  <si>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</si>
  <si>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</si>
  <si>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</si>
  <si>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</si>
  <si>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</si>
  <si>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</si>
  <si>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</si>
  <si>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</si>
  <si>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</si>
  <si>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</si>
  <si>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</si>
  <si>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</si>
  <si>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</si>
  <si>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</si>
  <si>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</si>
  <si>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</si>
  <si>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</si>
  <si>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</si>
  <si>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</si>
  <si>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</si>
  <si>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</si>
  <si>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</si>
  <si>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</si>
  <si>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</si>
  <si>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</si>
  <si>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</si>
  <si>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</si>
  <si>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</si>
  <si>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</si>
  <si>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</si>
  <si>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</si>
  <si>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</si>
  <si>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</si>
  <si>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</si>
  <si>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</si>
  <si>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</si>
  <si>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</si>
  <si>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</si>
  <si>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</si>
  <si>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</si>
  <si>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</si>
  <si>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</si>
  <si>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</si>
  <si>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</si>
  <si>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</si>
  <si>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</si>
  <si>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</si>
  <si>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</si>
  <si>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</si>
  <si>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</si>
  <si>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</si>
  <si>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</si>
  <si>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</si>
  <si>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</si>
  <si>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</si>
  <si>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</si>
  <si>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</si>
  <si>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</si>
  <si>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</si>
  <si>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</si>
  <si>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</si>
  <si>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</si>
  <si>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</si>
  <si>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</si>
  <si>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</si>
  <si>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</si>
  <si>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</si>
  <si>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</si>
  <si>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</si>
  <si>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</si>
  <si>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</si>
  <si>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</si>
  <si>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</si>
  <si>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</si>
  <si>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</si>
  <si>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</si>
  <si>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</si>
  <si>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</si>
  <si>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</si>
  <si>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</si>
  <si>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</si>
  <si>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</si>
  <si>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</si>
  <si>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</si>
  <si>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</si>
  <si>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</si>
  <si>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</si>
  <si>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</si>
  <si>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</si>
  <si>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</si>
  <si>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</si>
  <si>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</si>
  <si>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</si>
  <si>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</si>
  <si>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</si>
  <si>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</si>
  <si>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</si>
  <si>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</si>
  <si>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</si>
  <si>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</si>
  <si>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</si>
  <si>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</si>
  <si>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</si>
  <si>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</si>
  <si>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</si>
  <si>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</si>
  <si>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</si>
  <si>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</si>
  <si>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</si>
  <si>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</si>
  <si>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</si>
  <si>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</si>
  <si>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</si>
  <si>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</si>
  <si>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</si>
  <si>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</si>
  <si>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</si>
  <si>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</si>
  <si>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</si>
  <si>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</si>
  <si>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</si>
  <si>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</si>
  <si>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</si>
  <si>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</si>
  <si>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</si>
  <si>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</si>
  <si>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</si>
  <si>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</si>
  <si>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</si>
  <si>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</si>
  <si>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</si>
  <si>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</si>
  <si>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</si>
  <si>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</si>
  <si>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</si>
  <si>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</si>
  <si>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</si>
  <si>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</si>
  <si>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</si>
  <si>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</si>
  <si>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</si>
  <si>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</si>
  <si>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</si>
  <si>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</si>
  <si>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</si>
  <si>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</si>
  <si>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</si>
  <si>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</si>
  <si>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</si>
  <si>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</si>
  <si>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</si>
  <si>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</si>
  <si>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</si>
  <si>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</si>
  <si>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</si>
  <si>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</si>
  <si>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</si>
  <si>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</si>
  <si>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</si>
  <si>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</si>
  <si>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</si>
  <si>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</si>
  <si>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</si>
  <si>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</si>
  <si>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</si>
  <si>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</si>
  <si>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</si>
  <si>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</si>
  <si>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</si>
  <si>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</si>
  <si>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</si>
  <si>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</si>
  <si>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</si>
  <si>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</si>
  <si>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</si>
  <si>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</si>
  <si>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</si>
  <si>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</si>
  <si>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</si>
  <si>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</si>
  <si>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</si>
  <si>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</si>
  <si>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</si>
  <si>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</si>
  <si>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</si>
  <si>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</si>
  <si>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</si>
  <si>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</si>
  <si>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</si>
  <si>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</si>
  <si>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</si>
  <si>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</si>
  <si>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</si>
  <si>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</si>
  <si>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</si>
  <si>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</si>
  <si>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</si>
  <si>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</si>
  <si>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</si>
  <si>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</si>
  <si>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</si>
  <si>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</si>
  <si>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</si>
  <si>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</si>
  <si>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</si>
  <si>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</si>
  <si>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</si>
  <si>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</si>
  <si>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</si>
  <si>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</si>
  <si>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</si>
  <si>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</si>
  <si>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</si>
  <si>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</si>
  <si>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</si>
  <si>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</si>
  <si>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</si>
  <si>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</si>
  <si>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</si>
  <si>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</si>
  <si>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</si>
  <si>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</si>
  <si>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</si>
  <si>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</si>
  <si>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</si>
  <si>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</si>
  <si>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</si>
  <si>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</si>
  <si>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</si>
  <si>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</si>
  <si>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</si>
  <si>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</si>
  <si>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</si>
  <si>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</si>
  <si>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</si>
  <si>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</si>
  <si>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</si>
  <si>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</si>
  <si>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</si>
  <si>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</si>
  <si>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</si>
  <si>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</si>
  <si>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</si>
  <si>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</si>
  <si>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</si>
  <si>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</si>
  <si>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</si>
  <si>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</si>
  <si>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</si>
  <si>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</si>
  <si>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</si>
  <si>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</si>
  <si>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</si>
  <si>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</si>
  <si>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</si>
  <si>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</si>
  <si>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</si>
  <si>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</si>
  <si>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</si>
  <si>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</si>
  <si>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</si>
  <si>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</si>
  <si>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</si>
  <si>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</si>
  <si>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</si>
  <si>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</si>
  <si>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</si>
  <si>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</si>
  <si>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</si>
  <si>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</si>
  <si>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</si>
  <si>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</si>
  <si>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</si>
  <si>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</si>
  <si>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</si>
  <si>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</si>
  <si>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</si>
  <si>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</si>
  <si>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</si>
  <si>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</si>
  <si>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</si>
  <si>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</si>
  <si>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</si>
  <si>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</si>
  <si>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</si>
  <si>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</si>
  <si>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</si>
  <si>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</si>
  <si>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</si>
  <si>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</si>
  <si>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</si>
  <si>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</si>
  <si>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</si>
  <si>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</si>
  <si>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</si>
  <si>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</si>
  <si>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</si>
  <si>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</si>
  <si>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</si>
  <si>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</si>
  <si>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</si>
  <si>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</si>
  <si>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</si>
  <si>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</si>
  <si>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</si>
  <si>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</si>
  <si>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</si>
  <si>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</si>
  <si>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</si>
  <si>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</si>
  <si>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</si>
  <si>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</si>
  <si>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</si>
  <si>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</si>
  <si>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</si>
  <si>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</si>
  <si>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</si>
  <si>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</si>
  <si>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</si>
  <si>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</si>
  <si>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</si>
  <si>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</si>
  <si>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</si>
  <si>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</si>
  <si>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</si>
  <si>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</si>
  <si>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</si>
  <si>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</si>
  <si>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</si>
  <si>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</si>
  <si>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</si>
  <si>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</si>
  <si>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</si>
  <si>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</si>
  <si>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</si>
  <si>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</si>
  <si>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</si>
  <si>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</si>
  <si>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</si>
  <si>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</si>
  <si>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</si>
  <si>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</si>
  <si>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</si>
  <si>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</si>
  <si>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</si>
  <si>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</si>
  <si>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</si>
  <si>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</si>
  <si>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</si>
  <si>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</si>
  <si>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</si>
  <si>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</si>
  <si>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</si>
  <si>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</si>
  <si>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</si>
  <si>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</si>
  <si>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</si>
  <si>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</si>
  <si>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</si>
  <si>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</si>
  <si>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</si>
  <si>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</si>
  <si>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</si>
  <si>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</si>
  <si>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</si>
  <si>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</si>
  <si>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</si>
  <si>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</si>
  <si>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</si>
  <si>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</si>
  <si>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</si>
  <si>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</si>
  <si>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</si>
  <si>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</si>
  <si>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</si>
  <si>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</si>
  <si>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</si>
  <si>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</si>
  <si>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</si>
  <si>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</si>
  <si>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</si>
  <si>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</si>
  <si>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</si>
  <si>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</si>
  <si>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</si>
  <si>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</si>
  <si>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</si>
  <si>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</si>
  <si>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</si>
  <si>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</si>
  <si>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</si>
  <si>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</si>
  <si>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</si>
  <si>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</si>
  <si>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</si>
  <si>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</si>
  <si>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</si>
  <si>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</si>
  <si>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</si>
  <si>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</si>
  <si>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</si>
  <si>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</si>
  <si>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</si>
  <si>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</si>
  <si>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</si>
  <si>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</si>
  <si>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</si>
  <si>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</si>
  <si>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</si>
  <si>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</si>
  <si>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</si>
  <si>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</si>
  <si>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</si>
  <si>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</si>
  <si>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</si>
  <si>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</si>
  <si>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</si>
  <si>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</si>
  <si>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</si>
  <si>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</si>
  <si>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</si>
  <si>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</si>
  <si>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</si>
  <si>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</si>
  <si>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</si>
  <si>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</si>
  <si>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</si>
  <si>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</si>
  <si>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</si>
  <si>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</si>
  <si>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</si>
  <si>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</si>
  <si>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</si>
  <si>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</si>
  <si>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</si>
  <si>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</si>
  <si>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</si>
  <si>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</si>
  <si>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</si>
  <si>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</si>
  <si>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</si>
  <si>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</si>
  <si>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</si>
  <si>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</si>
  <si>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</si>
  <si>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</si>
  <si>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</si>
  <si>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</si>
  <si>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</si>
  <si>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</si>
  <si>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</si>
  <si>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</si>
  <si>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</si>
  <si>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</si>
  <si>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</si>
  <si>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</si>
  <si>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</si>
  <si>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</si>
  <si>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</si>
  <si>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</si>
  <si>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</si>
  <si>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</si>
  <si>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</si>
  <si>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</si>
  <si>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</si>
  <si>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</si>
  <si>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</si>
  <si>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</si>
  <si>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</si>
  <si>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</si>
  <si>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</si>
  <si>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</si>
  <si>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</si>
  <si>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</si>
  <si>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</si>
  <si>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</si>
  <si>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</si>
  <si>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</si>
  <si>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</si>
  <si>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</si>
  <si>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</si>
  <si>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</si>
  <si>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</si>
  <si>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</si>
  <si>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</si>
  <si>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</si>
  <si>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</si>
  <si>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</si>
  <si>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</si>
  <si>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</si>
  <si>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</si>
  <si>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</si>
  <si>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</si>
  <si>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</si>
  <si>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</si>
  <si>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</si>
  <si>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</si>
  <si>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</si>
  <si>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</si>
  <si>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</si>
  <si>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</si>
  <si>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</si>
  <si>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</si>
  <si>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</si>
  <si>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</si>
  <si>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</si>
  <si>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</si>
  <si>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</si>
  <si>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</si>
  <si>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</si>
  <si>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</si>
  <si>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</si>
  <si>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</si>
  <si>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</si>
  <si>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</si>
  <si>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</si>
  <si>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</si>
  <si>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</si>
  <si>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</si>
  <si>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</si>
  <si>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</si>
  <si>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</si>
  <si>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</si>
  <si>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</si>
  <si>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</si>
  <si>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</si>
  <si>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</si>
  <si>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</si>
  <si>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</si>
  <si>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</si>
  <si>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</si>
  <si>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</si>
  <si>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</si>
  <si>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</si>
  <si>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</si>
  <si>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</si>
  <si>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</si>
  <si>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</si>
  <si>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</si>
  <si>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</si>
  <si>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</si>
  <si>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</si>
  <si>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</si>
  <si>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</si>
  <si>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</si>
  <si>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</si>
  <si>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</si>
  <si>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</si>
  <si>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</si>
  <si>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</si>
  <si>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</si>
  <si>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</si>
  <si>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</si>
  <si>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</si>
  <si>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</si>
  <si>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</si>
  <si>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</si>
  <si>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</si>
  <si>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</si>
  <si>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</si>
  <si>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</si>
  <si>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</si>
  <si>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</si>
  <si>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</si>
  <si>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</si>
  <si>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</si>
  <si>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</si>
  <si>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</si>
  <si>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</si>
  <si>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</si>
  <si>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</si>
  <si>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</si>
  <si>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</si>
  <si>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</si>
  <si>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</si>
  <si>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</si>
  <si>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</si>
  <si>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</si>
  <si>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</si>
  <si>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</si>
  <si>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</si>
  <si>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</si>
  <si>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</si>
  <si>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</si>
  <si>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</si>
  <si>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</si>
  <si>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</si>
  <si>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</si>
  <si>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</si>
  <si>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</si>
  <si>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</si>
  <si>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</si>
  <si>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</si>
  <si>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</si>
  <si>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</si>
  <si>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</si>
  <si>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</si>
  <si>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</si>
  <si>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</si>
  <si>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</si>
  <si>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</si>
  <si>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</si>
  <si>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</si>
  <si>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</si>
  <si>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</si>
  <si>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</si>
  <si>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</si>
  <si>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</si>
  <si>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</si>
  <si>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</si>
  <si>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</si>
  <si>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</si>
  <si>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</si>
  <si>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</si>
  <si>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</si>
  <si>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</si>
  <si>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</si>
  <si>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</si>
  <si>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</si>
  <si>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</si>
  <si>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</si>
  <si>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</si>
  <si>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</si>
  <si>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</si>
  <si>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</si>
  <si>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</si>
  <si>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</si>
  <si>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</si>
  <si>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</si>
  <si>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</si>
  <si>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</si>
  <si>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</si>
  <si>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</si>
  <si>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</si>
  <si>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</si>
  <si>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</si>
  <si>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</si>
  <si>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</si>
  <si>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</si>
  <si>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</si>
  <si>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</si>
  <si>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</si>
  <si>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</si>
  <si>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</si>
  <si>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</si>
  <si>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</si>
  <si>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</si>
  <si>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</si>
  <si>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</si>
  <si>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</si>
  <si>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</si>
  <si>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</si>
  <si>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</si>
  <si>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</si>
  <si>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</si>
  <si>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</si>
  <si>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</si>
  <si>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</si>
  <si>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</si>
  <si>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</si>
  <si>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</si>
  <si>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</si>
  <si>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</si>
  <si>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</si>
  <si>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</si>
  <si>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</si>
  <si>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</si>
  <si>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</si>
  <si>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</si>
  <si>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</si>
  <si>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</si>
  <si>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</si>
  <si>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</si>
  <si>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</si>
  <si>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</si>
  <si>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</si>
  <si>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</si>
  <si>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</si>
  <si>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</si>
  <si>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</si>
  <si>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</si>
  <si>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</si>
  <si>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</si>
  <si>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</si>
  <si>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</si>
  <si>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</si>
  <si>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</si>
  <si>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</si>
  <si>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</si>
  <si>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</si>
  <si>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</si>
  <si>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</si>
  <si>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</si>
  <si>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</si>
  <si>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</si>
  <si>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</si>
  <si>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</si>
  <si>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</si>
  <si>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</si>
  <si>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</si>
  <si>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</si>
  <si>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</si>
  <si>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</si>
  <si>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</si>
  <si>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</si>
  <si>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</si>
  <si>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</si>
  <si>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</si>
  <si>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</si>
  <si>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</si>
  <si>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</si>
  <si>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</si>
  <si>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</si>
  <si>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</si>
  <si>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</si>
  <si>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</si>
  <si>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</si>
  <si>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</si>
  <si>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</si>
  <si>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</si>
  <si>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</si>
  <si>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</si>
  <si>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</si>
  <si>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</si>
  <si>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</si>
  <si>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</si>
  <si>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</si>
  <si>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</si>
  <si>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</si>
  <si>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</si>
  <si>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</si>
  <si>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</si>
  <si>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</si>
  <si>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</si>
  <si>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</si>
  <si>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</si>
  <si>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</si>
  <si>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</si>
  <si>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</si>
  <si>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</si>
  <si>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</si>
  <si>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</si>
  <si>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</si>
  <si>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</si>
  <si>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</si>
  <si>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</si>
  <si>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</si>
  <si>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</si>
  <si>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</si>
  <si>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</si>
  <si>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</si>
  <si>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</si>
  <si>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</si>
  <si>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</si>
  <si>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</si>
  <si>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</si>
  <si>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</si>
  <si>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</si>
  <si>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</si>
  <si>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</si>
  <si>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</si>
  <si>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</si>
  <si>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</si>
  <si>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</si>
  <si>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</si>
  <si>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</si>
  <si>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</si>
  <si>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</si>
  <si>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</si>
  <si>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</si>
  <si>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</si>
  <si>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</si>
  <si>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</si>
  <si>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</si>
  <si>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</si>
  <si>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</si>
  <si>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</si>
  <si>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</si>
  <si>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</si>
  <si>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</si>
  <si>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</si>
  <si>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</si>
  <si>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</si>
  <si>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</si>
  <si>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</si>
  <si>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</si>
  <si>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</si>
  <si>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</si>
  <si>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</si>
  <si>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</si>
  <si>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</si>
  <si>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</si>
  <si>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</si>
  <si>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</si>
  <si>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</si>
  <si>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</si>
  <si>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</si>
  <si>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</si>
  <si>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</si>
  <si>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</si>
  <si>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</si>
  <si>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</si>
  <si>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</si>
  <si>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</si>
  <si>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</si>
  <si>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</si>
  <si>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</si>
  <si>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</si>
  <si>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</si>
  <si>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</si>
  <si>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</si>
  <si>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</si>
  <si>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</si>
  <si>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</si>
  <si>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</si>
  <si>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</si>
  <si>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</si>
  <si>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</si>
  <si>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</si>
  <si>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</si>
  <si>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</si>
  <si>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</si>
  <si>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</si>
  <si>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</si>
  <si>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</si>
  <si>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</si>
  <si>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</si>
  <si>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</si>
  <si>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</si>
  <si>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</si>
  <si>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</si>
  <si>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</si>
  <si>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</si>
  <si>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</si>
  <si>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</si>
  <si>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</si>
  <si>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</si>
  <si>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</si>
  <si>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</si>
  <si>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</si>
  <si>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</si>
  <si>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</si>
  <si>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</si>
  <si>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</si>
  <si>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</si>
  <si>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</si>
  <si>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</si>
  <si>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</si>
  <si>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</si>
  <si>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</si>
  <si>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</si>
  <si>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</si>
  <si>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</si>
  <si>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</si>
  <si>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</si>
  <si>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</si>
  <si>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</si>
  <si>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</si>
  <si>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</si>
  <si>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</si>
  <si>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</si>
  <si>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</si>
  <si>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</si>
  <si>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</si>
  <si>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</si>
  <si>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</si>
  <si>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</si>
  <si>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</si>
  <si>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</si>
  <si>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</si>
  <si>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</si>
  <si>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</si>
  <si>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</si>
  <si>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</si>
  <si>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</si>
  <si>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</si>
  <si>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</si>
  <si>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</si>
  <si>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</si>
  <si>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</si>
  <si>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</si>
  <si>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</si>
  <si>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</si>
  <si>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</si>
  <si>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</si>
  <si>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</si>
  <si>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</si>
  <si>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</si>
  <si>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</si>
  <si>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</si>
  <si>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</si>
  <si>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</si>
  <si>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</si>
  <si>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</si>
  <si>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</si>
  <si>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</si>
  <si>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</si>
  <si>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</si>
  <si>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</si>
  <si>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</si>
  <si>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</si>
  <si>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</si>
  <si>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</si>
  <si>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</si>
  <si>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</si>
  <si>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</si>
  <si>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</si>
  <si>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</si>
  <si>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</si>
  <si>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</si>
  <si>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</si>
  <si>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</si>
  <si>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</si>
  <si>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</si>
  <si>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</si>
  <si>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</si>
  <si>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</si>
  <si>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</si>
  <si>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</si>
  <si>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</si>
  <si>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</si>
  <si>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</si>
  <si>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</si>
  <si>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</si>
  <si>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</si>
  <si>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</si>
  <si>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</si>
  <si>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</si>
  <si>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</si>
  <si>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</si>
  <si>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</si>
  <si>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</si>
  <si>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</si>
  <si>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</si>
  <si>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</si>
  <si>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</si>
  <si>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</si>
  <si>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</si>
  <si>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</si>
  <si>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</si>
  <si>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</si>
  <si>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</si>
  <si>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</si>
  <si>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</si>
  <si>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</si>
  <si>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</si>
  <si>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</si>
  <si>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</si>
  <si>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</si>
  <si>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</si>
  <si>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</si>
  <si>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</si>
  <si>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</si>
  <si>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</si>
  <si>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</si>
  <si>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</si>
  <si>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</si>
  <si>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</si>
  <si>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</si>
  <si>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</si>
  <si>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</si>
  <si>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</si>
  <si>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</si>
  <si>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</si>
  <si>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</si>
  <si>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</si>
  <si>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</si>
  <si>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</si>
  <si>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</si>
  <si>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</si>
  <si>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</si>
  <si>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</si>
  <si>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</si>
  <si>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</si>
  <si>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</si>
  <si>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</si>
  <si>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</si>
  <si>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</si>
  <si>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</si>
  <si>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</si>
  <si>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</si>
  <si>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</si>
  <si>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</si>
  <si>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</si>
  <si>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</si>
  <si>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</si>
  <si>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</si>
  <si>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</si>
  <si>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</si>
  <si>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</si>
  <si>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</si>
  <si>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</si>
  <si>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</si>
  <si>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</si>
  <si>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</si>
  <si>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</si>
  <si>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</si>
  <si>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</si>
  <si>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</si>
  <si>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</si>
  <si>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</si>
  <si>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</si>
  <si>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</si>
  <si>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</si>
  <si>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</si>
  <si>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</si>
  <si>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</si>
  <si>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</si>
  <si>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</si>
  <si>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</si>
  <si>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</si>
  <si>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</si>
  <si>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</si>
  <si>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</si>
  <si>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</si>
  <si>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</si>
  <si>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</si>
  <si>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</si>
  <si>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</si>
  <si>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</si>
  <si>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</si>
  <si>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</si>
  <si>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</si>
  <si>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</si>
  <si>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</si>
  <si>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</si>
  <si>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</si>
  <si>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</si>
  <si>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</si>
  <si>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</si>
  <si>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</si>
  <si>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</si>
  <si>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</si>
  <si>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</si>
  <si>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</si>
  <si>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</si>
  <si>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</si>
  <si>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</si>
  <si>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</si>
  <si>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</si>
  <si>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</si>
  <si>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</si>
  <si>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</si>
  <si>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</si>
  <si>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</si>
  <si>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</si>
  <si>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</si>
  <si>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</si>
  <si>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</si>
  <si>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</si>
  <si>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</si>
  <si>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</si>
  <si>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</si>
  <si>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</si>
  <si>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</si>
  <si>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</si>
  <si>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</si>
  <si>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</si>
  <si>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</si>
  <si>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</si>
  <si>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</si>
  <si>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</si>
  <si>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</si>
  <si>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</si>
  <si>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</si>
  <si>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</si>
  <si>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</si>
  <si>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</si>
  <si>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</si>
  <si>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</si>
  <si>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</si>
  <si>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</si>
  <si>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</si>
  <si>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</si>
  <si>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</si>
  <si>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</si>
  <si>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</si>
  <si>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</si>
  <si>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</si>
  <si>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</si>
  <si>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</si>
  <si>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</si>
  <si>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</si>
  <si>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</si>
  <si>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</si>
  <si>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</si>
  <si>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</si>
  <si>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</si>
  <si>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</si>
  <si>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</si>
  <si>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</si>
  <si>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</si>
  <si>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</si>
  <si>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</si>
  <si>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</si>
  <si>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</si>
  <si>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</si>
  <si>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</si>
  <si>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</si>
  <si>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</si>
  <si>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</si>
  <si>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</si>
  <si>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</si>
  <si>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</si>
  <si>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</si>
  <si>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</si>
  <si>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</si>
  <si>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</si>
  <si>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</si>
  <si>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</si>
  <si>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</si>
  <si>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</si>
  <si>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</si>
  <si>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</si>
  <si>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</si>
  <si>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</si>
  <si>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</si>
  <si>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</si>
  <si>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</si>
  <si>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</si>
  <si>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</si>
  <si>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</si>
  <si>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</si>
  <si>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</si>
  <si>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</si>
  <si>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</si>
  <si>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</si>
  <si>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</si>
  <si>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</si>
  <si>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</si>
  <si>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</si>
  <si>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</si>
  <si>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</si>
  <si>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</si>
  <si>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</si>
  <si>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</si>
  <si>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</si>
  <si>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</si>
  <si>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</si>
  <si>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</si>
  <si>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</si>
  <si>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</si>
  <si>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</si>
  <si>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</si>
  <si>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</si>
  <si>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</si>
  <si>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</si>
  <si>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</si>
  <si>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</si>
  <si>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</si>
  <si>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</si>
  <si>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</si>
  <si>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</si>
  <si>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</si>
  <si>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</si>
  <si>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</si>
  <si>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</si>
  <si>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</si>
  <si>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</si>
  <si>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</si>
  <si>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</si>
  <si>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</si>
  <si>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</si>
  <si>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</si>
  <si>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</si>
  <si>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</si>
  <si>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</si>
  <si>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</si>
  <si>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</si>
  <si>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</si>
  <si>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</si>
  <si>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</si>
  <si>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</si>
  <si>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</si>
  <si>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</si>
  <si>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</si>
  <si>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</si>
  <si>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</si>
  <si>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</si>
  <si>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</si>
  <si>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</si>
  <si>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</si>
  <si>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</si>
  <si>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</si>
  <si>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</si>
  <si>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</si>
  <si>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</si>
  <si>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</si>
  <si>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</si>
  <si>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</si>
  <si>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</si>
  <si>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</si>
  <si>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</si>
  <si>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</si>
  <si>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</si>
  <si>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</si>
  <si>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</si>
  <si>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</si>
  <si>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</si>
  <si>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</si>
  <si>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</si>
  <si>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</si>
  <si>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</si>
  <si>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</si>
  <si>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</si>
  <si>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</si>
  <si>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</si>
  <si>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</si>
  <si>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</si>
  <si>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</si>
  <si>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</si>
  <si>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</si>
  <si>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</si>
  <si>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</si>
  <si>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</si>
  <si>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</si>
  <si>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</si>
  <si>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</si>
  <si>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</si>
  <si>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</si>
  <si>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</si>
  <si>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</si>
  <si>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</si>
  <si>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</si>
  <si>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</si>
  <si>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</si>
  <si>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</si>
  <si>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</si>
  <si>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</si>
  <si>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</si>
  <si>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</si>
  <si>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</si>
  <si>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</si>
  <si>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</si>
  <si>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</si>
  <si>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</si>
  <si>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</si>
  <si>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</si>
  <si>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</si>
  <si>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</si>
  <si>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</si>
  <si>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</si>
  <si>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</si>
  <si>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</si>
  <si>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</si>
  <si>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</si>
  <si>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</si>
  <si>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</si>
  <si>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</si>
  <si>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</si>
  <si>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</si>
  <si>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</si>
  <si>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</si>
  <si>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</si>
  <si>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</si>
  <si>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</si>
  <si>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</si>
  <si>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</si>
  <si>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</si>
  <si>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</si>
  <si>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</si>
  <si>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</si>
  <si>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</si>
  <si>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</si>
  <si>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</si>
  <si>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</si>
  <si>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</si>
  <si>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</si>
  <si>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</si>
  <si>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</si>
  <si>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</si>
  <si>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</si>
  <si>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</si>
  <si>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</si>
  <si>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</si>
  <si>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</si>
  <si>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</si>
  <si>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</si>
  <si>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</si>
  <si>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</si>
  <si>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</si>
  <si>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</si>
  <si>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</si>
  <si>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</si>
  <si>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</si>
  <si>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</si>
  <si>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</si>
  <si>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</si>
  <si>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</si>
  <si>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</si>
  <si>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</si>
  <si>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</si>
  <si>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</si>
  <si>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</si>
  <si>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</si>
  <si>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</si>
  <si>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</si>
  <si>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</si>
  <si>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</si>
  <si>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</si>
  <si>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</si>
  <si>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</si>
  <si>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</si>
  <si>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</si>
  <si>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</si>
  <si>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</si>
  <si>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</si>
  <si>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</si>
  <si>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</si>
  <si>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</si>
  <si>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</si>
  <si>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</si>
  <si>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</si>
  <si>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</si>
  <si>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</si>
  <si>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</si>
  <si>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</si>
  <si>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</si>
  <si>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</si>
  <si>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</si>
  <si>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</si>
  <si>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</si>
  <si>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</si>
  <si>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</si>
  <si>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</si>
  <si>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</si>
  <si>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</si>
  <si>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</si>
  <si>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</si>
  <si>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</si>
  <si>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</si>
  <si>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</si>
  <si>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</si>
  <si>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</si>
  <si>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</si>
  <si>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</si>
  <si>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</si>
  <si>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</si>
  <si>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</si>
  <si>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</si>
  <si>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</si>
  <si>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icon_unlimitedBoost</t>
  </si>
  <si>
    <t>pet_60</t>
  </si>
  <si>
    <t>PF_PetXmasElf_60</t>
  </si>
  <si>
    <t>PF_PetXmasElfMenu_60</t>
  </si>
  <si>
    <t>icon_pet_xmasElf</t>
  </si>
  <si>
    <t>[notInGatcha]</t>
  </si>
  <si>
    <t>[associatedSeason]</t>
  </si>
  <si>
    <t>xmas</t>
  </si>
  <si>
    <t>SEASONS DEFINITIONS</t>
  </si>
  <si>
    <t>halloween</t>
  </si>
  <si>
    <t xml:space="preserve"> </t>
  </si>
  <si>
    <t>{seasonsDefinitions}</t>
  </si>
  <si>
    <t>[active]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</si>
</sst>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2" fontId="0" fillId="20" borderId="2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7" headerRowBorderDxfId="456" tableBorderDxfId="455" totalsRowBorderDxfId="454">
  <autoFilter ref="B4:P5"/>
  <tableColumns count="15">
    <tableColumn id="1" name="{gameSettings}" dataDxfId="453"/>
    <tableColumn id="2" name="[sku]" dataDxfId="452"/>
    <tableColumn id="3" name="[timeToPCCoefA]" dataDxfId="451"/>
    <tableColumn id="4" name="[timeToPCCoefB]" dataDxfId="45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9" headerRowBorderDxfId="448" tableBorderDxfId="447" totalsRowBorderDxfId="446">
  <autoFilter ref="B10:F11"/>
  <tableColumns count="5">
    <tableColumn id="1" name="{initialSettings}" dataDxfId="445"/>
    <tableColumn id="2" name="[sku]" dataDxfId="444"/>
    <tableColumn id="3" name="[softCurrency]" dataDxfId="443"/>
    <tableColumn id="4" name="[hardCurrency]" dataDxfId="442"/>
    <tableColumn id="6" name="[initialDragonSKU]" dataDxfId="4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gameSettings2114" displayName="gameSettings2114" ref="B16:D18" totalsRowShown="0" headerRowDxfId="440" headerRowBorderDxfId="439" tableBorderDxfId="438" totalsRowBorderDxfId="437">
  <autoFilter ref="B16:D18"/>
  <tableColumns count="3">
    <tableColumn id="1" name="{seasonsDefinitions}" dataDxfId="436"/>
    <tableColumn id="2" name="[sku]" dataDxfId="435"/>
    <tableColumn id="3" name="[active]" dataDxfId="4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2" name="dragonDefinitions" displayName="dragonDefinitions" ref="B15:BI25" totalsRowShown="0" headerRowDxfId="416" dataDxfId="414" headerRowBorderDxfId="415" tableBorderDxfId="413" totalsRowBorderDxfId="412">
  <autoFilter ref="B15:BI25"/>
  <tableColumns count="60">
    <tableColumn id="1" name="{dragonDefinitions}" dataDxfId="411"/>
    <tableColumn id="2" name="[sku]" dataDxfId="410"/>
    <tableColumn id="9" name="[tier]" dataDxfId="409"/>
    <tableColumn id="3" name="[order]" dataDxfId="408"/>
    <tableColumn id="40" name="[previousDragonSku]" dataDxfId="407"/>
    <tableColumn id="4" name="[unlockPriceCoins]" dataDxfId="406"/>
    <tableColumn id="5" name="[unlockPricePC]" dataDxfId="405"/>
    <tableColumn id="11" name="[cameraDefaultZoom]" dataDxfId="404"/>
    <tableColumn id="16" name="[cameraFarZoom]" dataDxfId="403"/>
    <tableColumn id="39" name="[defaultSize]" dataDxfId="402"/>
    <tableColumn id="38" name="[cameraFrameWidthModifier]" dataDxfId="401"/>
    <tableColumn id="17" name="[healthMin]" dataDxfId="400"/>
    <tableColumn id="18" name="[healthMax]" dataDxfId="399"/>
    <tableColumn id="21" name="[healthDrain]" dataDxfId="398"/>
    <tableColumn id="52" name="[healthDrainSpacePlus]" dataDxfId="397"/>
    <tableColumn id="32" name="[healthDrainAmpPerSecond]" dataDxfId="396"/>
    <tableColumn id="31" name="[sessionStartHealthDrainTime]" dataDxfId="395"/>
    <tableColumn id="30" name="[sessionStartHealthDrainModifier]" dataDxfId="394"/>
    <tableColumn id="19" name="[scaleMin]" dataDxfId="393"/>
    <tableColumn id="20" name="[scaleMax]" dataDxfId="392"/>
    <tableColumn id="42" name="[speedBase]" dataDxfId="391"/>
    <tableColumn id="22" name="[boostMultiplier]" dataDxfId="390"/>
    <tableColumn id="41" name="[energyBase]" dataDxfId="389"/>
    <tableColumn id="23" name="[energyDrain]" dataDxfId="388"/>
    <tableColumn id="24" name="[energyRefillRate]" dataDxfId="387"/>
    <tableColumn id="29" name="[furyBaseDamage]" dataDxfId="386"/>
    <tableColumn id="33" name="[furyBaseLength]" dataDxfId="385"/>
    <tableColumn id="12" name="[furyScoreMultiplier]" dataDxfId="384"/>
    <tableColumn id="26" name="[furyBaseDuration]" dataDxfId="383"/>
    <tableColumn id="25" name="[furyMax]" dataDxfId="382"/>
    <tableColumn id="54" name="[scoreTextThresholdMultiplier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60" name="[results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damageAnimationThreshold]" dataDxfId="354"/>
    <tableColumn id="58" name="[dotAnimationThreshold]" dataDxfId="353"/>
    <tableColumn id="59" name="[trackingSku]" dataDxfId="35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2" name="petDefinitions" displayName="petDefinitions" ref="B4:S65" totalsRowShown="0" headerRowDxfId="325" dataDxfId="323" headerRowBorderDxfId="324" tableBorderDxfId="322" totalsRowBorderDxfId="321">
  <autoFilter ref="B4:S65"/>
  <sortState ref="B5:S65">
    <sortCondition ref="R4:R65"/>
  </sortState>
  <tableColumns count="18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notInGatcha]" dataDxfId="312"/>
    <tableColumn id="18" name="[associatedSeason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petCategoryDefinitions" displayName="petCategoryDefinitions" ref="B79:F86" totalsRowShown="0" headerRowBorderDxfId="302" tableBorderDxfId="301" totalsRowBorderDxfId="300">
  <autoFilter ref="B79:F86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entityDefinitions" displayName="entityDefinitions" ref="A22:AE111" totalsRowShown="0" headerRowDxfId="295" dataDxfId="293" headerRowBorderDxfId="294" tableBorderDxfId="292" totalsRowBorderDxfId="291">
  <autoFilter ref="A22:AE111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115:O126" totalsRowShown="0">
  <autoFilter ref="A115:O126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22"/>
  <sheetViews>
    <sheetView tabSelected="1" topLeftCell="A7" workbookViewId="0">
      <selection activeCell="D17" sqref="D1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1637</v>
      </c>
      <c r="I4" s="142" t="s">
        <v>1636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  <row r="13" spans="1:16" ht="15.75" thickBot="1"/>
    <row r="14" spans="1:16" ht="23.25">
      <c r="B14" s="12" t="s">
        <v>1741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6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6" ht="104.25">
      <c r="B16" s="141" t="s">
        <v>1744</v>
      </c>
      <c r="C16" s="142" t="s">
        <v>5</v>
      </c>
      <c r="D16" s="144" t="s">
        <v>1745</v>
      </c>
      <c r="E16" s="67"/>
      <c r="F16" s="67"/>
      <c r="G16" s="67"/>
      <c r="H16" s="67"/>
      <c r="I16" s="67"/>
    </row>
    <row r="17" spans="2:9">
      <c r="B17" s="154" t="s">
        <v>4</v>
      </c>
      <c r="C17" s="13" t="s">
        <v>1740</v>
      </c>
      <c r="D17" s="14" t="b">
        <v>0</v>
      </c>
      <c r="E17" s="67"/>
      <c r="F17" s="67"/>
      <c r="G17" s="67"/>
      <c r="H17" s="67"/>
      <c r="I17" s="67"/>
    </row>
    <row r="18" spans="2:9">
      <c r="B18" s="154" t="s">
        <v>4</v>
      </c>
      <c r="C18" s="13" t="s">
        <v>1742</v>
      </c>
      <c r="D18" s="14" t="b">
        <v>0</v>
      </c>
    </row>
    <row r="22" spans="2:9">
      <c r="G22" t="s">
        <v>1743</v>
      </c>
    </row>
  </sheetData>
  <conditionalFormatting sqref="F11">
    <cfRule type="duplicateValues" dxfId="458" priority="2"/>
  </conditionalFormatting>
  <dataValidations count="1">
    <dataValidation allowBlank="1" showErrorMessage="1" prompt="percentage [0..1]" sqref="D5:E5 D11:E11 D17:D18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50"/>
      <c r="AP14" s="650"/>
      <c r="AQ14" s="650"/>
      <c r="AR14" s="650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1685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1661</v>
      </c>
      <c r="BH15" s="393" t="s">
        <v>1662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1686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51" t="s">
        <v>514</v>
      </c>
      <c r="J26" s="652"/>
      <c r="K26" s="652"/>
      <c r="L26" s="653"/>
      <c r="M26" s="267"/>
      <c r="N26" s="657" t="s">
        <v>515</v>
      </c>
      <c r="O26" s="657"/>
      <c r="P26" s="657"/>
      <c r="Q26" s="657"/>
      <c r="R26" s="657"/>
      <c r="S26" s="658"/>
      <c r="T26" s="656" t="s">
        <v>516</v>
      </c>
      <c r="U26" s="656"/>
      <c r="V26" s="266" t="s">
        <v>521</v>
      </c>
      <c r="W26" s="654" t="s">
        <v>520</v>
      </c>
      <c r="X26" s="654"/>
      <c r="Y26" s="654"/>
      <c r="Z26" s="655"/>
      <c r="AA26" s="659" t="s">
        <v>517</v>
      </c>
      <c r="AB26" s="660"/>
      <c r="AC26" s="660"/>
      <c r="AD26" s="660"/>
      <c r="AE26" s="660"/>
      <c r="AF26" s="661"/>
      <c r="AG26" s="265" t="s">
        <v>518</v>
      </c>
      <c r="AH26" s="201"/>
      <c r="AI26" s="201"/>
      <c r="BA26" s="649" t="s">
        <v>522</v>
      </c>
      <c r="BB26" s="649"/>
      <c r="BC26" s="649"/>
      <c r="BD26" s="649"/>
      <c r="BE26" s="649"/>
      <c r="BF26" s="649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9" priority="4"/>
  </conditionalFormatting>
  <conditionalFormatting sqref="C5:C9">
    <cfRule type="duplicateValues" dxfId="418" priority="6"/>
  </conditionalFormatting>
  <conditionalFormatting sqref="BI16:BI25">
    <cfRule type="duplicateValues" dxfId="417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U86"/>
  <sheetViews>
    <sheetView topLeftCell="A43" workbookViewId="0">
      <selection activeCell="K64" sqref="K64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style="67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1:21" ht="15.75" thickBot="1"/>
    <row r="2" spans="1:21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1">
      <c r="B3" s="207"/>
      <c r="C3" s="207"/>
    </row>
    <row r="4" spans="1:21" ht="97.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1738</v>
      </c>
      <c r="K4" s="274" t="s">
        <v>1739</v>
      </c>
      <c r="L4" s="275" t="s">
        <v>191</v>
      </c>
      <c r="M4" s="275" t="s">
        <v>192</v>
      </c>
      <c r="N4" s="275" t="s">
        <v>23</v>
      </c>
      <c r="O4" s="276" t="s">
        <v>777</v>
      </c>
      <c r="P4" s="277" t="s">
        <v>38</v>
      </c>
      <c r="Q4" s="277" t="s">
        <v>177</v>
      </c>
      <c r="R4" s="278" t="s">
        <v>916</v>
      </c>
      <c r="S4" s="273" t="s">
        <v>1673</v>
      </c>
    </row>
    <row r="5" spans="1:21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1"/>
      <c r="L5" s="282" t="s">
        <v>1461</v>
      </c>
      <c r="M5" s="282" t="s">
        <v>1462</v>
      </c>
      <c r="N5" s="282" t="s">
        <v>1507</v>
      </c>
      <c r="O5" s="283" t="s">
        <v>315</v>
      </c>
      <c r="P5" s="278" t="s">
        <v>819</v>
      </c>
      <c r="Q5" s="278" t="str">
        <f>CONCATENATE(LEFT(petDefinitions[[#This Row],['[tidName']]],10),"_DESC")</f>
        <v>TID_PET_00_DESC</v>
      </c>
      <c r="R5" s="278">
        <v>0</v>
      </c>
      <c r="S5" s="589" t="str">
        <f>CONCATENATE(RIGHT(petDefinitions[[#This Row],['[gamePrefab']]],LEN(petDefinitions[[#This Row],['[gamePrefab']]])-6),"_",petDefinitions[[#This Row],['[powerup']]])</f>
        <v>Dactylus_0_coins</v>
      </c>
    </row>
    <row r="6" spans="1:21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1"/>
      <c r="L6" s="282" t="s">
        <v>1470</v>
      </c>
      <c r="M6" s="282" t="s">
        <v>1471</v>
      </c>
      <c r="N6" s="282" t="s">
        <v>1508</v>
      </c>
      <c r="O6" s="283" t="s">
        <v>291</v>
      </c>
      <c r="P6" s="278" t="s">
        <v>844</v>
      </c>
      <c r="Q6" s="278" t="str">
        <f>CONCATENATE(LEFT(petDefinitions[[#This Row],['[tidName']]],10),"_DESC")</f>
        <v>TID_PET_01_DESC</v>
      </c>
      <c r="R6" s="284">
        <v>1</v>
      </c>
      <c r="S6" s="589" t="str">
        <f>CONCATENATE(RIGHT(petDefinitions[[#This Row],['[gamePrefab']]],LEN(petDefinitions[[#This Row],['[gamePrefab']]])-6),"_",petDefinitions[[#This Row],['[powerup']]])</f>
        <v>MonkeyVampire_1_score</v>
      </c>
      <c r="U6" s="67"/>
    </row>
    <row r="7" spans="1:21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1"/>
      <c r="L7" s="282" t="s">
        <v>1387</v>
      </c>
      <c r="M7" s="282" t="s">
        <v>1388</v>
      </c>
      <c r="N7" s="282" t="s">
        <v>1410</v>
      </c>
      <c r="O7" s="283" t="s">
        <v>805</v>
      </c>
      <c r="P7" s="278" t="s">
        <v>845</v>
      </c>
      <c r="Q7" s="284" t="str">
        <f>CONCATENATE(LEFT(petDefinitions[[#This Row],['[tidName']]],10),"_DESC")</f>
        <v>TID_PET_02_DESC</v>
      </c>
      <c r="R7" s="278">
        <v>2</v>
      </c>
      <c r="S7" s="589" t="str">
        <f>CONCATENATE(RIGHT(petDefinitions[[#This Row],['[gamePrefab']]],LEN(petDefinitions[[#This Row],['[gamePrefab']]])-6),"_",petDefinitions[[#This Row],['[powerup']]])</f>
        <v>ChamRed_2_food</v>
      </c>
      <c r="U7" s="67"/>
    </row>
    <row r="8" spans="1:21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1"/>
      <c r="L8" s="282" t="s">
        <v>1217</v>
      </c>
      <c r="M8" s="282" t="s">
        <v>1197</v>
      </c>
      <c r="N8" s="282" t="s">
        <v>1198</v>
      </c>
      <c r="O8" s="283" t="s">
        <v>315</v>
      </c>
      <c r="P8" s="278" t="s">
        <v>846</v>
      </c>
      <c r="Q8" s="278" t="str">
        <f>CONCATENATE(LEFT(petDefinitions[[#This Row],['[tidName']]],10),"_DESC")</f>
        <v>TID_PET_03_DESC</v>
      </c>
      <c r="R8" s="284">
        <v>3</v>
      </c>
      <c r="S8" s="589" t="str">
        <f>CONCATENATE(RIGHT(petDefinitions[[#This Row],['[gamePrefab']]],LEN(petDefinitions[[#This Row],['[gamePrefab']]])-6),"_",petDefinitions[[#This Row],['[powerup']]])</f>
        <v>Freddy_3_coins</v>
      </c>
      <c r="U8" s="67"/>
    </row>
    <row r="9" spans="1:21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1"/>
      <c r="L9" s="282" t="s">
        <v>1074</v>
      </c>
      <c r="M9" s="282" t="s">
        <v>1082</v>
      </c>
      <c r="N9" s="288" t="s">
        <v>1212</v>
      </c>
      <c r="O9" s="283" t="s">
        <v>805</v>
      </c>
      <c r="P9" s="278" t="s">
        <v>847</v>
      </c>
      <c r="Q9" s="284" t="str">
        <f>CONCATENATE(LEFT(petDefinitions[[#This Row],['[tidName']]],10),"_DESC")</f>
        <v>TID_PET_04_DESC</v>
      </c>
      <c r="R9" s="278">
        <v>4</v>
      </c>
      <c r="S9" s="589" t="str">
        <f>CONCATENATE(RIGHT(petDefinitions[[#This Row],['[gamePrefab']]],LEN(petDefinitions[[#This Row],['[gamePrefab']]])-6),"_",petDefinitions[[#This Row],['[powerup']]])</f>
        <v>Froggy_v1_4_food</v>
      </c>
      <c r="U9" s="67"/>
    </row>
    <row r="10" spans="1:21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1"/>
      <c r="L10" s="282" t="s">
        <v>1389</v>
      </c>
      <c r="M10" s="282" t="s">
        <v>1390</v>
      </c>
      <c r="N10" s="282" t="s">
        <v>1411</v>
      </c>
      <c r="O10" s="283" t="s">
        <v>291</v>
      </c>
      <c r="P10" s="278" t="s">
        <v>848</v>
      </c>
      <c r="Q10" s="278" t="str">
        <f>CONCATENATE(LEFT(petDefinitions[[#This Row],['[tidName']]],10),"_DESC")</f>
        <v>TID_PET_05_DESC</v>
      </c>
      <c r="R10" s="278">
        <v>5</v>
      </c>
      <c r="S10" s="589" t="str">
        <f>CONCATENATE(RIGHT(petDefinitions[[#This Row],['[gamePrefab']]],LEN(petDefinitions[[#This Row],['[gamePrefab']]])-6),"_",petDefinitions[[#This Row],['[powerup']]])</f>
        <v>ChamRichelier_5_score</v>
      </c>
      <c r="U10" s="67"/>
    </row>
    <row r="11" spans="1:21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1"/>
      <c r="L11" s="282" t="s">
        <v>1455</v>
      </c>
      <c r="M11" s="282" t="s">
        <v>1456</v>
      </c>
      <c r="N11" s="282" t="s">
        <v>1519</v>
      </c>
      <c r="O11" s="283" t="s">
        <v>805</v>
      </c>
      <c r="P11" s="278" t="s">
        <v>849</v>
      </c>
      <c r="Q11" s="278" t="str">
        <f>CONCATENATE(LEFT(petDefinitions[[#This Row],['[tidName']]],10),"_DESC")</f>
        <v>TID_PET_06_DESC</v>
      </c>
      <c r="R11" s="278">
        <v>6</v>
      </c>
      <c r="S11" s="589" t="str">
        <f>CONCATENATE(RIGHT(petDefinitions[[#This Row],['[gamePrefab']]],LEN(petDefinitions[[#This Row],['[gamePrefab']]])-6),"_",petDefinitions[[#This Row],['[powerup']]])</f>
        <v>DactylusChicken_6_food</v>
      </c>
      <c r="U11" s="67"/>
    </row>
    <row r="12" spans="1:21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1"/>
      <c r="L12" s="282" t="s">
        <v>1658</v>
      </c>
      <c r="M12" s="282" t="s">
        <v>1659</v>
      </c>
      <c r="N12" s="282" t="s">
        <v>1660</v>
      </c>
      <c r="O12" s="283" t="s">
        <v>779</v>
      </c>
      <c r="P12" s="278" t="s">
        <v>850</v>
      </c>
      <c r="Q12" s="278" t="str">
        <f>CONCATENATE(LEFT(petDefinitions[[#This Row],['[tidName']]],10),"_DESC")</f>
        <v>TID_PET_07_DESC</v>
      </c>
      <c r="R12" s="278">
        <v>7</v>
      </c>
      <c r="S12" s="589" t="str">
        <f>CONCATENATE(RIGHT(petDefinitions[[#This Row],['[gamePrefab']]],LEN(petDefinitions[[#This Row],['[gamePrefab']]])-6),"_",petDefinitions[[#This Row],['[powerup']]])</f>
        <v>BallPaint_7_hp</v>
      </c>
      <c r="U12" s="67"/>
    </row>
    <row r="13" spans="1:21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1"/>
      <c r="L13" s="282" t="s">
        <v>1391</v>
      </c>
      <c r="M13" s="282" t="s">
        <v>1392</v>
      </c>
      <c r="N13" s="282" t="s">
        <v>1412</v>
      </c>
      <c r="O13" s="283" t="s">
        <v>781</v>
      </c>
      <c r="P13" s="278" t="s">
        <v>851</v>
      </c>
      <c r="Q13" s="278" t="str">
        <f>CONCATENATE(LEFT(petDefinitions[[#This Row],['[tidName']]],10),"_DESC")</f>
        <v>TID_PET_08_DESC</v>
      </c>
      <c r="R13" s="278">
        <v>8</v>
      </c>
      <c r="S13" s="589" t="str">
        <f>CONCATENATE(RIGHT(petDefinitions[[#This Row],['[gamePrefab']]],LEN(petDefinitions[[#This Row],['[gamePrefab']]])-6),"_",petDefinitions[[#This Row],['[powerup']]])</f>
        <v>ChamPipistrello_8_avoid_mine</v>
      </c>
      <c r="U13" s="67"/>
    </row>
    <row r="14" spans="1:21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1"/>
      <c r="L14" s="282" t="s">
        <v>1472</v>
      </c>
      <c r="M14" s="288" t="s">
        <v>1479</v>
      </c>
      <c r="N14" s="282" t="s">
        <v>1524</v>
      </c>
      <c r="O14" s="283" t="s">
        <v>813</v>
      </c>
      <c r="P14" s="278" t="s">
        <v>852</v>
      </c>
      <c r="Q14" s="278" t="str">
        <f>CONCATENATE(LEFT(petDefinitions[[#This Row],['[tidName']]],10),"_DESC")</f>
        <v>TID_PET_09_DESC</v>
      </c>
      <c r="R14" s="278">
        <v>9</v>
      </c>
      <c r="S14" s="589" t="str">
        <f>CONCATENATE(RIGHT(petDefinitions[[#This Row],['[gamePrefab']]],LEN(petDefinitions[[#This Row],['[gamePrefab']]])-6),"_",petDefinitions[[#This Row],['[powerup']]])</f>
        <v>MonkeyRocket_9_speed</v>
      </c>
      <c r="U14" s="67"/>
    </row>
    <row r="15" spans="1:21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1"/>
      <c r="L15" s="282" t="s">
        <v>1218</v>
      </c>
      <c r="M15" s="282" t="s">
        <v>1200</v>
      </c>
      <c r="N15" s="282" t="s">
        <v>1208</v>
      </c>
      <c r="O15" s="283" t="s">
        <v>780</v>
      </c>
      <c r="P15" s="278" t="s">
        <v>1079</v>
      </c>
      <c r="Q15" s="278" t="str">
        <f>CONCATENATE(LEFT(petDefinitions[[#This Row],['[tidName']]],10),"_DESC")</f>
        <v>TID_PET_10_DESC</v>
      </c>
      <c r="R15" s="278">
        <v>10</v>
      </c>
      <c r="S15" s="589" t="str">
        <f>CONCATENATE(RIGHT(petDefinitions[[#This Row],['[gamePrefab']]],LEN(petDefinitions[[#This Row],['[gamePrefab']]])-6),"_",petDefinitions[[#This Row],['[powerup']]])</f>
        <v>FreddyMetallicArmor_10_boost</v>
      </c>
      <c r="U15" s="67"/>
    </row>
    <row r="16" spans="1:21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1"/>
      <c r="L16" s="282" t="s">
        <v>1393</v>
      </c>
      <c r="M16" s="282" t="s">
        <v>1394</v>
      </c>
      <c r="N16" s="282" t="s">
        <v>1413</v>
      </c>
      <c r="O16" s="283" t="s">
        <v>817</v>
      </c>
      <c r="P16" s="278" t="s">
        <v>1080</v>
      </c>
      <c r="Q16" s="278" t="str">
        <f>CONCATENATE(LEFT(petDefinitions[[#This Row],['[tidName']]],10),"_DESC")</f>
        <v>TID_PET_11_DESC</v>
      </c>
      <c r="R16" s="278">
        <v>11</v>
      </c>
      <c r="S16" s="589" t="str">
        <f>CONCATENATE(RIGHT(petDefinitions[[#This Row],['[gamePrefab']]],LEN(petDefinitions[[#This Row],['[gamePrefab']]])-6),"_",petDefinitions[[#This Row],['[powerup']]])</f>
        <v>ChamBurnout_11_fury_size</v>
      </c>
      <c r="U16" s="67"/>
    </row>
    <row r="17" spans="1:21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1"/>
      <c r="L17" s="282" t="s">
        <v>1473</v>
      </c>
      <c r="M17" s="282" t="s">
        <v>1474</v>
      </c>
      <c r="N17" s="282" t="s">
        <v>1525</v>
      </c>
      <c r="O17" s="283" t="s">
        <v>778</v>
      </c>
      <c r="P17" s="278" t="s">
        <v>1081</v>
      </c>
      <c r="Q17" s="278" t="str">
        <f>CONCATENATE(LEFT(petDefinitions[[#This Row],['[tidName']]],10),"_DESC")</f>
        <v>TID_PET_12_DESC</v>
      </c>
      <c r="R17" s="278">
        <v>12</v>
      </c>
      <c r="S17" s="589" t="str">
        <f>CONCATENATE(RIGHT(petDefinitions[[#This Row],['[gamePrefab']]],LEN(petDefinitions[[#This Row],['[gamePrefab']]])-6),"_",petDefinitions[[#This Row],['[powerup']]])</f>
        <v>MonkeyImp_12_fury_duration</v>
      </c>
      <c r="U17" s="67"/>
    </row>
    <row r="18" spans="1:21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1"/>
      <c r="L18" s="282" t="s">
        <v>1078</v>
      </c>
      <c r="M18" s="282" t="s">
        <v>1083</v>
      </c>
      <c r="N18" s="288" t="s">
        <v>1213</v>
      </c>
      <c r="O18" s="283" t="s">
        <v>779</v>
      </c>
      <c r="P18" s="278" t="s">
        <v>853</v>
      </c>
      <c r="Q18" s="278" t="str">
        <f>CONCATENATE(LEFT(petDefinitions[[#This Row],['[tidName']]],10),"_DESC")</f>
        <v>TID_PET_13_DESC</v>
      </c>
      <c r="R18" s="278">
        <v>13</v>
      </c>
      <c r="S18" s="589" t="str">
        <f>CONCATENATE(RIGHT(petDefinitions[[#This Row],['[gamePrefab']]],LEN(petDefinitions[[#This Row],['[gamePrefab']]])-6),"_",petDefinitions[[#This Row],['[powerup']]])</f>
        <v>Froggy_v5_13_hp</v>
      </c>
      <c r="U18" s="67"/>
    </row>
    <row r="19" spans="1:21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1"/>
      <c r="L19" s="282" t="s">
        <v>1075</v>
      </c>
      <c r="M19" s="282" t="s">
        <v>1084</v>
      </c>
      <c r="N19" s="282" t="s">
        <v>1214</v>
      </c>
      <c r="O19" s="283" t="s">
        <v>891</v>
      </c>
      <c r="P19" s="278" t="s">
        <v>854</v>
      </c>
      <c r="Q19" s="278" t="str">
        <f>CONCATENATE(LEFT(petDefinitions[[#This Row],['[tidName']]],10),"_DESC")</f>
        <v>TID_PET_14_DESC</v>
      </c>
      <c r="R19" s="278">
        <v>14</v>
      </c>
      <c r="S19" s="589" t="str">
        <f>CONCATENATE(RIGHT(petDefinitions[[#This Row],['[gamePrefab']]],LEN(petDefinitions[[#This Row],['[gamePrefab']]])-6),"_",petDefinitions[[#This Row],['[powerup']]])</f>
        <v>Froggy_v2_14_more_xp</v>
      </c>
      <c r="U19" s="67"/>
    </row>
    <row r="20" spans="1:21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1"/>
      <c r="L20" s="282" t="s">
        <v>1463</v>
      </c>
      <c r="M20" s="282" t="s">
        <v>1464</v>
      </c>
      <c r="N20" s="282" t="s">
        <v>1521</v>
      </c>
      <c r="O20" s="283" t="s">
        <v>812</v>
      </c>
      <c r="P20" s="278" t="s">
        <v>855</v>
      </c>
      <c r="Q20" s="278" t="str">
        <f>CONCATENATE(LEFT(petDefinitions[[#This Row],['[tidName']]],10),"_DESC")</f>
        <v>TID_PET_15_DESC</v>
      </c>
      <c r="R20" s="278">
        <v>15</v>
      </c>
      <c r="S20" s="589" t="str">
        <f>CONCATENATE(RIGHT(petDefinitions[[#This Row],['[gamePrefab']]],LEN(petDefinitions[[#This Row],['[gamePrefab']]])-6),"_",petDefinitions[[#This Row],['[powerup']]])</f>
        <v>DactylusTupac_15_reduce_life_drain</v>
      </c>
      <c r="U20" s="67"/>
    </row>
    <row r="21" spans="1:21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1"/>
      <c r="L21" s="282" t="s">
        <v>1202</v>
      </c>
      <c r="M21" s="282" t="s">
        <v>1201</v>
      </c>
      <c r="N21" s="282" t="s">
        <v>1199</v>
      </c>
      <c r="O21" s="283" t="s">
        <v>813</v>
      </c>
      <c r="P21" s="278" t="s">
        <v>856</v>
      </c>
      <c r="Q21" s="278" t="str">
        <f>CONCATENATE(LEFT(petDefinitions[[#This Row],['[tidName']]],10),"_DESC")</f>
        <v>TID_PET_16_DESC</v>
      </c>
      <c r="R21" s="278">
        <v>16</v>
      </c>
      <c r="S21" s="589" t="str">
        <f>CONCATENATE(RIGHT(petDefinitions[[#This Row],['[gamePrefab']]],LEN(petDefinitions[[#This Row],['[gamePrefab']]])-6),"_",petDefinitions[[#This Row],['[powerup']]])</f>
        <v>FreddySportTapes_16_speed</v>
      </c>
      <c r="U21" s="67"/>
    </row>
    <row r="22" spans="1:21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1"/>
      <c r="L22" s="282" t="s">
        <v>1475</v>
      </c>
      <c r="M22" s="288" t="s">
        <v>1476</v>
      </c>
      <c r="N22" s="288" t="s">
        <v>1526</v>
      </c>
      <c r="O22" s="283" t="s">
        <v>780</v>
      </c>
      <c r="P22" s="278" t="s">
        <v>857</v>
      </c>
      <c r="Q22" s="278" t="str">
        <f>CONCATENATE(LEFT(petDefinitions[[#This Row],['[tidName']]],10),"_DESC")</f>
        <v>TID_PET_17_DESC</v>
      </c>
      <c r="R22" s="278">
        <v>17</v>
      </c>
      <c r="S22" s="589" t="str">
        <f>CONCATENATE(RIGHT(petDefinitions[[#This Row],['[gamePrefab']]],LEN(petDefinitions[[#This Row],['[gamePrefab']]])-6),"_",petDefinitions[[#This Row],['[powerup']]])</f>
        <v>MonkeyKing_17_boost</v>
      </c>
      <c r="U22" s="67"/>
    </row>
    <row r="23" spans="1:21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1"/>
      <c r="L23" s="282" t="s">
        <v>1435</v>
      </c>
      <c r="M23" s="282" t="s">
        <v>1440</v>
      </c>
      <c r="N23" s="282" t="s">
        <v>1445</v>
      </c>
      <c r="O23" s="283" t="s">
        <v>817</v>
      </c>
      <c r="P23" s="278" t="s">
        <v>858</v>
      </c>
      <c r="Q23" s="278" t="str">
        <f>CONCATENATE(LEFT(petDefinitions[[#This Row],['[tidName']]],10),"_DESC")</f>
        <v>TID_PET_18_DESC</v>
      </c>
      <c r="R23" s="278">
        <v>18</v>
      </c>
      <c r="S23" s="589" t="str">
        <f>CONCATENATE(RIGHT(petDefinitions[[#This Row],['[gamePrefab']]],LEN(petDefinitions[[#This Row],['[gamePrefab']]])-6),"_",petDefinitions[[#This Row],['[powerup']]])</f>
        <v>BallGrenade_18_fury_size</v>
      </c>
      <c r="U23" s="67"/>
    </row>
    <row r="24" spans="1:21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1"/>
      <c r="L24" s="282" t="s">
        <v>1076</v>
      </c>
      <c r="M24" s="282" t="s">
        <v>1085</v>
      </c>
      <c r="N24" s="282" t="s">
        <v>1215</v>
      </c>
      <c r="O24" s="283" t="s">
        <v>778</v>
      </c>
      <c r="P24" s="278" t="s">
        <v>859</v>
      </c>
      <c r="Q24" s="278" t="str">
        <f>CONCATENATE(LEFT(petDefinitions[[#This Row],['[tidName']]],10),"_DESC")</f>
        <v>TID_PET_19_DESC</v>
      </c>
      <c r="R24" s="278">
        <v>19</v>
      </c>
      <c r="S24" s="589" t="str">
        <f>CONCATENATE(RIGHT(petDefinitions[[#This Row],['[gamePrefab']]],LEN(petDefinitions[[#This Row],['[gamePrefab']]])-6),"_",petDefinitions[[#This Row],['[powerup']]])</f>
        <v>Froggy_v3_19_fury_duration</v>
      </c>
      <c r="U24" s="67"/>
    </row>
    <row r="25" spans="1:21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1"/>
      <c r="L25" s="282" t="s">
        <v>1459</v>
      </c>
      <c r="M25" s="288" t="s">
        <v>1460</v>
      </c>
      <c r="N25" s="288" t="s">
        <v>1520</v>
      </c>
      <c r="O25" s="289" t="s">
        <v>809</v>
      </c>
      <c r="P25" s="278" t="s">
        <v>860</v>
      </c>
      <c r="Q25" s="278" t="str">
        <f>CONCATENATE(LEFT(petDefinitions[[#This Row],['[tidName']]],10),"_DESC")</f>
        <v>TID_PET_20_DESC</v>
      </c>
      <c r="R25" s="278">
        <v>20</v>
      </c>
      <c r="S25" s="589" t="str">
        <f>CONCATENATE(RIGHT(petDefinitions[[#This Row],['[gamePrefab']]],LEN(petDefinitions[[#This Row],['[gamePrefab']]])-6),"_",petDefinitions[[#This Row],['[powerup']]])</f>
        <v>DactylusCrazy_20_lower_damage_poison</v>
      </c>
      <c r="U25" s="67"/>
    </row>
    <row r="26" spans="1:21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1"/>
      <c r="L26" s="282" t="s">
        <v>1457</v>
      </c>
      <c r="M26" s="282" t="s">
        <v>1458</v>
      </c>
      <c r="N26" s="282" t="s">
        <v>1518</v>
      </c>
      <c r="O26" s="283" t="s">
        <v>810</v>
      </c>
      <c r="P26" s="278" t="s">
        <v>861</v>
      </c>
      <c r="Q26" s="278" t="str">
        <f>CONCATENATE(LEFT(petDefinitions[[#This Row],['[tidName']]],10),"_DESC")</f>
        <v>TID_PET_21_DESC</v>
      </c>
      <c r="R26" s="278">
        <v>21</v>
      </c>
      <c r="S26" s="589" t="str">
        <f>CONCATENATE(RIGHT(petDefinitions[[#This Row],['[gamePrefab']]],LEN(petDefinitions[[#This Row],['[gamePrefab']]])-6),"_",petDefinitions[[#This Row],['[powerup']]])</f>
        <v>DactylusArrow_21_lower_damage_arrows</v>
      </c>
      <c r="U26" s="67"/>
    </row>
    <row r="27" spans="1:21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1"/>
      <c r="L27" s="282" t="s">
        <v>1477</v>
      </c>
      <c r="M27" s="282" t="s">
        <v>1478</v>
      </c>
      <c r="N27" s="282" t="s">
        <v>1527</v>
      </c>
      <c r="O27" s="283" t="s">
        <v>809</v>
      </c>
      <c r="P27" s="278" t="s">
        <v>862</v>
      </c>
      <c r="Q27" s="278" t="str">
        <f>CONCATENATE(LEFT(petDefinitions[[#This Row],['[tidName']]],10),"_DESC")</f>
        <v>TID_PET_22_DESC</v>
      </c>
      <c r="R27" s="284">
        <v>22</v>
      </c>
      <c r="S27" s="589" t="str">
        <f>CONCATENATE(RIGHT(petDefinitions[[#This Row],['[gamePrefab']]],LEN(petDefinitions[[#This Row],['[gamePrefab']]])-6),"_",petDefinitions[[#This Row],['[powerup']]])</f>
        <v>MonkeyPoisonIvy_22_lower_damage_poison</v>
      </c>
      <c r="U27" s="67"/>
    </row>
    <row r="28" spans="1:21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1"/>
      <c r="L28" s="282" t="s">
        <v>1077</v>
      </c>
      <c r="M28" s="282" t="s">
        <v>1086</v>
      </c>
      <c r="N28" s="282" t="s">
        <v>1216</v>
      </c>
      <c r="O28" s="283" t="s">
        <v>808</v>
      </c>
      <c r="P28" s="278" t="s">
        <v>863</v>
      </c>
      <c r="Q28" s="284" t="str">
        <f>CONCATENATE(LEFT(petDefinitions[[#This Row],['[tidName']]],10),"_DESC")</f>
        <v>TID_PET_23_DESC</v>
      </c>
      <c r="R28" s="278">
        <v>23</v>
      </c>
      <c r="S28" s="589" t="str">
        <f>CONCATENATE(RIGHT(petDefinitions[[#This Row],['[gamePrefab']]],LEN(petDefinitions[[#This Row],['[gamePrefab']]])-6),"_",petDefinitions[[#This Row],['[powerup']]])</f>
        <v>Froggy_v4_23_lower_damage_mine</v>
      </c>
      <c r="U28" s="67"/>
    </row>
    <row r="29" spans="1:21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1"/>
      <c r="L29" s="282" t="s">
        <v>1441</v>
      </c>
      <c r="M29" s="282" t="s">
        <v>1442</v>
      </c>
      <c r="N29" s="282" t="s">
        <v>1453</v>
      </c>
      <c r="O29" s="283" t="s">
        <v>891</v>
      </c>
      <c r="P29" s="278" t="s">
        <v>864</v>
      </c>
      <c r="Q29" s="278" t="str">
        <f>CONCATENATE(LEFT(petDefinitions[[#This Row],['[tidName']]],10),"_DESC")</f>
        <v>TID_PET_24_DESC</v>
      </c>
      <c r="R29" s="284">
        <v>24</v>
      </c>
      <c r="S29" s="589" t="str">
        <f>CONCATENATE(RIGHT(petDefinitions[[#This Row],['[gamePrefab']]],LEN(petDefinitions[[#This Row],['[gamePrefab']]])-6),"_",petDefinitions[[#This Row],['[powerup']]])</f>
        <v>GodzillaBasic_24_more_xp</v>
      </c>
      <c r="U29" s="67"/>
    </row>
    <row r="30" spans="1:21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1"/>
      <c r="L30" s="282" t="s">
        <v>1203</v>
      </c>
      <c r="M30" s="288" t="s">
        <v>1204</v>
      </c>
      <c r="N30" s="288" t="s">
        <v>1198</v>
      </c>
      <c r="O30" s="283" t="s">
        <v>1578</v>
      </c>
      <c r="P30" s="278" t="s">
        <v>16</v>
      </c>
      <c r="Q30" s="278" t="s">
        <v>16</v>
      </c>
      <c r="R30" s="278">
        <v>25</v>
      </c>
      <c r="S30" s="589" t="str">
        <f>CONCATENATE(RIGHT(petDefinitions[[#This Row],['[gamePrefab']]],LEN(petDefinitions[[#This Row],['[gamePrefab']]])-6),"_",petDefinitions[[#This Row],['[powerup']]])</f>
        <v>FreddyDivingGoggles_25_wip</v>
      </c>
      <c r="U30" s="67"/>
    </row>
    <row r="31" spans="1:21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1"/>
      <c r="L31" s="282" t="s">
        <v>1395</v>
      </c>
      <c r="M31" s="282" t="s">
        <v>1396</v>
      </c>
      <c r="N31" s="282" t="s">
        <v>1414</v>
      </c>
      <c r="O31" s="283" t="s">
        <v>779</v>
      </c>
      <c r="P31" s="278" t="s">
        <v>865</v>
      </c>
      <c r="Q31" s="278" t="str">
        <f>CONCATENATE(LEFT(petDefinitions[[#This Row],['[tidName']]],10),"_DESC")</f>
        <v>TID_PET_26_DESC</v>
      </c>
      <c r="R31" s="278">
        <v>26</v>
      </c>
      <c r="S31" s="589" t="str">
        <f>CONCATENATE(RIGHT(petDefinitions[[#This Row],['[gamePrefab']]],LEN(petDefinitions[[#This Row],['[gamePrefab']]])-6),"_",petDefinitions[[#This Row],['[powerup']]])</f>
        <v>ChamMorylin_26_hp</v>
      </c>
      <c r="T31" s="67"/>
      <c r="U31" s="67"/>
    </row>
    <row r="32" spans="1:21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1"/>
      <c r="L32" s="282" t="s">
        <v>1205</v>
      </c>
      <c r="M32" s="282" t="s">
        <v>1206</v>
      </c>
      <c r="N32" s="282" t="s">
        <v>1207</v>
      </c>
      <c r="O32" s="283" t="s">
        <v>782</v>
      </c>
      <c r="P32" s="278" t="s">
        <v>866</v>
      </c>
      <c r="Q32" s="278" t="str">
        <f>CONCATENATE(LEFT(petDefinitions[[#This Row],['[tidName']]],10),"_DESC")</f>
        <v>TID_PET_27_DESC</v>
      </c>
      <c r="R32" s="278">
        <v>27</v>
      </c>
      <c r="S32" s="589" t="str">
        <f>CONCATENATE(RIGHT(petDefinitions[[#This Row],['[gamePrefab']]],LEN(petDefinitions[[#This Row],['[gamePrefab']]])-6),"_",petDefinitions[[#This Row],['[powerup']]])</f>
        <v>FreddyHiperToad_27_avoid_poison</v>
      </c>
      <c r="U32" s="67"/>
    </row>
    <row r="33" spans="1:21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1"/>
      <c r="L33" s="282" t="s">
        <v>1465</v>
      </c>
      <c r="M33" s="282" t="s">
        <v>1466</v>
      </c>
      <c r="N33" s="282" t="s">
        <v>1523</v>
      </c>
      <c r="O33" s="283" t="s">
        <v>820</v>
      </c>
      <c r="P33" s="278" t="s">
        <v>867</v>
      </c>
      <c r="Q33" s="278" t="str">
        <f>CONCATENATE(LEFT(petDefinitions[[#This Row],['[tidName']]],10),"_DESC")</f>
        <v>TID_PET_28_DESC</v>
      </c>
      <c r="R33" s="278">
        <v>28</v>
      </c>
      <c r="S33" s="589" t="str">
        <f>CONCATENATE(RIGHT(petDefinitions[[#This Row],['[gamePrefab']]],LEN(petDefinitions[[#This Row],['[gamePrefab']]])-6),"_",petDefinitions[[#This Row],['[powerup']]])</f>
        <v>GhostEater_28_eat_ghost</v>
      </c>
      <c r="U33" s="67"/>
    </row>
    <row r="34" spans="1:21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1"/>
      <c r="L34" s="282" t="s">
        <v>1467</v>
      </c>
      <c r="M34" s="282" t="s">
        <v>1468</v>
      </c>
      <c r="N34" s="282" t="s">
        <v>1517</v>
      </c>
      <c r="O34" s="283" t="s">
        <v>822</v>
      </c>
      <c r="P34" s="278" t="s">
        <v>868</v>
      </c>
      <c r="Q34" s="278" t="str">
        <f>CONCATENATE(LEFT(petDefinitions[[#This Row],['[tidName']]],10),"_DESC")</f>
        <v>TID_PET_29_DESC</v>
      </c>
      <c r="R34" s="278">
        <v>29</v>
      </c>
      <c r="S34" s="589" t="str">
        <f>CONCATENATE(RIGHT(petDefinitions[[#This Row],['[gamePrefab']]],LEN(petDefinitions[[#This Row],['[gamePrefab']]])-6),"_",petDefinitions[[#This Row],['[powerup']]])</f>
        <v>MineEater_29_eat_mine</v>
      </c>
      <c r="U34" s="67"/>
    </row>
    <row r="35" spans="1:21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7"/>
      <c r="L35" s="288" t="s">
        <v>1653</v>
      </c>
      <c r="M35" s="288" t="s">
        <v>1654</v>
      </c>
      <c r="N35" s="288" t="s">
        <v>1209</v>
      </c>
      <c r="O35" s="283" t="s">
        <v>823</v>
      </c>
      <c r="P35" s="278" t="s">
        <v>869</v>
      </c>
      <c r="Q35" s="278" t="str">
        <f>CONCATENATE(LEFT(petDefinitions[[#This Row],['[tidName']]],10),"_DESC")</f>
        <v>TID_PET_30_DESC</v>
      </c>
      <c r="R35" s="278">
        <v>30</v>
      </c>
      <c r="S35" s="589" t="str">
        <f>CONCATENATE(RIGHT(petDefinitions[[#This Row],['[gamePrefab']]],LEN(petDefinitions[[#This Row],['[gamePrefab']]])-6),"_",petDefinitions[[#This Row],['[powerup']]])</f>
        <v>Morly_30_explode_mine</v>
      </c>
      <c r="U35" s="67"/>
    </row>
    <row r="36" spans="1:21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1"/>
      <c r="L36" s="282" t="s">
        <v>1285</v>
      </c>
      <c r="M36" s="282" t="s">
        <v>1286</v>
      </c>
      <c r="N36" s="282" t="s">
        <v>1306</v>
      </c>
      <c r="O36" s="283" t="s">
        <v>889</v>
      </c>
      <c r="P36" s="278" t="s">
        <v>870</v>
      </c>
      <c r="Q36" s="278" t="str">
        <f>CONCATENATE(LEFT(petDefinitions[[#This Row],['[tidName']]],10),"_DESC")</f>
        <v>TID_PET_31_DESC</v>
      </c>
      <c r="R36" s="278">
        <v>31</v>
      </c>
      <c r="S36" s="589" t="str">
        <f>CONCATENATE(RIGHT(petDefinitions[[#This Row],['[gamePrefab']]],LEN(petDefinitions[[#This Row],['[gamePrefab']]])-6),"_",petDefinitions[[#This Row],['[powerup']]])</f>
        <v>Cthulu_31_vacuum</v>
      </c>
      <c r="U36" s="67"/>
    </row>
    <row r="37" spans="1:21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1"/>
      <c r="L37" s="282" t="s">
        <v>1443</v>
      </c>
      <c r="M37" s="282" t="s">
        <v>1444</v>
      </c>
      <c r="N37" s="282" t="s">
        <v>1452</v>
      </c>
      <c r="O37" s="283" t="s">
        <v>380</v>
      </c>
      <c r="P37" s="278" t="s">
        <v>871</v>
      </c>
      <c r="Q37" s="278" t="str">
        <f>CONCATENATE(LEFT(petDefinitions[[#This Row],['[tidName']]],10),"_DESC")</f>
        <v>TID_PET_32_DESC</v>
      </c>
      <c r="R37" s="278">
        <v>32</v>
      </c>
      <c r="S37" s="589" t="str">
        <f>CONCATENATE(RIGHT(petDefinitions[[#This Row],['[gamePrefab']]],LEN(petDefinitions[[#This Row],['[gamePrefab']]])-6),"_",petDefinitions[[#This Row],['[powerup']]])</f>
        <v>GodzillaHelmet_32_dragonram</v>
      </c>
      <c r="U37" s="67"/>
    </row>
    <row r="38" spans="1:21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1"/>
      <c r="L38" s="282" t="s">
        <v>1289</v>
      </c>
      <c r="M38" s="282" t="s">
        <v>1290</v>
      </c>
      <c r="N38" s="282" t="s">
        <v>1307</v>
      </c>
      <c r="O38" s="283" t="s">
        <v>824</v>
      </c>
      <c r="P38" s="278" t="s">
        <v>872</v>
      </c>
      <c r="Q38" s="278" t="str">
        <f>CONCATENATE(LEFT(petDefinitions[[#This Row],['[tidName']]],10),"_DESC")</f>
        <v>TID_PET_33_DESC</v>
      </c>
      <c r="R38" s="278">
        <v>33</v>
      </c>
      <c r="S38" s="589" t="str">
        <f>CONCATENATE(RIGHT(petDefinitions[[#This Row],['[gamePrefab']]],LEN(petDefinitions[[#This Row],['[gamePrefab']]])-6),"_",petDefinitions[[#This Row],['[powerup']]])</f>
        <v>Phoenix_33_phoenix</v>
      </c>
      <c r="U38" s="67"/>
    </row>
    <row r="39" spans="1:21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7"/>
      <c r="L39" s="288" t="s">
        <v>1549</v>
      </c>
      <c r="M39" s="288" t="s">
        <v>1550</v>
      </c>
      <c r="N39" s="288" t="s">
        <v>1551</v>
      </c>
      <c r="O39" s="283" t="s">
        <v>887</v>
      </c>
      <c r="P39" s="278" t="s">
        <v>873</v>
      </c>
      <c r="Q39" s="278" t="str">
        <f>CONCATENATE(LEFT(petDefinitions[[#This Row],['[tidName']]],10),"_DESC")</f>
        <v>TID_PET_34_DESC</v>
      </c>
      <c r="R39" s="278">
        <v>34</v>
      </c>
      <c r="S39" s="589" t="str">
        <f>CONCATENATE(RIGHT(petDefinitions[[#This Row],['[gamePrefab']]],LEN(petDefinitions[[#This Row],['[gamePrefab']]])-6),"_",petDefinitions[[#This Row],['[powerup']]])</f>
        <v>Freeze_34_freeze_aura</v>
      </c>
      <c r="U39" s="67"/>
    </row>
    <row r="40" spans="1:21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1"/>
      <c r="L40" s="282" t="s">
        <v>1287</v>
      </c>
      <c r="M40" s="282" t="s">
        <v>1284</v>
      </c>
      <c r="N40" s="282" t="s">
        <v>1305</v>
      </c>
      <c r="O40" s="283" t="s">
        <v>783</v>
      </c>
      <c r="P40" s="278" t="s">
        <v>874</v>
      </c>
      <c r="Q40" s="278" t="str">
        <f>CONCATENATE(LEFT(petDefinitions[[#This Row],['[tidName']]],10),"_DESC")</f>
        <v>TID_PET_35_DESC</v>
      </c>
      <c r="R40" s="278">
        <v>35</v>
      </c>
      <c r="S40" s="589" t="str">
        <f>CONCATENATE(RIGHT(petDefinitions[[#This Row],['[gamePrefab']]],LEN(petDefinitions[[#This Row],['[gamePrefab']]])-6),"_",petDefinitions[[#This Row],['[powerup']]])</f>
        <v>Angelico_35_free_revive</v>
      </c>
      <c r="U40" s="67"/>
    </row>
    <row r="41" spans="1:21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1"/>
      <c r="L41" s="282" t="s">
        <v>1480</v>
      </c>
      <c r="M41" s="282" t="s">
        <v>1481</v>
      </c>
      <c r="N41" s="282" t="s">
        <v>1522</v>
      </c>
      <c r="O41" s="283" t="s">
        <v>885</v>
      </c>
      <c r="P41" s="278" t="s">
        <v>875</v>
      </c>
      <c r="Q41" s="278" t="str">
        <f>CONCATENATE(LEFT(petDefinitions[[#This Row],['[tidName']]],10),"_DESC")</f>
        <v>TID_PET_36_DESC</v>
      </c>
      <c r="R41" s="278">
        <v>36</v>
      </c>
      <c r="S41" s="589" t="str">
        <f>CONCATENATE(RIGHT(petDefinitions[[#This Row],['[gamePrefab']]],LEN(petDefinitions[[#This Row],['[gamePrefab']]])-6),"_",petDefinitions[[#This Row],['[powerup']]])</f>
        <v>Fireball_36_fireball</v>
      </c>
      <c r="U41" s="67"/>
    </row>
    <row r="42" spans="1:21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1"/>
      <c r="L42" s="282" t="s">
        <v>1552</v>
      </c>
      <c r="M42" s="282" t="s">
        <v>1553</v>
      </c>
      <c r="N42" s="282" t="s">
        <v>1554</v>
      </c>
      <c r="O42" s="283" t="s">
        <v>1219</v>
      </c>
      <c r="P42" s="278" t="s">
        <v>876</v>
      </c>
      <c r="Q42" s="278" t="str">
        <f>CONCATENATE(LEFT(petDefinitions[[#This Row],['[tidName']]],10),"_DESC")</f>
        <v>TID_PET_37_DESC</v>
      </c>
      <c r="R42" s="278">
        <v>37</v>
      </c>
      <c r="S42" s="589" t="str">
        <f>CONCATENATE(RIGHT(petDefinitions[[#This Row],['[gamePrefab']]],LEN(petDefinitions[[#This Row],['[gamePrefab']]])-6),"_",petDefinitions[[#This Row],['[powerup']]])</f>
        <v>Bomb_37_bomb</v>
      </c>
      <c r="U42" s="67"/>
    </row>
    <row r="43" spans="1:21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7"/>
      <c r="L43" s="288" t="s">
        <v>1282</v>
      </c>
      <c r="M43" s="288" t="s">
        <v>1283</v>
      </c>
      <c r="N43" s="282" t="s">
        <v>1304</v>
      </c>
      <c r="O43" s="283" t="s">
        <v>890</v>
      </c>
      <c r="P43" s="278" t="s">
        <v>877</v>
      </c>
      <c r="Q43" s="278" t="str">
        <f>CONCATENATE(LEFT(petDefinitions[[#This Row],['[tidName']]],10),"_DESC")</f>
        <v>TID_PET_38_DESC</v>
      </c>
      <c r="R43" s="278">
        <v>38</v>
      </c>
      <c r="S43" s="589" t="str">
        <f>CONCATENATE(RIGHT(petDefinitions[[#This Row],['[gamePrefab']]],LEN(petDefinitions[[#This Row],['[gamePrefab']]])-6),"_",petDefinitions[[#This Row],['[powerup']]])</f>
        <v>Neutrin_38_magnet</v>
      </c>
      <c r="U43" s="67"/>
    </row>
    <row r="44" spans="1:21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1"/>
      <c r="L44" s="282" t="s">
        <v>1484</v>
      </c>
      <c r="M44" s="282" t="s">
        <v>1485</v>
      </c>
      <c r="N44" s="282" t="s">
        <v>1486</v>
      </c>
      <c r="O44" s="283" t="s">
        <v>953</v>
      </c>
      <c r="P44" s="278" t="s">
        <v>878</v>
      </c>
      <c r="Q44" s="278" t="str">
        <f>CONCATENATE(LEFT(petDefinitions[[#This Row],['[tidName']]],10),"_DESC")</f>
        <v>TID_PET_39_DESC</v>
      </c>
      <c r="R44" s="278">
        <v>39</v>
      </c>
      <c r="S44" s="589" t="str">
        <f>CONCATENATE(RIGHT(petDefinitions[[#This Row],['[gamePrefab']]],LEN(petDefinitions[[#This Row],['[gamePrefab']]])-6),"_",petDefinitions[[#This Row],['[powerup']]])</f>
        <v>Dog_39_dog</v>
      </c>
      <c r="U44" s="67"/>
    </row>
    <row r="45" spans="1:21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7"/>
      <c r="L45" s="282" t="s">
        <v>1655</v>
      </c>
      <c r="M45" s="282" t="s">
        <v>1656</v>
      </c>
      <c r="N45" s="282" t="s">
        <v>1657</v>
      </c>
      <c r="O45" s="283" t="s">
        <v>1314</v>
      </c>
      <c r="P45" s="278" t="s">
        <v>1343</v>
      </c>
      <c r="Q45" s="324" t="s">
        <v>1344</v>
      </c>
      <c r="R45" s="278">
        <v>40</v>
      </c>
      <c r="S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1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7"/>
      <c r="L46" s="282" t="s">
        <v>1438</v>
      </c>
      <c r="M46" s="282" t="s">
        <v>1439</v>
      </c>
      <c r="N46" s="282" t="s">
        <v>1451</v>
      </c>
      <c r="O46" s="283" t="s">
        <v>1318</v>
      </c>
      <c r="P46" s="278" t="s">
        <v>1345</v>
      </c>
      <c r="Q46" s="278" t="s">
        <v>1346</v>
      </c>
      <c r="R46" s="278">
        <v>41</v>
      </c>
      <c r="S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1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7"/>
      <c r="L47" s="282" t="s">
        <v>1436</v>
      </c>
      <c r="M47" s="282" t="s">
        <v>1437</v>
      </c>
      <c r="N47" s="282" t="s">
        <v>1446</v>
      </c>
      <c r="O47" s="283" t="s">
        <v>1433</v>
      </c>
      <c r="P47" s="278" t="s">
        <v>1347</v>
      </c>
      <c r="Q47" s="278" t="s">
        <v>1348</v>
      </c>
      <c r="R47" s="278">
        <v>42</v>
      </c>
      <c r="S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1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7"/>
      <c r="L48" s="282" t="s">
        <v>639</v>
      </c>
      <c r="M48" s="282" t="s">
        <v>640</v>
      </c>
      <c r="N48" s="282" t="s">
        <v>932</v>
      </c>
      <c r="O48" s="283" t="s">
        <v>1433</v>
      </c>
      <c r="P48" s="278" t="s">
        <v>1349</v>
      </c>
      <c r="Q48" s="278" t="s">
        <v>1350</v>
      </c>
      <c r="R48" s="278">
        <v>43</v>
      </c>
      <c r="S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7"/>
      <c r="L49" s="282" t="s">
        <v>639</v>
      </c>
      <c r="M49" s="282" t="s">
        <v>640</v>
      </c>
      <c r="N49" s="282" t="s">
        <v>932</v>
      </c>
      <c r="O49" s="283" t="s">
        <v>1578</v>
      </c>
      <c r="P49" s="278" t="s">
        <v>16</v>
      </c>
      <c r="Q49" s="278" t="s">
        <v>16</v>
      </c>
      <c r="R49" s="278">
        <v>44</v>
      </c>
      <c r="S49" s="589" t="str">
        <f>CONCATENATE(RIGHT(petDefinitions[[#This Row],['[gamePrefab']]],LEN(petDefinitions[[#This Row],['[gamePrefab']]])-6),"_",petDefinitions[[#This Row],['[powerup']]])</f>
        <v>Froggy_wip</v>
      </c>
    </row>
    <row r="50" spans="2:19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7"/>
      <c r="L50" s="282" t="s">
        <v>639</v>
      </c>
      <c r="M50" s="282" t="s">
        <v>640</v>
      </c>
      <c r="N50" s="282" t="s">
        <v>932</v>
      </c>
      <c r="O50" s="283" t="s">
        <v>1313</v>
      </c>
      <c r="P50" s="278" t="s">
        <v>1351</v>
      </c>
      <c r="Q50" s="278" t="s">
        <v>1352</v>
      </c>
      <c r="R50" s="278">
        <v>45</v>
      </c>
      <c r="S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9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7"/>
      <c r="L51" s="282" t="s">
        <v>639</v>
      </c>
      <c r="M51" s="282" t="s">
        <v>640</v>
      </c>
      <c r="N51" s="282" t="s">
        <v>932</v>
      </c>
      <c r="O51" s="283" t="s">
        <v>1578</v>
      </c>
      <c r="P51" s="278" t="s">
        <v>16</v>
      </c>
      <c r="Q51" s="278" t="s">
        <v>16</v>
      </c>
      <c r="R51" s="278">
        <v>46</v>
      </c>
      <c r="S51" s="589" t="str">
        <f>CONCATENATE(RIGHT(petDefinitions[[#This Row],['[gamePrefab']]],LEN(petDefinitions[[#This Row],['[gamePrefab']]])-6),"_",petDefinitions[[#This Row],['[powerup']]])</f>
        <v>Froggy_wip</v>
      </c>
    </row>
    <row r="52" spans="2:19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7"/>
      <c r="L52" s="282" t="s">
        <v>639</v>
      </c>
      <c r="M52" s="282" t="s">
        <v>640</v>
      </c>
      <c r="N52" s="282" t="s">
        <v>932</v>
      </c>
      <c r="O52" s="283" t="s">
        <v>1432</v>
      </c>
      <c r="P52" s="278" t="s">
        <v>1353</v>
      </c>
      <c r="Q52" s="278" t="s">
        <v>1354</v>
      </c>
      <c r="R52" s="278">
        <v>47</v>
      </c>
      <c r="S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7"/>
      <c r="L53" s="282" t="s">
        <v>1582</v>
      </c>
      <c r="M53" s="282" t="s">
        <v>1587</v>
      </c>
      <c r="N53" s="282" t="s">
        <v>1592</v>
      </c>
      <c r="O53" s="283" t="s">
        <v>1315</v>
      </c>
      <c r="P53" s="278" t="s">
        <v>1355</v>
      </c>
      <c r="Q53" s="278" t="s">
        <v>1356</v>
      </c>
      <c r="R53" s="278">
        <v>48</v>
      </c>
      <c r="S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7"/>
      <c r="L54" s="282" t="s">
        <v>1583</v>
      </c>
      <c r="M54" s="282" t="s">
        <v>1588</v>
      </c>
      <c r="N54" s="282" t="s">
        <v>1593</v>
      </c>
      <c r="O54" s="283" t="s">
        <v>1317</v>
      </c>
      <c r="P54" s="278" t="s">
        <v>1357</v>
      </c>
      <c r="Q54" s="278" t="s">
        <v>1358</v>
      </c>
      <c r="R54" s="278">
        <v>49</v>
      </c>
      <c r="S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7"/>
      <c r="L55" s="282" t="s">
        <v>1584</v>
      </c>
      <c r="M55" s="282" t="s">
        <v>1589</v>
      </c>
      <c r="N55" s="282" t="s">
        <v>1594</v>
      </c>
      <c r="O55" s="283" t="s">
        <v>1578</v>
      </c>
      <c r="P55" s="278" t="s">
        <v>1635</v>
      </c>
      <c r="Q55" s="278" t="s">
        <v>1634</v>
      </c>
      <c r="R55" s="278">
        <v>50</v>
      </c>
      <c r="S55" s="589" t="str">
        <f>CONCATENATE(RIGHT(petDefinitions[[#This Row],['[gamePrefab']]],LEN(petDefinitions[[#This Row],['[gamePrefab']]])-6),"_",petDefinitions[[#This Row],['[powerup']]])</f>
        <v>Bruce_50_wip</v>
      </c>
    </row>
    <row r="56" spans="2:19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7"/>
      <c r="L56" s="282" t="s">
        <v>1586</v>
      </c>
      <c r="M56" s="282" t="s">
        <v>1590</v>
      </c>
      <c r="N56" s="282" t="s">
        <v>1595</v>
      </c>
      <c r="O56" s="283" t="s">
        <v>1597</v>
      </c>
      <c r="P56" s="278" t="s">
        <v>1633</v>
      </c>
      <c r="Q56" s="278" t="s">
        <v>1634</v>
      </c>
      <c r="R56" s="278">
        <v>51</v>
      </c>
      <c r="S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7"/>
      <c r="L57" s="282" t="s">
        <v>1585</v>
      </c>
      <c r="M57" s="282" t="s">
        <v>1591</v>
      </c>
      <c r="N57" s="282" t="s">
        <v>1596</v>
      </c>
      <c r="O57" s="283" t="s">
        <v>1316</v>
      </c>
      <c r="P57" s="278" t="s">
        <v>1359</v>
      </c>
      <c r="Q57" s="278" t="s">
        <v>1360</v>
      </c>
      <c r="R57" s="278">
        <v>52</v>
      </c>
      <c r="S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7"/>
      <c r="L58" s="282" t="s">
        <v>639</v>
      </c>
      <c r="M58" s="282" t="s">
        <v>640</v>
      </c>
      <c r="N58" s="282" t="s">
        <v>932</v>
      </c>
      <c r="O58" s="283" t="s">
        <v>1425</v>
      </c>
      <c r="P58" s="278" t="s">
        <v>1361</v>
      </c>
      <c r="Q58" s="278" t="s">
        <v>1362</v>
      </c>
      <c r="R58" s="278">
        <v>53</v>
      </c>
      <c r="S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9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7"/>
      <c r="L59" s="282" t="s">
        <v>639</v>
      </c>
      <c r="M59" s="282" t="s">
        <v>640</v>
      </c>
      <c r="N59" s="282" t="s">
        <v>932</v>
      </c>
      <c r="O59" s="283" t="s">
        <v>379</v>
      </c>
      <c r="P59" s="278" t="s">
        <v>1363</v>
      </c>
      <c r="Q59" s="278" t="s">
        <v>1364</v>
      </c>
      <c r="R59" s="278">
        <v>54</v>
      </c>
      <c r="S59" s="589" t="str">
        <f>CONCATENATE(RIGHT(petDefinitions[[#This Row],['[gamePrefab']]],LEN(petDefinitions[[#This Row],['[gamePrefab']]])-6),"_",petDefinitions[[#This Row],['[powerup']]])</f>
        <v>Froggy_dive</v>
      </c>
    </row>
    <row r="60" spans="2:19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7"/>
      <c r="L60" s="282" t="s">
        <v>1379</v>
      </c>
      <c r="M60" s="282" t="s">
        <v>640</v>
      </c>
      <c r="N60" s="282" t="s">
        <v>932</v>
      </c>
      <c r="O60" s="283" t="s">
        <v>1429</v>
      </c>
      <c r="P60" s="278" t="s">
        <v>1365</v>
      </c>
      <c r="Q60" s="278" t="s">
        <v>1366</v>
      </c>
      <c r="R60" s="278">
        <v>55</v>
      </c>
      <c r="S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7"/>
      <c r="L61" s="282" t="s">
        <v>1380</v>
      </c>
      <c r="M61" s="282" t="s">
        <v>640</v>
      </c>
      <c r="N61" s="282" t="s">
        <v>932</v>
      </c>
      <c r="O61" s="283" t="s">
        <v>1430</v>
      </c>
      <c r="P61" s="278" t="s">
        <v>1367</v>
      </c>
      <c r="Q61" s="278" t="s">
        <v>1368</v>
      </c>
      <c r="R61" s="278">
        <v>56</v>
      </c>
      <c r="S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7"/>
      <c r="L62" s="282" t="s">
        <v>1381</v>
      </c>
      <c r="M62" s="282" t="s">
        <v>640</v>
      </c>
      <c r="N62" s="282" t="s">
        <v>932</v>
      </c>
      <c r="O62" s="283" t="s">
        <v>1431</v>
      </c>
      <c r="P62" s="278" t="s">
        <v>1369</v>
      </c>
      <c r="Q62" s="278" t="s">
        <v>1370</v>
      </c>
      <c r="R62" s="278">
        <v>57</v>
      </c>
      <c r="S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9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1" t="s">
        <v>1740</v>
      </c>
      <c r="L63" s="282" t="s">
        <v>1731</v>
      </c>
      <c r="M63" s="282" t="s">
        <v>1732</v>
      </c>
      <c r="N63" s="282" t="s">
        <v>1733</v>
      </c>
      <c r="O63" s="283" t="s">
        <v>1427</v>
      </c>
      <c r="P63" s="278" t="s">
        <v>1371</v>
      </c>
      <c r="Q63" s="278" t="s">
        <v>1372</v>
      </c>
      <c r="R63" s="278">
        <v>58</v>
      </c>
      <c r="S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s="67" customFormat="1">
      <c r="B64" s="285" t="s">
        <v>4</v>
      </c>
      <c r="C64" s="286" t="s">
        <v>1734</v>
      </c>
      <c r="D64" s="286" t="s">
        <v>634</v>
      </c>
      <c r="E64" s="280" t="s">
        <v>821</v>
      </c>
      <c r="F64" s="286">
        <v>5</v>
      </c>
      <c r="G64" s="281" t="b">
        <v>0</v>
      </c>
      <c r="H64" s="281" t="b">
        <v>1</v>
      </c>
      <c r="I64" s="281" t="b">
        <v>1</v>
      </c>
      <c r="J64" s="281" t="b">
        <v>1</v>
      </c>
      <c r="K64" s="281" t="s">
        <v>1740</v>
      </c>
      <c r="L64" s="282" t="s">
        <v>1735</v>
      </c>
      <c r="M64" s="282" t="s">
        <v>1736</v>
      </c>
      <c r="N64" s="282" t="s">
        <v>1737</v>
      </c>
      <c r="O64" s="283" t="s">
        <v>1375</v>
      </c>
      <c r="P64" s="278" t="s">
        <v>1373</v>
      </c>
      <c r="Q64" s="324" t="s">
        <v>1374</v>
      </c>
      <c r="R64" s="647">
        <v>59</v>
      </c>
      <c r="S64" s="648" t="str">
        <f>CONCATENATE(RIGHT(petDefinitions[[#This Row],['[gamePrefab']]],LEN(petDefinitions[[#This Row],['[gamePrefab']]])-6),"_",petDefinitions[[#This Row],['[powerup']]])</f>
        <v>XmasElf_60_stun</v>
      </c>
    </row>
    <row r="65" spans="2:19" s="67" customFormat="1">
      <c r="B65" s="285" t="s">
        <v>4</v>
      </c>
      <c r="C65" s="286" t="s">
        <v>1342</v>
      </c>
      <c r="D65" s="287" t="s">
        <v>635</v>
      </c>
      <c r="E65" s="287" t="s">
        <v>803</v>
      </c>
      <c r="F65" s="287">
        <v>11</v>
      </c>
      <c r="G65" s="287" t="b">
        <v>0</v>
      </c>
      <c r="H65" s="287" t="b">
        <v>1</v>
      </c>
      <c r="I65" s="287" t="b">
        <v>1</v>
      </c>
      <c r="J65" s="287" t="b">
        <v>0</v>
      </c>
      <c r="K65" s="287"/>
      <c r="L65" s="288" t="s">
        <v>1376</v>
      </c>
      <c r="M65" s="288" t="s">
        <v>640</v>
      </c>
      <c r="N65" s="288" t="s">
        <v>932</v>
      </c>
      <c r="O65" s="289" t="s">
        <v>1375</v>
      </c>
      <c r="P65" s="284" t="s">
        <v>1373</v>
      </c>
      <c r="Q65" s="284" t="s">
        <v>1374</v>
      </c>
      <c r="R65" s="284">
        <v>59</v>
      </c>
      <c r="S65" s="589" t="str">
        <f>CONCATENATE(RIGHT(petDefinitions[[#This Row],['[gamePrefab']]],LEN(petDefinitions[[#This Row],['[gamePrefab']]])-6),"_",petDefinitions[[#This Row],['[powerup']]])</f>
        <v>Stun_stun</v>
      </c>
    </row>
    <row r="66" spans="2:19" ht="15.75" thickBot="1"/>
    <row r="67" spans="2:19" ht="23.25">
      <c r="B67" s="12" t="s">
        <v>1291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9" spans="2:19" ht="135">
      <c r="B69" s="317" t="s">
        <v>1292</v>
      </c>
      <c r="C69" s="317" t="s">
        <v>5</v>
      </c>
      <c r="D69" s="318" t="s">
        <v>1296</v>
      </c>
      <c r="E69" s="318" t="s">
        <v>1297</v>
      </c>
      <c r="F69" s="318" t="s">
        <v>1298</v>
      </c>
      <c r="G69" s="318" t="s">
        <v>1299</v>
      </c>
      <c r="H69" s="318" t="s">
        <v>1300</v>
      </c>
      <c r="I69" s="319" t="s">
        <v>1301</v>
      </c>
      <c r="J69" s="319" t="s">
        <v>1302</v>
      </c>
      <c r="K69" s="319"/>
      <c r="L69" s="319" t="s">
        <v>1308</v>
      </c>
      <c r="M69" s="319" t="s">
        <v>1309</v>
      </c>
      <c r="N69" s="319" t="s">
        <v>1310</v>
      </c>
      <c r="O69" s="319" t="s">
        <v>1311</v>
      </c>
    </row>
    <row r="70" spans="2:19">
      <c r="B70" s="320" t="s">
        <v>4</v>
      </c>
      <c r="C70" s="316" t="s">
        <v>633</v>
      </c>
      <c r="D70" s="314">
        <v>1.3</v>
      </c>
      <c r="E70" s="314">
        <v>4</v>
      </c>
      <c r="F70" s="314">
        <v>1.3</v>
      </c>
      <c r="G70" s="314">
        <v>1000</v>
      </c>
      <c r="H70" s="314">
        <v>0.2</v>
      </c>
      <c r="I70" s="315">
        <v>0.2</v>
      </c>
      <c r="J70" s="315"/>
      <c r="K70" s="315"/>
      <c r="L70" s="315"/>
      <c r="M70" s="315" t="b">
        <v>0</v>
      </c>
      <c r="N70" s="315">
        <v>4</v>
      </c>
      <c r="O70" s="315">
        <v>2</v>
      </c>
    </row>
    <row r="71" spans="2:19">
      <c r="B71" s="320" t="s">
        <v>4</v>
      </c>
      <c r="C71" s="316" t="s">
        <v>1293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1469</v>
      </c>
      <c r="K71" s="315"/>
      <c r="L71" s="315"/>
      <c r="M71" s="315" t="b">
        <v>0</v>
      </c>
      <c r="N71" s="315">
        <v>4</v>
      </c>
      <c r="O71" s="315">
        <v>2</v>
      </c>
    </row>
    <row r="72" spans="2:19">
      <c r="B72" s="321" t="s">
        <v>4</v>
      </c>
      <c r="C72" s="313" t="s">
        <v>1294</v>
      </c>
      <c r="D72" s="314">
        <v>1.3</v>
      </c>
      <c r="E72" s="314">
        <v>4</v>
      </c>
      <c r="F72" s="314">
        <v>1.3</v>
      </c>
      <c r="G72" s="314">
        <v>1000</v>
      </c>
      <c r="H72" s="314">
        <v>0.5</v>
      </c>
      <c r="I72" s="315">
        <v>0.5</v>
      </c>
      <c r="J72" s="315" t="s">
        <v>1303</v>
      </c>
      <c r="K72" s="315"/>
      <c r="L72" s="315"/>
      <c r="M72" s="315" t="b">
        <v>0</v>
      </c>
      <c r="N72" s="315">
        <v>4</v>
      </c>
      <c r="O72" s="315">
        <v>2</v>
      </c>
    </row>
    <row r="73" spans="2:19">
      <c r="B73" s="321" t="s">
        <v>4</v>
      </c>
      <c r="C73" s="313" t="s">
        <v>1295</v>
      </c>
      <c r="D73" s="314">
        <v>1.3</v>
      </c>
      <c r="E73" s="314">
        <v>4</v>
      </c>
      <c r="F73" s="314">
        <v>1.3</v>
      </c>
      <c r="G73" s="314">
        <v>1000</v>
      </c>
      <c r="H73" s="314">
        <v>10</v>
      </c>
      <c r="I73" s="315">
        <v>10</v>
      </c>
      <c r="J73" s="315"/>
      <c r="K73" s="315"/>
      <c r="L73" s="315" t="s">
        <v>1303</v>
      </c>
      <c r="M73" s="315" t="b">
        <v>0</v>
      </c>
      <c r="N73" s="315">
        <v>4</v>
      </c>
      <c r="O73" s="315">
        <v>4</v>
      </c>
    </row>
    <row r="74" spans="2:19">
      <c r="B74" s="321" t="s">
        <v>4</v>
      </c>
      <c r="C74" s="313" t="s">
        <v>824</v>
      </c>
      <c r="D74" s="314">
        <v>1.3</v>
      </c>
      <c r="E74" s="314">
        <v>4</v>
      </c>
      <c r="F74" s="314">
        <v>3</v>
      </c>
      <c r="G74" s="314">
        <v>1000</v>
      </c>
      <c r="H74" s="314"/>
      <c r="I74" s="315"/>
      <c r="J74" s="315"/>
      <c r="K74" s="315"/>
      <c r="L74" s="315"/>
      <c r="M74" s="315" t="b">
        <v>0</v>
      </c>
      <c r="N74" s="315">
        <v>4</v>
      </c>
      <c r="O74" s="315">
        <v>2</v>
      </c>
    </row>
    <row r="75" spans="2:19" s="67" customFormat="1">
      <c r="B75" s="321" t="s">
        <v>4</v>
      </c>
      <c r="C75" s="313" t="s">
        <v>1597</v>
      </c>
      <c r="D75" s="314">
        <v>1.3</v>
      </c>
      <c r="E75" s="314">
        <v>4</v>
      </c>
      <c r="F75" s="314">
        <v>1.3</v>
      </c>
      <c r="G75" s="314">
        <v>1000</v>
      </c>
      <c r="H75" s="314">
        <v>0.5</v>
      </c>
      <c r="I75" s="315">
        <v>0.5</v>
      </c>
      <c r="J75" s="315" t="s">
        <v>1598</v>
      </c>
      <c r="K75" s="315"/>
      <c r="L75" s="315"/>
      <c r="M75" s="315" t="b">
        <v>0</v>
      </c>
      <c r="N75" s="315">
        <v>4</v>
      </c>
      <c r="O75" s="315">
        <v>2</v>
      </c>
    </row>
    <row r="76" spans="2:19" ht="15.75" thickBot="1"/>
    <row r="77" spans="2:19" ht="23.25">
      <c r="B77" s="12" t="s">
        <v>1530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7"/>
      <c r="O77" s="67"/>
    </row>
    <row r="78" spans="2:19">
      <c r="B78" s="552"/>
      <c r="C78" s="552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</row>
    <row r="79" spans="2:19" ht="123">
      <c r="B79" s="272" t="s">
        <v>1531</v>
      </c>
      <c r="C79" s="273" t="s">
        <v>5</v>
      </c>
      <c r="D79" s="274" t="s">
        <v>186</v>
      </c>
      <c r="E79" s="275" t="s">
        <v>23</v>
      </c>
      <c r="F79" s="455" t="s">
        <v>38</v>
      </c>
    </row>
    <row r="80" spans="2:19">
      <c r="B80" s="279" t="s">
        <v>4</v>
      </c>
      <c r="C80" s="316" t="s">
        <v>821</v>
      </c>
      <c r="D80" s="281">
        <v>0</v>
      </c>
      <c r="E80" s="282" t="s">
        <v>884</v>
      </c>
      <c r="F80" s="554" t="s">
        <v>1533</v>
      </c>
    </row>
    <row r="81" spans="2:6">
      <c r="B81" s="285" t="s">
        <v>4</v>
      </c>
      <c r="C81" s="553" t="s">
        <v>1273</v>
      </c>
      <c r="D81" s="287">
        <v>1</v>
      </c>
      <c r="E81" s="288" t="s">
        <v>1270</v>
      </c>
      <c r="F81" s="554" t="s">
        <v>1535</v>
      </c>
    </row>
    <row r="82" spans="2:6">
      <c r="B82" s="285" t="s">
        <v>4</v>
      </c>
      <c r="C82" s="316" t="s">
        <v>813</v>
      </c>
      <c r="D82" s="281">
        <v>2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291</v>
      </c>
      <c r="D83" s="281">
        <v>3</v>
      </c>
      <c r="E83" s="282" t="s">
        <v>1271</v>
      </c>
      <c r="F83" s="554" t="s">
        <v>1532</v>
      </c>
    </row>
    <row r="84" spans="2:6">
      <c r="B84" s="285" t="s">
        <v>4</v>
      </c>
      <c r="C84" s="316" t="s">
        <v>1268</v>
      </c>
      <c r="D84" s="281">
        <v>4</v>
      </c>
      <c r="E84" s="282" t="s">
        <v>886</v>
      </c>
      <c r="F84" s="554" t="s">
        <v>1536</v>
      </c>
    </row>
    <row r="85" spans="2:6">
      <c r="B85" s="285" t="s">
        <v>4</v>
      </c>
      <c r="C85" s="316" t="s">
        <v>1269</v>
      </c>
      <c r="D85" s="281">
        <v>5</v>
      </c>
      <c r="E85" s="282" t="s">
        <v>883</v>
      </c>
      <c r="F85" s="554" t="s">
        <v>1537</v>
      </c>
    </row>
    <row r="86" spans="2:6">
      <c r="B86" s="285" t="s">
        <v>4</v>
      </c>
      <c r="C86" s="316" t="s">
        <v>803</v>
      </c>
      <c r="D86" s="281">
        <v>6</v>
      </c>
      <c r="E86" s="282" t="s">
        <v>1267</v>
      </c>
      <c r="F86" s="554" t="s">
        <v>1538</v>
      </c>
    </row>
  </sheetData>
  <dataValidations count="3">
    <dataValidation showInputMessage="1" showErrorMessage="1" sqref="F28:F65 D70:H75 F5:F23 F25:F26 G5:K65"/>
    <dataValidation type="list" showInputMessage="1" showErrorMessage="1" sqref="D5:D65">
      <formula1>INDIRECT("rarityDefinitions['[sku']]")</formula1>
    </dataValidation>
    <dataValidation type="list" showInputMessage="1" showErrorMessage="1" sqref="E5:E65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O5:O65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3"/>
  <sheetViews>
    <sheetView topLeftCell="A46" zoomScaleNormal="100" workbookViewId="0">
      <pane xSplit="2" topLeftCell="C1" activePane="topRight" state="frozen"/>
      <selection activeCell="A22" sqref="A22"/>
      <selection pane="topRight" activeCell="B68" sqref="B6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2"/>
      <c r="F3" s="66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2"/>
      <c r="F21" s="66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1730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1664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1628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1727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1729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1680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40" t="b">
        <v>0</v>
      </c>
      <c r="S111" s="640" t="b">
        <v>0</v>
      </c>
      <c r="T111" s="641">
        <v>1</v>
      </c>
      <c r="U111" s="559">
        <v>0</v>
      </c>
      <c r="V111" s="386">
        <v>0</v>
      </c>
      <c r="W111" s="642">
        <v>0</v>
      </c>
      <c r="X111" s="560">
        <v>0</v>
      </c>
      <c r="Y111" s="560">
        <v>0</v>
      </c>
      <c r="Z111" s="561">
        <v>0</v>
      </c>
      <c r="AA111" s="643" t="s">
        <v>1165</v>
      </c>
      <c r="AB111" s="537" t="s">
        <v>1237</v>
      </c>
      <c r="AC111" s="391" t="s">
        <v>1247</v>
      </c>
      <c r="AD111" s="391"/>
      <c r="AE111" s="562"/>
    </row>
    <row r="112" spans="1:31" ht="15.75" thickBo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ht="23.25">
      <c r="A113" s="12" t="s">
        <v>548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31">
      <c r="A114" s="203"/>
      <c r="B114" s="203"/>
      <c r="C114" s="205"/>
      <c r="D114" s="203"/>
      <c r="E114" s="203"/>
      <c r="F114" s="662"/>
      <c r="G114" s="662"/>
      <c r="H114" s="161" t="s">
        <v>366</v>
      </c>
      <c r="I114" s="161"/>
      <c r="J114" s="203"/>
      <c r="K114" s="5"/>
      <c r="L114" s="5"/>
      <c r="M114" s="5" t="s">
        <v>398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61"/>
      <c r="AB114" s="161"/>
      <c r="AC114" s="161"/>
      <c r="AD114" s="161"/>
      <c r="AE114" s="5"/>
    </row>
    <row r="115" spans="1:31" ht="145.5">
      <c r="A115" s="141" t="s">
        <v>552</v>
      </c>
      <c r="B115" s="141" t="s">
        <v>5</v>
      </c>
      <c r="C115" s="141" t="s">
        <v>353</v>
      </c>
      <c r="D115" s="152" t="s">
        <v>1194</v>
      </c>
      <c r="E115" s="152" t="s">
        <v>1182</v>
      </c>
      <c r="F115" s="152" t="s">
        <v>549</v>
      </c>
      <c r="G115" s="152" t="s">
        <v>480</v>
      </c>
      <c r="H115" s="152" t="s">
        <v>367</v>
      </c>
      <c r="I115" s="152" t="s">
        <v>370</v>
      </c>
      <c r="J115" s="152" t="s">
        <v>629</v>
      </c>
      <c r="K115" s="152" t="s">
        <v>628</v>
      </c>
      <c r="L115" s="152" t="s">
        <v>354</v>
      </c>
      <c r="M115" s="147" t="s">
        <v>38</v>
      </c>
      <c r="N115" s="147" t="s">
        <v>395</v>
      </c>
      <c r="O115" s="147" t="s">
        <v>397</v>
      </c>
    </row>
    <row r="116" spans="1:31">
      <c r="A116" s="241" t="s">
        <v>4</v>
      </c>
      <c r="B116" s="178" t="s">
        <v>1183</v>
      </c>
      <c r="C116" s="178" t="s">
        <v>346</v>
      </c>
      <c r="D116" s="242" t="s">
        <v>1195</v>
      </c>
      <c r="E116" s="242">
        <v>3</v>
      </c>
      <c r="F116" s="310">
        <v>0</v>
      </c>
      <c r="G116" s="310">
        <v>0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1184</v>
      </c>
      <c r="C117" s="178" t="s">
        <v>346</v>
      </c>
      <c r="D117" s="242" t="s">
        <v>302</v>
      </c>
      <c r="E117" s="242">
        <v>3</v>
      </c>
      <c r="F117" s="310">
        <v>0</v>
      </c>
      <c r="G117" s="310">
        <v>1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1185</v>
      </c>
      <c r="C118" s="178" t="s">
        <v>352</v>
      </c>
      <c r="D118" s="242" t="s">
        <v>1195</v>
      </c>
      <c r="E118" s="242">
        <v>3</v>
      </c>
      <c r="F118" s="310">
        <v>0</v>
      </c>
      <c r="G118" s="310">
        <v>0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1186</v>
      </c>
      <c r="C119" s="178" t="s">
        <v>352</v>
      </c>
      <c r="D119" s="242" t="s">
        <v>302</v>
      </c>
      <c r="E119" s="242">
        <v>3</v>
      </c>
      <c r="F119" s="310">
        <v>0</v>
      </c>
      <c r="G119" s="310">
        <v>1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1187</v>
      </c>
      <c r="C120" s="178" t="s">
        <v>349</v>
      </c>
      <c r="D120" s="242" t="s">
        <v>1195</v>
      </c>
      <c r="E120" s="242">
        <v>3</v>
      </c>
      <c r="F120" s="310">
        <v>0</v>
      </c>
      <c r="G120" s="310">
        <v>0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1188</v>
      </c>
      <c r="C121" s="178" t="s">
        <v>349</v>
      </c>
      <c r="D121" s="242" t="s">
        <v>302</v>
      </c>
      <c r="E121" s="242">
        <v>3</v>
      </c>
      <c r="F121" s="310">
        <v>0</v>
      </c>
      <c r="G121" s="310">
        <v>1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 s="204" customFormat="1">
      <c r="A122" s="241" t="s">
        <v>4</v>
      </c>
      <c r="B122" s="178" t="s">
        <v>1189</v>
      </c>
      <c r="C122" s="178" t="s">
        <v>349</v>
      </c>
      <c r="D122" s="242" t="s">
        <v>1196</v>
      </c>
      <c r="E122" s="242">
        <v>3</v>
      </c>
      <c r="F122" s="310">
        <v>0</v>
      </c>
      <c r="G122" s="310">
        <v>2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</row>
    <row r="123" spans="1:31">
      <c r="A123" s="241" t="s">
        <v>4</v>
      </c>
      <c r="B123" s="178" t="s">
        <v>1190</v>
      </c>
      <c r="C123" s="178" t="s">
        <v>351</v>
      </c>
      <c r="D123" s="242" t="s">
        <v>1195</v>
      </c>
      <c r="E123" s="242">
        <v>3</v>
      </c>
      <c r="F123" s="310">
        <v>0</v>
      </c>
      <c r="G123" s="310">
        <v>0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1191</v>
      </c>
      <c r="C124" s="178" t="s">
        <v>351</v>
      </c>
      <c r="D124" s="242" t="s">
        <v>302</v>
      </c>
      <c r="E124" s="242">
        <v>3</v>
      </c>
      <c r="F124" s="310">
        <v>0</v>
      </c>
      <c r="G124" s="310">
        <v>1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1192</v>
      </c>
      <c r="C125" s="178" t="s">
        <v>351</v>
      </c>
      <c r="D125" s="242" t="s">
        <v>1196</v>
      </c>
      <c r="E125" s="242">
        <v>3</v>
      </c>
      <c r="F125" s="310">
        <v>0</v>
      </c>
      <c r="G125" s="310">
        <v>2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1681</v>
      </c>
      <c r="C126" s="178" t="s">
        <v>349</v>
      </c>
      <c r="D126" s="242" t="s">
        <v>302</v>
      </c>
      <c r="E126" s="644">
        <v>1</v>
      </c>
      <c r="F126" s="645">
        <v>0</v>
      </c>
      <c r="G126" s="645">
        <v>1</v>
      </c>
      <c r="H126" s="645">
        <v>0</v>
      </c>
      <c r="I126" s="645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</row>
    <row r="127" spans="1:31"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</row>
    <row r="128" spans="1:31" ht="15.75" thickBot="1"/>
    <row r="129" spans="1:12" ht="23.25">
      <c r="A129" s="12" t="s">
        <v>435</v>
      </c>
      <c r="B129" s="12"/>
      <c r="C129" s="12"/>
      <c r="D129" s="12"/>
      <c r="E129" s="204"/>
      <c r="F129" s="204"/>
      <c r="G129" s="204"/>
      <c r="H129" s="204"/>
      <c r="I129" s="204"/>
      <c r="J129" s="204"/>
      <c r="K129" s="204"/>
      <c r="L129" s="204"/>
    </row>
    <row r="131" spans="1:12" ht="159.75">
      <c r="A131" s="141" t="s">
        <v>436</v>
      </c>
      <c r="B131" s="142" t="s">
        <v>5</v>
      </c>
      <c r="C131" s="142" t="s">
        <v>190</v>
      </c>
      <c r="D131" s="145" t="s">
        <v>25</v>
      </c>
      <c r="E131" s="145" t="s">
        <v>220</v>
      </c>
      <c r="F131" s="145" t="s">
        <v>327</v>
      </c>
      <c r="G131" s="145" t="s">
        <v>391</v>
      </c>
      <c r="H131" s="145" t="s">
        <v>441</v>
      </c>
    </row>
    <row r="132" spans="1:12">
      <c r="A132" s="208" t="s">
        <v>4</v>
      </c>
      <c r="B132" s="183" t="s">
        <v>437</v>
      </c>
      <c r="C132" s="183" t="s">
        <v>187</v>
      </c>
      <c r="D132" s="190">
        <v>42</v>
      </c>
      <c r="E132" s="190">
        <v>8</v>
      </c>
      <c r="F132" s="190">
        <v>1.3</v>
      </c>
      <c r="G132" s="190">
        <v>2</v>
      </c>
      <c r="H132" s="190">
        <v>0.25</v>
      </c>
    </row>
    <row r="133" spans="1:12">
      <c r="A133" s="208" t="s">
        <v>4</v>
      </c>
      <c r="B133" s="183" t="s">
        <v>438</v>
      </c>
      <c r="C133" s="183" t="s">
        <v>188</v>
      </c>
      <c r="D133" s="190">
        <v>92</v>
      </c>
      <c r="E133" s="190">
        <v>10</v>
      </c>
      <c r="F133" s="190">
        <v>1.1000000000000001</v>
      </c>
      <c r="G133" s="190">
        <v>2</v>
      </c>
      <c r="H133" s="190">
        <v>0.3</v>
      </c>
    </row>
    <row r="134" spans="1:12">
      <c r="A134" s="208" t="s">
        <v>4</v>
      </c>
      <c r="B134" s="183" t="s">
        <v>439</v>
      </c>
      <c r="C134" s="183" t="s">
        <v>189</v>
      </c>
      <c r="D134" s="190">
        <v>235</v>
      </c>
      <c r="E134" s="190">
        <v>12</v>
      </c>
      <c r="F134" s="190">
        <v>0.9</v>
      </c>
      <c r="G134" s="190">
        <v>2</v>
      </c>
      <c r="H134" s="190">
        <v>0.32500000000000001</v>
      </c>
    </row>
    <row r="135" spans="1:12">
      <c r="A135" s="208" t="s">
        <v>4</v>
      </c>
      <c r="B135" s="183" t="s">
        <v>440</v>
      </c>
      <c r="C135" s="183" t="s">
        <v>210</v>
      </c>
      <c r="D135" s="190">
        <v>686</v>
      </c>
      <c r="E135" s="190">
        <v>14</v>
      </c>
      <c r="F135" s="190">
        <v>0.7</v>
      </c>
      <c r="G135" s="190">
        <v>2</v>
      </c>
      <c r="H135" s="190">
        <v>0.35</v>
      </c>
    </row>
    <row r="136" spans="1:12">
      <c r="A136" s="208" t="s">
        <v>4</v>
      </c>
      <c r="B136" s="183" t="s">
        <v>460</v>
      </c>
      <c r="C136" s="183" t="s">
        <v>211</v>
      </c>
      <c r="D136" s="190">
        <v>1040</v>
      </c>
      <c r="E136" s="190">
        <v>14</v>
      </c>
      <c r="F136" s="190">
        <v>0.5</v>
      </c>
      <c r="G136" s="190">
        <v>2</v>
      </c>
      <c r="H136" s="190">
        <v>0.35</v>
      </c>
    </row>
    <row r="139" spans="1:12">
      <c r="D139" s="271">
        <v>42</v>
      </c>
      <c r="F139" s="271">
        <v>1.3</v>
      </c>
      <c r="G139" s="67">
        <f>D132*F132</f>
        <v>54.6</v>
      </c>
      <c r="I139" s="67">
        <f>D139*F139</f>
        <v>54.6</v>
      </c>
    </row>
    <row r="140" spans="1:12">
      <c r="D140" s="271">
        <v>92</v>
      </c>
      <c r="F140" s="271">
        <v>1.1000000000000001</v>
      </c>
      <c r="G140" s="67">
        <f>D133*F133</f>
        <v>101.2</v>
      </c>
      <c r="I140" s="67">
        <f t="shared" ref="I140:I143" si="0">D140*F140</f>
        <v>101.2</v>
      </c>
    </row>
    <row r="141" spans="1:12">
      <c r="D141" s="271">
        <v>235</v>
      </c>
      <c r="F141" s="271">
        <v>0.9</v>
      </c>
      <c r="G141" s="67">
        <f>D134*F134</f>
        <v>211.5</v>
      </c>
      <c r="I141" s="67">
        <f t="shared" si="0"/>
        <v>211.5</v>
      </c>
    </row>
    <row r="142" spans="1:12">
      <c r="D142" s="271">
        <v>686</v>
      </c>
      <c r="F142" s="271">
        <v>0.7</v>
      </c>
      <c r="G142" s="67">
        <f>D135*F135</f>
        <v>480.2</v>
      </c>
      <c r="I142" s="67">
        <f t="shared" si="0"/>
        <v>480.2</v>
      </c>
    </row>
    <row r="143" spans="1:12">
      <c r="D143" s="271">
        <v>1040</v>
      </c>
      <c r="F143" s="271">
        <v>0.5</v>
      </c>
      <c r="G143" s="67">
        <f>D136*F136</f>
        <v>520</v>
      </c>
      <c r="I143" s="67">
        <f t="shared" si="0"/>
        <v>520</v>
      </c>
    </row>
  </sheetData>
  <mergeCells count="3">
    <mergeCell ref="E21:F21"/>
    <mergeCell ref="E3:F3"/>
    <mergeCell ref="F114:G114"/>
  </mergeCells>
  <conditionalFormatting sqref="M96:P9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6:O126 J126:L126 AA23:AA98 AB23:AE111 AA100:AA111"/>
    <dataValidation type="list" allowBlank="1" showInputMessage="1" showErrorMessage="1" sqref="C116:C126 C23:C111">
      <formula1>INDIRECT("entityCategoryDefinitions['[sku']]")</formula1>
    </dataValidation>
    <dataValidation type="decimal" allowBlank="1" showInputMessage="1" prompt="probability [0..1]" sqref="H116:L125 H126:I126 W23:Z111">
      <formula1>0</formula1>
      <formula2>1</formula2>
    </dataValidation>
    <dataValidation type="decimal" allowBlank="1" sqref="D116:G126 M23:N111 P23:V111">
      <formula1>1</formula1>
      <formula2>10</formula2>
    </dataValidation>
    <dataValidation type="decimal" operator="greaterThanOrEqual" showInputMessage="1" showErrorMessage="1" sqref="H41:I42 G41 G23:I40 G43:I111">
      <formula1>0</formula1>
    </dataValidation>
    <dataValidation operator="greaterThanOrEqual" showInputMessage="1" showErrorMessage="1" sqref="G42"/>
    <dataValidation type="list" sqref="L23:L111">
      <formula1>"true,false"</formula1>
    </dataValidation>
    <dataValidation type="whole" operator="greaterThanOrEqual" showInputMessage="1" showErrorMessage="1" sqref="D23:F111">
      <formula1>0</formula1>
    </dataValidation>
    <dataValidation type="decimal" showInputMessage="1" showErrorMessage="1" prompt="probability [0..1]" sqref="J23:K111">
      <formula1>0</formula1>
      <formula2>1</formula2>
    </dataValidation>
    <dataValidation type="list" sqref="O23:O111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1683</v>
      </c>
      <c r="H5" s="15" t="s">
        <v>664</v>
      </c>
      <c r="I5" s="15" t="s">
        <v>1679</v>
      </c>
      <c r="J5" s="15" t="s">
        <v>1684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2" t="s">
        <v>297</v>
      </c>
      <c r="K3" s="662"/>
      <c r="M3" s="662"/>
      <c r="N3" s="662"/>
      <c r="O3" s="662"/>
      <c r="P3" s="662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1639</v>
      </c>
      <c r="E10" s="296">
        <v>1</v>
      </c>
      <c r="F10" s="296">
        <v>0</v>
      </c>
      <c r="G10" s="297" t="s">
        <v>1638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1639</v>
      </c>
      <c r="E11" s="297">
        <v>0</v>
      </c>
      <c r="F11" s="296">
        <v>0</v>
      </c>
      <c r="G11" s="297" t="s">
        <v>1638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1645</v>
      </c>
      <c r="D19" s="297" t="s">
        <v>293</v>
      </c>
      <c r="E19" s="297">
        <v>1</v>
      </c>
      <c r="F19" s="296">
        <v>0</v>
      </c>
      <c r="G19" s="297" t="s">
        <v>1647</v>
      </c>
      <c r="H19" s="296">
        <v>7</v>
      </c>
      <c r="I19" s="303">
        <v>9</v>
      </c>
      <c r="J19" s="322" t="s">
        <v>1649</v>
      </c>
      <c r="K19" s="303" t="s">
        <v>1651</v>
      </c>
      <c r="L19" s="495" t="s">
        <v>916</v>
      </c>
    </row>
    <row r="20" spans="2:12">
      <c r="B20" s="304" t="s">
        <v>4</v>
      </c>
      <c r="C20" s="297" t="s">
        <v>1646</v>
      </c>
      <c r="D20" s="297" t="s">
        <v>293</v>
      </c>
      <c r="E20" s="297">
        <v>1</v>
      </c>
      <c r="F20" s="296">
        <v>0</v>
      </c>
      <c r="G20" s="297" t="s">
        <v>1648</v>
      </c>
      <c r="H20" s="296">
        <v>7</v>
      </c>
      <c r="I20" s="303">
        <v>9</v>
      </c>
      <c r="J20" s="322" t="s">
        <v>1650</v>
      </c>
      <c r="K20" s="303" t="s">
        <v>1652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3"/>
      <c r="G24" s="663"/>
      <c r="H24" s="663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1639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4" t="s">
        <v>304</v>
      </c>
      <c r="H36" s="664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1663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1663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2"/>
      <c r="G3" s="66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1692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1693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1690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1688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1694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1689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1691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1695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1696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1697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1698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1699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1700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1701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1702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1703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1704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1705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1706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1708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1709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1710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1711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1682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1712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1713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1714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1715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1630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1716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1643</v>
      </c>
      <c r="L36" s="518"/>
      <c r="M36" s="518"/>
      <c r="N36" s="511" t="s">
        <v>1644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1718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1640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1719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1641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1720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1642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1721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1722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1631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1723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1632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1724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1725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1629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1726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1667</v>
      </c>
      <c r="C23" s="12"/>
      <c r="D23" s="12"/>
      <c r="E23" s="12"/>
      <c r="F23" s="12"/>
      <c r="G23"/>
      <c r="H23"/>
      <c r="I23"/>
    </row>
    <row r="25" spans="2:16" ht="171">
      <c r="B25" s="173" t="s">
        <v>1666</v>
      </c>
      <c r="C25" s="635" t="s">
        <v>5</v>
      </c>
      <c r="D25" s="635" t="s">
        <v>190</v>
      </c>
      <c r="E25" s="635" t="s">
        <v>1665</v>
      </c>
    </row>
    <row r="26" spans="2:16">
      <c r="B26" s="636" t="s">
        <v>4</v>
      </c>
      <c r="C26" s="409" t="s">
        <v>1675</v>
      </c>
      <c r="D26" s="529">
        <v>1</v>
      </c>
      <c r="E26" s="529">
        <v>0</v>
      </c>
    </row>
    <row r="27" spans="2:16">
      <c r="B27" s="636" t="s">
        <v>4</v>
      </c>
      <c r="C27" s="409" t="s">
        <v>1676</v>
      </c>
      <c r="D27" s="529">
        <v>2</v>
      </c>
      <c r="E27" s="529">
        <v>50000</v>
      </c>
    </row>
    <row r="28" spans="2:16">
      <c r="B28" s="636" t="s">
        <v>4</v>
      </c>
      <c r="C28" s="409" t="s">
        <v>1677</v>
      </c>
      <c r="D28" s="529">
        <v>3</v>
      </c>
      <c r="E28" s="529">
        <v>100000</v>
      </c>
    </row>
    <row r="29" spans="2:16">
      <c r="B29" s="636" t="s">
        <v>4</v>
      </c>
      <c r="C29" s="409" t="s">
        <v>1678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1668</v>
      </c>
      <c r="C31" s="12"/>
      <c r="D31" s="12"/>
      <c r="E31" s="12"/>
      <c r="F31" s="12"/>
    </row>
    <row r="33" spans="2:6" ht="189.75">
      <c r="B33" s="173" t="s">
        <v>1669</v>
      </c>
      <c r="C33" s="635" t="s">
        <v>5</v>
      </c>
      <c r="D33" s="635" t="s">
        <v>1670</v>
      </c>
      <c r="E33" s="635" t="s">
        <v>1671</v>
      </c>
      <c r="F33" s="635" t="s">
        <v>1672</v>
      </c>
    </row>
    <row r="34" spans="2:6">
      <c r="B34" s="636" t="s">
        <v>4</v>
      </c>
      <c r="C34" s="409" t="s">
        <v>1674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2"/>
      <c r="G3" s="66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2017-11-27T14:50:31Z</dcterms:modified>
</cp:coreProperties>
</file>