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G18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L56" i="3" s="1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9" i="5"/>
  <c r="N9" i="5"/>
  <c r="M9" i="5"/>
  <c r="L9" i="5"/>
  <c r="K9" i="5"/>
  <c r="J9" i="5"/>
  <c r="I9" i="5"/>
  <c r="M36" i="3" s="1"/>
  <c r="H9" i="5"/>
  <c r="S8" i="5"/>
  <c r="R8" i="5"/>
  <c r="Q8" i="5"/>
  <c r="P8" i="5"/>
  <c r="O69" i="3" s="1"/>
  <c r="O8" i="5"/>
  <c r="N69" i="3" s="1"/>
  <c r="N8" i="5"/>
  <c r="M8" i="5"/>
  <c r="L8" i="5"/>
  <c r="K8" i="5"/>
  <c r="J8" i="5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O74" i="3"/>
  <c r="L74" i="3"/>
  <c r="M74" i="3" s="1"/>
  <c r="G74" i="3"/>
  <c r="E74" i="3"/>
  <c r="C74" i="3"/>
  <c r="O73" i="3"/>
  <c r="L73" i="3"/>
  <c r="M73" i="3" s="1"/>
  <c r="G73" i="3"/>
  <c r="E73" i="3"/>
  <c r="C73" i="3"/>
  <c r="O72" i="3"/>
  <c r="L72" i="3"/>
  <c r="M72" i="3" s="1"/>
  <c r="G72" i="3"/>
  <c r="E72" i="3"/>
  <c r="C72" i="3"/>
  <c r="O71" i="3"/>
  <c r="L71" i="3"/>
  <c r="G71" i="3"/>
  <c r="E71" i="3"/>
  <c r="C71" i="3"/>
  <c r="N70" i="3"/>
  <c r="L70" i="3"/>
  <c r="G70" i="3"/>
  <c r="E70" i="3"/>
  <c r="C70" i="3"/>
  <c r="L69" i="3"/>
  <c r="M69" i="3" s="1"/>
  <c r="G69" i="3"/>
  <c r="E69" i="3"/>
  <c r="C69" i="3"/>
  <c r="L68" i="3"/>
  <c r="G68" i="3"/>
  <c r="E68" i="3"/>
  <c r="C68" i="3"/>
  <c r="L67" i="3"/>
  <c r="G67" i="3"/>
  <c r="E67" i="3"/>
  <c r="C67" i="3"/>
  <c r="L66" i="3"/>
  <c r="M66" i="3" s="1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G59" i="3"/>
  <c r="E59" i="3"/>
  <c r="C59" i="3"/>
  <c r="G58" i="3"/>
  <c r="E58" i="3"/>
  <c r="C58" i="3"/>
  <c r="L57" i="3"/>
  <c r="G57" i="3"/>
  <c r="E57" i="3"/>
  <c r="C57" i="3"/>
  <c r="G56" i="3"/>
  <c r="E56" i="3"/>
  <c r="C56" i="3"/>
  <c r="G55" i="3"/>
  <c r="E55" i="3"/>
  <c r="C55" i="3"/>
  <c r="L54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M38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N36" i="3" l="1"/>
  <c r="P36" i="3" s="1"/>
  <c r="L50" i="3"/>
  <c r="L51" i="3"/>
  <c r="L52" i="3"/>
  <c r="L53" i="3"/>
  <c r="O70" i="3"/>
  <c r="R70" i="3" s="1"/>
  <c r="M71" i="3"/>
  <c r="L55" i="3"/>
  <c r="S35" i="3"/>
  <c r="Q34" i="3"/>
  <c r="Q40" i="3"/>
  <c r="Q38" i="3"/>
  <c r="N68" i="3"/>
  <c r="R68" i="3" s="1"/>
  <c r="N71" i="3"/>
  <c r="N72" i="3"/>
  <c r="Q39" i="3"/>
  <c r="N73" i="3"/>
  <c r="N74" i="3"/>
  <c r="R74" i="3" s="1"/>
  <c r="N75" i="3"/>
  <c r="R75" i="3" s="1"/>
  <c r="M68" i="3"/>
  <c r="M67" i="3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52" i="3"/>
  <c r="N55" i="3"/>
  <c r="U67" i="3"/>
  <c r="N40" i="3"/>
  <c r="P40" i="3" s="1"/>
  <c r="R66" i="3"/>
  <c r="R67" i="3"/>
  <c r="R69" i="3"/>
  <c r="R71" i="3"/>
  <c r="R72" i="3"/>
  <c r="R73" i="3"/>
  <c r="N59" i="3"/>
  <c r="N56" i="3"/>
  <c r="S39" i="3"/>
  <c r="N41" i="3"/>
  <c r="P41" i="3" s="1"/>
  <c r="S41" i="3"/>
  <c r="S40" i="3"/>
  <c r="N53" i="3"/>
  <c r="Q33" i="3"/>
  <c r="Q35" i="3"/>
  <c r="Q37" i="3"/>
  <c r="N51" i="3"/>
  <c r="U69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U68" i="3" l="1"/>
</calcChain>
</file>

<file path=xl/sharedStrings.xml><?xml version="1.0" encoding="utf-8"?>
<sst xmlns="http://schemas.openxmlformats.org/spreadsheetml/2006/main" count="2281" uniqueCount="418">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</sst>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9933824"/>
        <c:axId val="79935360"/>
      </c:barChart>
      <c:catAx>
        <c:axId val="799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35360"/>
        <c:crosses val="autoZero"/>
        <c:auto val="1"/>
        <c:lblAlgn val="ctr"/>
        <c:lblOffset val="100"/>
        <c:noMultiLvlLbl val="0"/>
      </c:catAx>
      <c:valAx>
        <c:axId val="79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5552"/>
        <c:axId val="79977472"/>
      </c:lineChart>
      <c:catAx>
        <c:axId val="799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77472"/>
        <c:crosses val="autoZero"/>
        <c:auto val="1"/>
        <c:lblAlgn val="ctr"/>
        <c:lblOffset val="100"/>
        <c:noMultiLvlLbl val="0"/>
      </c:catAx>
      <c:valAx>
        <c:axId val="79977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975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81472"/>
        <c:axId val="85401984"/>
      </c:lineChart>
      <c:catAx>
        <c:axId val="83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01984"/>
        <c:crosses val="autoZero"/>
        <c:auto val="1"/>
        <c:lblAlgn val="ctr"/>
        <c:lblOffset val="100"/>
        <c:noMultiLvlLbl val="0"/>
      </c:catAx>
      <c:valAx>
        <c:axId val="854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814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98" totalsRowShown="0" headerRowDxfId="7">
  <autoFilter ref="D10:K98"/>
  <sortState ref="D11:K98">
    <sortCondition ref="D10:D98"/>
  </sortState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5">
  <autoFilter ref="B17:H533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98"/>
  <sheetViews>
    <sheetView tabSelected="1" workbookViewId="0">
      <selection activeCell="C99" sqref="C99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304</v>
      </c>
    </row>
    <row r="7" spans="4:11" x14ac:dyDescent="0.25">
      <c r="E7" t="s">
        <v>317</v>
      </c>
    </row>
    <row r="10" spans="4:11" x14ac:dyDescent="0.25">
      <c r="D10" s="1" t="s">
        <v>307</v>
      </c>
      <c r="E10" s="1" t="s">
        <v>306</v>
      </c>
      <c r="F10" s="1" t="s">
        <v>308</v>
      </c>
      <c r="G10" s="1" t="s">
        <v>309</v>
      </c>
      <c r="H10" s="1" t="s">
        <v>310</v>
      </c>
      <c r="I10" s="1" t="s">
        <v>311</v>
      </c>
      <c r="J10" s="1" t="s">
        <v>312</v>
      </c>
      <c r="K10" s="1" t="s">
        <v>200</v>
      </c>
    </row>
    <row r="11" spans="4:11" x14ac:dyDescent="0.25">
      <c r="D11" t="s">
        <v>10</v>
      </c>
      <c r="E11" t="s">
        <v>156</v>
      </c>
      <c r="F11" t="s">
        <v>31</v>
      </c>
      <c r="G11">
        <v>450</v>
      </c>
      <c r="H11">
        <v>450</v>
      </c>
      <c r="I11" s="73" t="s">
        <v>10</v>
      </c>
      <c r="K11" s="73"/>
    </row>
    <row r="12" spans="4:11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10</v>
      </c>
    </row>
    <row r="14" spans="4:11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15</v>
      </c>
    </row>
    <row r="16" spans="4:11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 t="s">
        <v>10</v>
      </c>
    </row>
    <row r="17" spans="4:11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3</v>
      </c>
    </row>
    <row r="18" spans="4:11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55</v>
      </c>
      <c r="K18" s="73">
        <v>8</v>
      </c>
    </row>
    <row r="19" spans="4:11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25</v>
      </c>
      <c r="K19" s="73" t="s">
        <v>10</v>
      </c>
    </row>
    <row r="20" spans="4:11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25</v>
      </c>
      <c r="K20" s="73" t="s">
        <v>10</v>
      </c>
    </row>
    <row r="21" spans="4:11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50</v>
      </c>
      <c r="K21" s="73" t="s">
        <v>10</v>
      </c>
    </row>
    <row r="22" spans="4:11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50</v>
      </c>
      <c r="K22" s="73" t="s">
        <v>10</v>
      </c>
    </row>
    <row r="23" spans="4:11" x14ac:dyDescent="0.25">
      <c r="D23" t="s">
        <v>82</v>
      </c>
      <c r="E23" t="s">
        <v>416</v>
      </c>
      <c r="F23" t="s">
        <v>417</v>
      </c>
      <c r="G23">
        <v>130</v>
      </c>
      <c r="H23">
        <v>130</v>
      </c>
      <c r="I23">
        <v>15</v>
      </c>
      <c r="J23">
        <v>50</v>
      </c>
      <c r="K23" s="73" t="s">
        <v>10</v>
      </c>
    </row>
    <row r="24" spans="4:11" x14ac:dyDescent="0.25">
      <c r="D24" t="s">
        <v>98</v>
      </c>
      <c r="E24" t="s">
        <v>29</v>
      </c>
      <c r="F24" t="s">
        <v>27</v>
      </c>
      <c r="G24">
        <v>220</v>
      </c>
      <c r="H24">
        <v>220</v>
      </c>
      <c r="I24">
        <v>10</v>
      </c>
      <c r="J24">
        <v>75</v>
      </c>
      <c r="K24" s="73">
        <v>8</v>
      </c>
    </row>
    <row r="25" spans="4:11" x14ac:dyDescent="0.25">
      <c r="D25" t="s">
        <v>114</v>
      </c>
      <c r="E25" t="s">
        <v>108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114</v>
      </c>
      <c r="E26" t="s">
        <v>294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114</v>
      </c>
      <c r="E27" t="s">
        <v>295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 t="s">
        <v>10</v>
      </c>
    </row>
    <row r="28" spans="4:11" x14ac:dyDescent="0.25">
      <c r="D28" t="s">
        <v>114</v>
      </c>
      <c r="E28" t="s">
        <v>305</v>
      </c>
      <c r="F28" t="s">
        <v>314</v>
      </c>
      <c r="G28">
        <v>0</v>
      </c>
      <c r="H28">
        <v>0</v>
      </c>
      <c r="I28">
        <v>2</v>
      </c>
      <c r="J28">
        <v>25</v>
      </c>
      <c r="K28" s="73" t="s">
        <v>10</v>
      </c>
    </row>
    <row r="29" spans="4:11" x14ac:dyDescent="0.25">
      <c r="D29" t="s">
        <v>115</v>
      </c>
      <c r="E29" t="s">
        <v>109</v>
      </c>
      <c r="F29" t="s">
        <v>105</v>
      </c>
      <c r="G29">
        <v>180</v>
      </c>
      <c r="H29">
        <v>180</v>
      </c>
      <c r="I29">
        <v>2</v>
      </c>
      <c r="J29">
        <v>25</v>
      </c>
      <c r="K29" s="73" t="s">
        <v>10</v>
      </c>
    </row>
    <row r="30" spans="4:11" x14ac:dyDescent="0.25">
      <c r="D30" t="s">
        <v>116</v>
      </c>
      <c r="E30" t="s">
        <v>110</v>
      </c>
      <c r="F30" t="s">
        <v>106</v>
      </c>
      <c r="G30">
        <v>180</v>
      </c>
      <c r="H30">
        <v>180</v>
      </c>
      <c r="I30">
        <v>2</v>
      </c>
      <c r="J30">
        <v>25</v>
      </c>
      <c r="K30" s="73" t="s">
        <v>10</v>
      </c>
    </row>
    <row r="31" spans="4:11" x14ac:dyDescent="0.25">
      <c r="D31" t="s">
        <v>117</v>
      </c>
      <c r="E31" t="s">
        <v>111</v>
      </c>
      <c r="F31" t="s">
        <v>107</v>
      </c>
      <c r="G31">
        <v>180</v>
      </c>
      <c r="H31">
        <v>180</v>
      </c>
      <c r="I31">
        <v>2</v>
      </c>
      <c r="J31">
        <v>25</v>
      </c>
      <c r="K31" s="73" t="s">
        <v>10</v>
      </c>
    </row>
    <row r="32" spans="4:11" x14ac:dyDescent="0.25">
      <c r="D32" t="s">
        <v>83</v>
      </c>
      <c r="E32" t="s">
        <v>17</v>
      </c>
      <c r="F32" t="s">
        <v>6</v>
      </c>
      <c r="G32">
        <v>210</v>
      </c>
      <c r="H32">
        <v>210</v>
      </c>
      <c r="I32">
        <v>15</v>
      </c>
      <c r="J32">
        <v>75</v>
      </c>
      <c r="K32" s="73" t="s">
        <v>10</v>
      </c>
    </row>
    <row r="33" spans="4:11" x14ac:dyDescent="0.25">
      <c r="D33" t="s">
        <v>83</v>
      </c>
      <c r="E33" t="s">
        <v>296</v>
      </c>
      <c r="F33" t="s">
        <v>300</v>
      </c>
      <c r="G33">
        <v>210</v>
      </c>
      <c r="H33">
        <v>210</v>
      </c>
      <c r="I33">
        <v>15</v>
      </c>
      <c r="J33">
        <v>75</v>
      </c>
      <c r="K33" s="73" t="s">
        <v>10</v>
      </c>
    </row>
    <row r="34" spans="4:11" x14ac:dyDescent="0.25">
      <c r="D34" t="s">
        <v>136</v>
      </c>
      <c r="E34" t="s">
        <v>74</v>
      </c>
      <c r="F34" t="s">
        <v>69</v>
      </c>
      <c r="G34">
        <v>240</v>
      </c>
      <c r="H34">
        <v>240</v>
      </c>
      <c r="I34">
        <v>30</v>
      </c>
      <c r="J34">
        <v>83</v>
      </c>
      <c r="K34" s="73">
        <v>15</v>
      </c>
    </row>
    <row r="35" spans="4:11" x14ac:dyDescent="0.25">
      <c r="D35" t="s">
        <v>136</v>
      </c>
      <c r="E35" t="s">
        <v>75</v>
      </c>
      <c r="F35" t="s">
        <v>70</v>
      </c>
      <c r="G35">
        <v>240</v>
      </c>
      <c r="H35">
        <v>240</v>
      </c>
      <c r="I35">
        <v>30</v>
      </c>
      <c r="J35">
        <v>83</v>
      </c>
      <c r="K35" s="73" t="s">
        <v>10</v>
      </c>
    </row>
    <row r="36" spans="4:11" x14ac:dyDescent="0.25">
      <c r="D36" t="s">
        <v>118</v>
      </c>
      <c r="E36" t="s">
        <v>113</v>
      </c>
      <c r="F36" t="s">
        <v>112</v>
      </c>
      <c r="G36">
        <v>200</v>
      </c>
      <c r="H36">
        <v>200</v>
      </c>
      <c r="I36">
        <v>3</v>
      </c>
      <c r="J36">
        <v>50</v>
      </c>
      <c r="K36" s="73" t="s">
        <v>10</v>
      </c>
    </row>
    <row r="37" spans="4:11" x14ac:dyDescent="0.25">
      <c r="D37" t="s">
        <v>84</v>
      </c>
      <c r="E37" t="s">
        <v>11</v>
      </c>
      <c r="F37" t="s">
        <v>7</v>
      </c>
      <c r="G37">
        <v>240</v>
      </c>
      <c r="H37">
        <v>240</v>
      </c>
      <c r="I37">
        <v>15</v>
      </c>
      <c r="J37">
        <v>75</v>
      </c>
      <c r="K37" s="73" t="s">
        <v>10</v>
      </c>
    </row>
    <row r="38" spans="4:11" x14ac:dyDescent="0.25">
      <c r="D38" t="s">
        <v>119</v>
      </c>
      <c r="E38" t="s">
        <v>60</v>
      </c>
      <c r="F38" t="s">
        <v>55</v>
      </c>
      <c r="G38">
        <v>220</v>
      </c>
      <c r="H38">
        <v>220</v>
      </c>
      <c r="I38">
        <v>20</v>
      </c>
      <c r="J38">
        <v>50</v>
      </c>
      <c r="K38" s="73">
        <v>10</v>
      </c>
    </row>
    <row r="39" spans="4:11" x14ac:dyDescent="0.25">
      <c r="D39" t="s">
        <v>120</v>
      </c>
      <c r="E39" t="s">
        <v>61</v>
      </c>
      <c r="F39" t="s">
        <v>59</v>
      </c>
      <c r="G39">
        <v>240</v>
      </c>
      <c r="H39">
        <v>240</v>
      </c>
      <c r="I39">
        <v>40</v>
      </c>
      <c r="J39">
        <v>55</v>
      </c>
      <c r="K39" s="73">
        <v>20</v>
      </c>
    </row>
    <row r="40" spans="4:11" x14ac:dyDescent="0.25">
      <c r="D40" t="s">
        <v>121</v>
      </c>
      <c r="E40" t="s">
        <v>62</v>
      </c>
      <c r="F40" t="s">
        <v>58</v>
      </c>
      <c r="G40">
        <v>260</v>
      </c>
      <c r="H40">
        <v>260</v>
      </c>
      <c r="I40">
        <v>80</v>
      </c>
      <c r="J40">
        <v>105</v>
      </c>
      <c r="K40" s="73">
        <v>40</v>
      </c>
    </row>
    <row r="41" spans="4:11" x14ac:dyDescent="0.25">
      <c r="D41" t="s">
        <v>122</v>
      </c>
      <c r="E41" t="s">
        <v>63</v>
      </c>
      <c r="F41" t="s">
        <v>57</v>
      </c>
      <c r="G41">
        <v>280</v>
      </c>
      <c r="H41">
        <v>280</v>
      </c>
      <c r="I41">
        <v>100</v>
      </c>
      <c r="J41">
        <v>143</v>
      </c>
      <c r="K41" s="73">
        <v>50</v>
      </c>
    </row>
    <row r="42" spans="4:11" x14ac:dyDescent="0.25">
      <c r="D42" t="s">
        <v>123</v>
      </c>
      <c r="E42" t="s">
        <v>64</v>
      </c>
      <c r="F42" t="s">
        <v>56</v>
      </c>
      <c r="G42">
        <v>300</v>
      </c>
      <c r="H42">
        <v>300</v>
      </c>
      <c r="I42">
        <v>120</v>
      </c>
      <c r="J42">
        <v>195</v>
      </c>
      <c r="K42" s="73">
        <v>60</v>
      </c>
    </row>
    <row r="43" spans="4:11" x14ac:dyDescent="0.25">
      <c r="D43" t="s">
        <v>137</v>
      </c>
      <c r="E43" t="s">
        <v>76</v>
      </c>
      <c r="F43" t="s">
        <v>71</v>
      </c>
      <c r="G43">
        <v>100</v>
      </c>
      <c r="H43">
        <v>100</v>
      </c>
      <c r="I43">
        <v>2</v>
      </c>
      <c r="J43">
        <v>25</v>
      </c>
      <c r="K43" s="73" t="s">
        <v>10</v>
      </c>
    </row>
    <row r="44" spans="4:11" x14ac:dyDescent="0.25">
      <c r="D44" t="s">
        <v>137</v>
      </c>
      <c r="E44" t="s">
        <v>373</v>
      </c>
      <c r="F44" t="s">
        <v>374</v>
      </c>
      <c r="G44">
        <v>140</v>
      </c>
      <c r="H44">
        <v>140</v>
      </c>
      <c r="I44">
        <v>2</v>
      </c>
      <c r="J44">
        <v>25</v>
      </c>
      <c r="K44" s="73" t="s">
        <v>10</v>
      </c>
    </row>
    <row r="45" spans="4:11" x14ac:dyDescent="0.25">
      <c r="D45" t="s">
        <v>138</v>
      </c>
      <c r="E45" t="s">
        <v>77</v>
      </c>
      <c r="F45" t="s">
        <v>72</v>
      </c>
      <c r="G45">
        <v>100</v>
      </c>
      <c r="H45">
        <v>100</v>
      </c>
      <c r="I45">
        <v>2</v>
      </c>
      <c r="J45">
        <v>25</v>
      </c>
      <c r="K45" s="73" t="s">
        <v>10</v>
      </c>
    </row>
    <row r="46" spans="4:11" x14ac:dyDescent="0.25">
      <c r="D46" t="s">
        <v>139</v>
      </c>
      <c r="E46" t="s">
        <v>78</v>
      </c>
      <c r="F46" t="s">
        <v>73</v>
      </c>
      <c r="G46">
        <v>100</v>
      </c>
      <c r="H46">
        <v>100</v>
      </c>
      <c r="I46">
        <v>2</v>
      </c>
      <c r="J46">
        <v>25</v>
      </c>
      <c r="K46" s="73" t="s">
        <v>10</v>
      </c>
    </row>
    <row r="47" spans="4:11" x14ac:dyDescent="0.25">
      <c r="D47" t="s">
        <v>124</v>
      </c>
      <c r="E47" t="s">
        <v>54</v>
      </c>
      <c r="F47" t="s">
        <v>32</v>
      </c>
      <c r="G47">
        <v>5000</v>
      </c>
      <c r="H47">
        <v>5000</v>
      </c>
      <c r="I47">
        <v>70</v>
      </c>
      <c r="J47">
        <v>75</v>
      </c>
      <c r="K47" s="73" t="s">
        <v>10</v>
      </c>
    </row>
    <row r="48" spans="4:11" x14ac:dyDescent="0.25">
      <c r="D48" t="s">
        <v>94</v>
      </c>
      <c r="E48" t="s">
        <v>22</v>
      </c>
      <c r="F48" t="s">
        <v>21</v>
      </c>
      <c r="G48">
        <v>260</v>
      </c>
      <c r="H48">
        <v>260</v>
      </c>
      <c r="I48">
        <v>20</v>
      </c>
      <c r="J48">
        <v>28</v>
      </c>
      <c r="K48" s="73" t="s">
        <v>10</v>
      </c>
    </row>
    <row r="49" spans="4:11" x14ac:dyDescent="0.25">
      <c r="D49" t="s">
        <v>125</v>
      </c>
      <c r="E49" t="s">
        <v>47</v>
      </c>
      <c r="F49" t="s">
        <v>41</v>
      </c>
      <c r="G49">
        <v>250</v>
      </c>
      <c r="H49">
        <v>250</v>
      </c>
      <c r="I49">
        <v>3</v>
      </c>
      <c r="J49">
        <v>48</v>
      </c>
      <c r="K49" s="73">
        <v>7</v>
      </c>
    </row>
    <row r="50" spans="4:11" x14ac:dyDescent="0.25">
      <c r="D50" t="s">
        <v>125</v>
      </c>
      <c r="E50" t="s">
        <v>297</v>
      </c>
      <c r="F50" t="s">
        <v>301</v>
      </c>
      <c r="G50">
        <v>250</v>
      </c>
      <c r="H50">
        <v>250</v>
      </c>
      <c r="I50">
        <v>3</v>
      </c>
      <c r="J50">
        <v>48</v>
      </c>
      <c r="K50" s="73">
        <v>7</v>
      </c>
    </row>
    <row r="51" spans="4:11" x14ac:dyDescent="0.25">
      <c r="D51" t="s">
        <v>126</v>
      </c>
      <c r="E51" t="s">
        <v>48</v>
      </c>
      <c r="F51" t="s">
        <v>42</v>
      </c>
      <c r="G51">
        <v>300</v>
      </c>
      <c r="H51">
        <v>300</v>
      </c>
      <c r="I51">
        <v>4</v>
      </c>
      <c r="J51">
        <v>195</v>
      </c>
      <c r="K51" s="73">
        <v>11</v>
      </c>
    </row>
    <row r="52" spans="4:11" x14ac:dyDescent="0.25">
      <c r="D52" t="s">
        <v>126</v>
      </c>
      <c r="E52" t="s">
        <v>298</v>
      </c>
      <c r="F52" t="s">
        <v>302</v>
      </c>
      <c r="G52">
        <v>300</v>
      </c>
      <c r="H52">
        <v>300</v>
      </c>
      <c r="I52">
        <v>4</v>
      </c>
      <c r="J52">
        <v>195</v>
      </c>
      <c r="K52" s="73">
        <v>11</v>
      </c>
    </row>
    <row r="53" spans="4:11" x14ac:dyDescent="0.25">
      <c r="D53" t="s">
        <v>127</v>
      </c>
      <c r="E53" t="s">
        <v>49</v>
      </c>
      <c r="F53" t="s">
        <v>43</v>
      </c>
      <c r="G53">
        <v>340</v>
      </c>
      <c r="H53">
        <v>340</v>
      </c>
      <c r="I53">
        <v>5</v>
      </c>
      <c r="J53">
        <v>263</v>
      </c>
      <c r="K53" s="73">
        <v>21</v>
      </c>
    </row>
    <row r="54" spans="4:11" x14ac:dyDescent="0.25">
      <c r="D54" t="s">
        <v>127</v>
      </c>
      <c r="E54" t="s">
        <v>299</v>
      </c>
      <c r="F54" t="s">
        <v>303</v>
      </c>
      <c r="G54">
        <v>340</v>
      </c>
      <c r="H54">
        <v>340</v>
      </c>
      <c r="I54">
        <v>5</v>
      </c>
      <c r="J54">
        <v>263</v>
      </c>
      <c r="K54" s="73">
        <v>21</v>
      </c>
    </row>
    <row r="55" spans="4:11" x14ac:dyDescent="0.25">
      <c r="D55" t="s">
        <v>96</v>
      </c>
      <c r="E55" t="s">
        <v>140</v>
      </c>
      <c r="F55" t="s">
        <v>24</v>
      </c>
      <c r="G55">
        <v>500</v>
      </c>
      <c r="H55">
        <v>500</v>
      </c>
      <c r="I55">
        <v>0</v>
      </c>
      <c r="J55">
        <v>75</v>
      </c>
      <c r="K55" s="73" t="s">
        <v>10</v>
      </c>
    </row>
    <row r="56" spans="4:11" x14ac:dyDescent="0.25">
      <c r="D56" t="s">
        <v>97</v>
      </c>
      <c r="E56" t="s">
        <v>141</v>
      </c>
      <c r="F56" t="s">
        <v>25</v>
      </c>
      <c r="G56">
        <v>500</v>
      </c>
      <c r="H56">
        <v>500</v>
      </c>
      <c r="I56">
        <v>0</v>
      </c>
      <c r="J56">
        <v>75</v>
      </c>
      <c r="K56" s="73" t="s">
        <v>10</v>
      </c>
    </row>
    <row r="57" spans="4:11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25</v>
      </c>
      <c r="K57" s="73">
        <v>25</v>
      </c>
    </row>
    <row r="58" spans="4:11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55</v>
      </c>
      <c r="K58" s="73" t="s">
        <v>10</v>
      </c>
    </row>
    <row r="59" spans="4:11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55</v>
      </c>
      <c r="K59" s="73" t="s">
        <v>10</v>
      </c>
    </row>
    <row r="60" spans="4:11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75</v>
      </c>
      <c r="K60" s="73">
        <v>40</v>
      </c>
    </row>
    <row r="61" spans="4:11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55</v>
      </c>
      <c r="K61" s="73">
        <v>5</v>
      </c>
    </row>
    <row r="62" spans="4:11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14</v>
      </c>
    </row>
    <row r="63" spans="4:11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263</v>
      </c>
      <c r="K63" s="73">
        <v>440</v>
      </c>
    </row>
    <row r="64" spans="4:11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263</v>
      </c>
      <c r="K64" s="73">
        <v>440</v>
      </c>
    </row>
    <row r="65" spans="4:11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175</v>
      </c>
      <c r="K65" s="73">
        <v>150</v>
      </c>
    </row>
    <row r="66" spans="4:11" x14ac:dyDescent="0.25">
      <c r="D66" t="s">
        <v>131</v>
      </c>
      <c r="E66" t="s">
        <v>315</v>
      </c>
      <c r="F66" t="s">
        <v>316</v>
      </c>
      <c r="G66">
        <v>2000</v>
      </c>
      <c r="H66">
        <v>2000</v>
      </c>
      <c r="I66">
        <v>0</v>
      </c>
      <c r="J66">
        <v>175</v>
      </c>
      <c r="K66" s="73">
        <v>150</v>
      </c>
    </row>
    <row r="67" spans="4:11" x14ac:dyDescent="0.25">
      <c r="D67" t="s">
        <v>318</v>
      </c>
      <c r="E67" t="s">
        <v>319</v>
      </c>
      <c r="F67" t="s">
        <v>320</v>
      </c>
      <c r="G67">
        <v>1500</v>
      </c>
      <c r="H67">
        <v>1500</v>
      </c>
      <c r="I67">
        <v>25</v>
      </c>
      <c r="J67">
        <v>130</v>
      </c>
      <c r="K67" s="73">
        <v>35</v>
      </c>
    </row>
    <row r="68" spans="4:11" x14ac:dyDescent="0.25">
      <c r="D68" t="s">
        <v>318</v>
      </c>
      <c r="E68" t="s">
        <v>321</v>
      </c>
      <c r="F68" t="s">
        <v>322</v>
      </c>
      <c r="G68">
        <v>1500</v>
      </c>
      <c r="H68">
        <v>1500</v>
      </c>
      <c r="I68">
        <v>25</v>
      </c>
      <c r="J68">
        <v>130</v>
      </c>
      <c r="K68" s="73">
        <v>35</v>
      </c>
    </row>
    <row r="69" spans="4:11" x14ac:dyDescent="0.25">
      <c r="D69" t="s">
        <v>133</v>
      </c>
      <c r="E69" t="s">
        <v>323</v>
      </c>
      <c r="F69" t="s">
        <v>324</v>
      </c>
      <c r="G69">
        <v>200</v>
      </c>
      <c r="H69">
        <v>200</v>
      </c>
      <c r="I69">
        <v>10</v>
      </c>
      <c r="J69">
        <v>55</v>
      </c>
      <c r="K69" s="73" t="s">
        <v>10</v>
      </c>
    </row>
    <row r="70" spans="4:11" x14ac:dyDescent="0.25">
      <c r="D70" t="s">
        <v>132</v>
      </c>
      <c r="E70" t="s">
        <v>325</v>
      </c>
      <c r="F70" t="s">
        <v>326</v>
      </c>
      <c r="G70">
        <v>140</v>
      </c>
      <c r="H70">
        <v>140</v>
      </c>
      <c r="I70">
        <v>6</v>
      </c>
      <c r="J70">
        <v>25</v>
      </c>
      <c r="K70" s="73" t="s">
        <v>10</v>
      </c>
    </row>
    <row r="71" spans="4:11" x14ac:dyDescent="0.25">
      <c r="D71" t="s">
        <v>327</v>
      </c>
      <c r="E71" t="s">
        <v>328</v>
      </c>
      <c r="F71" t="s">
        <v>329</v>
      </c>
      <c r="G71">
        <v>170</v>
      </c>
      <c r="H71">
        <v>170</v>
      </c>
      <c r="I71">
        <v>5</v>
      </c>
      <c r="J71">
        <v>28</v>
      </c>
      <c r="K71" s="73">
        <v>2</v>
      </c>
    </row>
    <row r="72" spans="4:11" x14ac:dyDescent="0.25">
      <c r="D72" t="s">
        <v>330</v>
      </c>
      <c r="E72" t="s">
        <v>331</v>
      </c>
      <c r="F72" t="s">
        <v>332</v>
      </c>
      <c r="G72">
        <v>220</v>
      </c>
      <c r="H72">
        <v>220</v>
      </c>
      <c r="I72">
        <v>15</v>
      </c>
      <c r="J72">
        <v>28</v>
      </c>
      <c r="K72" s="73">
        <v>8</v>
      </c>
    </row>
    <row r="73" spans="4:11" x14ac:dyDescent="0.25">
      <c r="D73" t="s">
        <v>333</v>
      </c>
      <c r="E73" t="s">
        <v>334</v>
      </c>
      <c r="F73" t="s">
        <v>335</v>
      </c>
      <c r="G73">
        <v>120</v>
      </c>
      <c r="H73">
        <v>120</v>
      </c>
      <c r="I73">
        <v>2</v>
      </c>
      <c r="J73">
        <v>25</v>
      </c>
      <c r="K73" s="73" t="s">
        <v>10</v>
      </c>
    </row>
    <row r="74" spans="4:11" x14ac:dyDescent="0.25">
      <c r="D74" t="s">
        <v>87</v>
      </c>
      <c r="E74" t="s">
        <v>336</v>
      </c>
      <c r="F74" t="s">
        <v>337</v>
      </c>
      <c r="G74">
        <v>260</v>
      </c>
      <c r="H74">
        <v>260</v>
      </c>
      <c r="I74">
        <v>15</v>
      </c>
      <c r="J74">
        <v>75</v>
      </c>
      <c r="K74" s="73" t="s">
        <v>10</v>
      </c>
    </row>
    <row r="75" spans="4:11" x14ac:dyDescent="0.25">
      <c r="D75" t="s">
        <v>87</v>
      </c>
      <c r="E75" t="s">
        <v>338</v>
      </c>
      <c r="F75" t="s">
        <v>339</v>
      </c>
      <c r="G75">
        <v>260</v>
      </c>
      <c r="H75">
        <v>260</v>
      </c>
      <c r="I75">
        <v>15</v>
      </c>
      <c r="J75">
        <v>75</v>
      </c>
      <c r="K75" s="73" t="s">
        <v>10</v>
      </c>
    </row>
    <row r="76" spans="4:11" x14ac:dyDescent="0.25">
      <c r="D76" t="s">
        <v>340</v>
      </c>
      <c r="E76" t="s">
        <v>341</v>
      </c>
      <c r="F76" t="s">
        <v>342</v>
      </c>
      <c r="G76">
        <v>350</v>
      </c>
      <c r="H76">
        <v>350</v>
      </c>
      <c r="I76">
        <v>30</v>
      </c>
      <c r="J76">
        <v>83</v>
      </c>
      <c r="K76" s="73">
        <v>15</v>
      </c>
    </row>
    <row r="77" spans="4:11" x14ac:dyDescent="0.25">
      <c r="D77" t="s">
        <v>88</v>
      </c>
      <c r="E77" t="s">
        <v>343</v>
      </c>
      <c r="F77" t="s">
        <v>344</v>
      </c>
      <c r="G77">
        <v>200</v>
      </c>
      <c r="H77">
        <v>200</v>
      </c>
      <c r="I77">
        <v>7</v>
      </c>
      <c r="J77">
        <v>75</v>
      </c>
      <c r="K77" s="73" t="s">
        <v>10</v>
      </c>
    </row>
    <row r="78" spans="4:11" x14ac:dyDescent="0.25">
      <c r="D78" t="s">
        <v>88</v>
      </c>
      <c r="E78" t="s">
        <v>345</v>
      </c>
      <c r="F78" t="s">
        <v>346</v>
      </c>
      <c r="G78">
        <v>200</v>
      </c>
      <c r="H78">
        <v>200</v>
      </c>
      <c r="I78">
        <v>7</v>
      </c>
      <c r="J78">
        <v>75</v>
      </c>
      <c r="K78" s="73" t="s">
        <v>10</v>
      </c>
    </row>
    <row r="79" spans="4:11" x14ac:dyDescent="0.25">
      <c r="D79" t="s">
        <v>347</v>
      </c>
      <c r="E79" t="s">
        <v>348</v>
      </c>
      <c r="F79" t="s">
        <v>349</v>
      </c>
      <c r="G79">
        <v>300</v>
      </c>
      <c r="H79">
        <v>300</v>
      </c>
      <c r="I79">
        <v>30</v>
      </c>
      <c r="J79">
        <v>105</v>
      </c>
      <c r="K79" s="73" t="s">
        <v>10</v>
      </c>
    </row>
    <row r="80" spans="4:11" x14ac:dyDescent="0.25">
      <c r="D80" t="s">
        <v>89</v>
      </c>
      <c r="E80" t="s">
        <v>350</v>
      </c>
      <c r="F80" t="s">
        <v>351</v>
      </c>
      <c r="G80">
        <v>310</v>
      </c>
      <c r="H80">
        <v>310</v>
      </c>
      <c r="I80">
        <v>50</v>
      </c>
      <c r="J80">
        <v>55</v>
      </c>
      <c r="K80" s="73">
        <v>40</v>
      </c>
    </row>
    <row r="81" spans="4:11" x14ac:dyDescent="0.25">
      <c r="D81" t="s">
        <v>89</v>
      </c>
      <c r="E81" t="s">
        <v>352</v>
      </c>
      <c r="F81" t="s">
        <v>353</v>
      </c>
      <c r="G81">
        <v>310</v>
      </c>
      <c r="H81">
        <v>310</v>
      </c>
      <c r="I81">
        <v>50</v>
      </c>
      <c r="J81">
        <v>55</v>
      </c>
      <c r="K81" s="73">
        <v>40</v>
      </c>
    </row>
    <row r="82" spans="4:11" x14ac:dyDescent="0.25">
      <c r="D82" t="s">
        <v>89</v>
      </c>
      <c r="E82" t="s">
        <v>354</v>
      </c>
      <c r="F82" t="s">
        <v>355</v>
      </c>
      <c r="G82">
        <v>310</v>
      </c>
      <c r="H82">
        <v>310</v>
      </c>
      <c r="I82">
        <v>50</v>
      </c>
      <c r="J82">
        <v>55</v>
      </c>
      <c r="K82" s="73">
        <v>40</v>
      </c>
    </row>
    <row r="83" spans="4:11" x14ac:dyDescent="0.25">
      <c r="D83" t="s">
        <v>100</v>
      </c>
      <c r="E83" t="s">
        <v>356</v>
      </c>
      <c r="F83" t="s">
        <v>357</v>
      </c>
      <c r="G83">
        <v>180</v>
      </c>
      <c r="H83">
        <v>180</v>
      </c>
      <c r="I83">
        <v>10</v>
      </c>
      <c r="J83">
        <v>75</v>
      </c>
      <c r="K83" s="73">
        <v>5</v>
      </c>
    </row>
    <row r="84" spans="4:11" x14ac:dyDescent="0.25">
      <c r="D84" t="s">
        <v>358</v>
      </c>
      <c r="E84" t="s">
        <v>359</v>
      </c>
      <c r="F84" t="s">
        <v>360</v>
      </c>
      <c r="G84">
        <v>170</v>
      </c>
      <c r="H84">
        <v>170</v>
      </c>
      <c r="I84">
        <v>20</v>
      </c>
      <c r="J84">
        <v>55</v>
      </c>
      <c r="K84" s="73">
        <v>10</v>
      </c>
    </row>
    <row r="85" spans="4:11" x14ac:dyDescent="0.25">
      <c r="D85" t="s">
        <v>90</v>
      </c>
      <c r="E85" t="s">
        <v>361</v>
      </c>
      <c r="F85" t="s">
        <v>362</v>
      </c>
      <c r="G85">
        <v>170</v>
      </c>
      <c r="H85">
        <v>170</v>
      </c>
      <c r="I85">
        <v>20</v>
      </c>
      <c r="J85">
        <v>55</v>
      </c>
      <c r="K85" s="73">
        <v>25</v>
      </c>
    </row>
    <row r="86" spans="4:11" x14ac:dyDescent="0.25">
      <c r="D86" t="s">
        <v>91</v>
      </c>
      <c r="E86" t="s">
        <v>363</v>
      </c>
      <c r="F86" t="s">
        <v>364</v>
      </c>
      <c r="G86">
        <v>150</v>
      </c>
      <c r="H86">
        <v>150</v>
      </c>
      <c r="I86">
        <v>4</v>
      </c>
      <c r="J86">
        <v>25</v>
      </c>
      <c r="K86" s="73" t="s">
        <v>10</v>
      </c>
    </row>
    <row r="87" spans="4:11" x14ac:dyDescent="0.25">
      <c r="D87" t="s">
        <v>91</v>
      </c>
      <c r="E87" t="s">
        <v>365</v>
      </c>
      <c r="F87" t="s">
        <v>366</v>
      </c>
      <c r="G87">
        <v>150</v>
      </c>
      <c r="H87">
        <v>150</v>
      </c>
      <c r="I87">
        <v>4</v>
      </c>
      <c r="J87">
        <v>25</v>
      </c>
      <c r="K87" s="73" t="s">
        <v>10</v>
      </c>
    </row>
    <row r="88" spans="4:11" x14ac:dyDescent="0.25">
      <c r="D88" t="s">
        <v>134</v>
      </c>
      <c r="E88" t="s">
        <v>367</v>
      </c>
      <c r="F88" t="s">
        <v>368</v>
      </c>
      <c r="G88">
        <v>180</v>
      </c>
      <c r="H88">
        <v>180</v>
      </c>
      <c r="I88">
        <v>3</v>
      </c>
      <c r="J88">
        <v>25</v>
      </c>
      <c r="K88" s="73" t="s">
        <v>10</v>
      </c>
    </row>
    <row r="89" spans="4:11" x14ac:dyDescent="0.25">
      <c r="D89" t="s">
        <v>134</v>
      </c>
      <c r="E89" t="s">
        <v>369</v>
      </c>
      <c r="F89" t="s">
        <v>368</v>
      </c>
      <c r="G89">
        <v>180</v>
      </c>
      <c r="H89">
        <v>180</v>
      </c>
      <c r="I89">
        <v>3</v>
      </c>
      <c r="J89">
        <v>25</v>
      </c>
      <c r="K89" s="73" t="s">
        <v>10</v>
      </c>
    </row>
    <row r="90" spans="4:11" x14ac:dyDescent="0.25">
      <c r="D90" t="s">
        <v>370</v>
      </c>
      <c r="E90" t="s">
        <v>371</v>
      </c>
      <c r="F90" t="s">
        <v>372</v>
      </c>
      <c r="G90">
        <v>420</v>
      </c>
      <c r="H90">
        <v>420</v>
      </c>
      <c r="I90">
        <v>80</v>
      </c>
      <c r="J90">
        <v>83</v>
      </c>
      <c r="K90" s="73">
        <v>60</v>
      </c>
    </row>
    <row r="91" spans="4:11" x14ac:dyDescent="0.25">
      <c r="D91" t="s">
        <v>92</v>
      </c>
      <c r="E91" t="s">
        <v>375</v>
      </c>
      <c r="F91" t="s">
        <v>376</v>
      </c>
      <c r="G91">
        <v>220</v>
      </c>
      <c r="H91">
        <v>220</v>
      </c>
      <c r="I91">
        <v>15</v>
      </c>
      <c r="J91">
        <v>50</v>
      </c>
      <c r="K91" s="73" t="s">
        <v>10</v>
      </c>
    </row>
    <row r="92" spans="4:11" x14ac:dyDescent="0.25">
      <c r="D92" t="s">
        <v>92</v>
      </c>
      <c r="E92" t="s">
        <v>377</v>
      </c>
      <c r="F92" t="s">
        <v>378</v>
      </c>
      <c r="G92">
        <v>220</v>
      </c>
      <c r="H92">
        <v>220</v>
      </c>
      <c r="I92">
        <v>15</v>
      </c>
      <c r="J92">
        <v>50</v>
      </c>
      <c r="K92" s="73" t="s">
        <v>10</v>
      </c>
    </row>
    <row r="93" spans="4:11" x14ac:dyDescent="0.25">
      <c r="D93" t="s">
        <v>93</v>
      </c>
      <c r="E93" t="s">
        <v>379</v>
      </c>
      <c r="F93" t="s">
        <v>380</v>
      </c>
      <c r="G93">
        <v>220</v>
      </c>
      <c r="H93">
        <v>220</v>
      </c>
      <c r="I93">
        <v>15</v>
      </c>
      <c r="J93">
        <v>50</v>
      </c>
      <c r="K93" s="73" t="s">
        <v>10</v>
      </c>
    </row>
    <row r="94" spans="4:11" x14ac:dyDescent="0.25">
      <c r="D94" t="s">
        <v>93</v>
      </c>
      <c r="E94" t="s">
        <v>381</v>
      </c>
      <c r="F94" t="s">
        <v>382</v>
      </c>
      <c r="G94">
        <v>220</v>
      </c>
      <c r="H94">
        <v>220</v>
      </c>
      <c r="I94">
        <v>15</v>
      </c>
      <c r="J94">
        <v>50</v>
      </c>
      <c r="K94" s="73" t="s">
        <v>10</v>
      </c>
    </row>
    <row r="95" spans="4:11" x14ac:dyDescent="0.25">
      <c r="D95" t="s">
        <v>135</v>
      </c>
      <c r="E95" t="s">
        <v>383</v>
      </c>
      <c r="F95" t="s">
        <v>384</v>
      </c>
      <c r="G95">
        <v>300</v>
      </c>
      <c r="H95">
        <v>300</v>
      </c>
      <c r="I95">
        <v>20</v>
      </c>
      <c r="J95">
        <v>55</v>
      </c>
      <c r="K95" s="73">
        <v>40</v>
      </c>
    </row>
    <row r="96" spans="4:11" x14ac:dyDescent="0.25">
      <c r="D96" t="s">
        <v>101</v>
      </c>
      <c r="E96" t="s">
        <v>385</v>
      </c>
      <c r="F96" t="s">
        <v>386</v>
      </c>
      <c r="G96">
        <v>200</v>
      </c>
      <c r="H96">
        <v>200</v>
      </c>
      <c r="I96">
        <v>8</v>
      </c>
      <c r="J96">
        <v>75</v>
      </c>
      <c r="K96" s="73" t="s">
        <v>10</v>
      </c>
    </row>
    <row r="97" spans="4:11" x14ac:dyDescent="0.25">
      <c r="D97" t="s">
        <v>101</v>
      </c>
      <c r="E97" t="s">
        <v>387</v>
      </c>
      <c r="F97" t="s">
        <v>388</v>
      </c>
      <c r="G97">
        <v>200</v>
      </c>
      <c r="H97">
        <v>200</v>
      </c>
      <c r="I97">
        <v>8</v>
      </c>
      <c r="J97">
        <v>75</v>
      </c>
      <c r="K97" s="73" t="s">
        <v>10</v>
      </c>
    </row>
    <row r="98" spans="4:11" x14ac:dyDescent="0.25">
      <c r="D98" t="s">
        <v>101</v>
      </c>
      <c r="E98" t="s">
        <v>389</v>
      </c>
      <c r="F98" t="s">
        <v>390</v>
      </c>
      <c r="G98">
        <v>200</v>
      </c>
      <c r="H98">
        <v>200</v>
      </c>
      <c r="I98">
        <v>8</v>
      </c>
      <c r="J98">
        <v>75</v>
      </c>
      <c r="K98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workbookViewId="0">
      <selection activeCell="J14" sqref="J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406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399</v>
      </c>
      <c r="C7" s="72">
        <f>COUNTA(Table245[spawner_sku])</f>
        <v>516</v>
      </c>
      <c r="J7" s="1" t="s">
        <v>399</v>
      </c>
      <c r="K7" s="72">
        <f>COUNTA(Table3[spawner_sku])</f>
        <v>356</v>
      </c>
    </row>
    <row r="8" spans="2:11" x14ac:dyDescent="0.25">
      <c r="B8" s="1" t="s">
        <v>404</v>
      </c>
      <c r="C8" s="75">
        <f>COUNTIF(Table245[Aggresive],"yes")</f>
        <v>200</v>
      </c>
      <c r="J8" s="1" t="s">
        <v>404</v>
      </c>
      <c r="K8" s="75">
        <f>COUNTIF(Table3[Aggressive],"yes")</f>
        <v>126</v>
      </c>
    </row>
    <row r="9" spans="2:11" x14ac:dyDescent="0.25">
      <c r="B9" s="1" t="s">
        <v>405</v>
      </c>
      <c r="C9" s="75">
        <f>COUNTIF(Table245[Aggresive],"no")</f>
        <v>316</v>
      </c>
      <c r="J9" s="1" t="s">
        <v>405</v>
      </c>
      <c r="K9" s="75">
        <f>COUNTIF(Table3[Aggressive],"no")</f>
        <v>230</v>
      </c>
    </row>
    <row r="11" spans="2:11" x14ac:dyDescent="0.25">
      <c r="B11" s="1" t="s">
        <v>400</v>
      </c>
      <c r="C11" s="72">
        <f>SUM(Table245[entity_spawned (AVG)])</f>
        <v>891</v>
      </c>
      <c r="J11" s="1" t="s">
        <v>400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401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414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402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403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402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403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402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402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402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402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402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402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402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402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402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402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402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402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402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402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402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402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402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402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402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402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402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402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402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402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402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402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402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402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402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402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402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402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402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402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402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402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402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402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402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402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402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402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402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402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402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402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402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402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402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402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402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402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402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402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402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402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402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402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402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402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402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402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402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402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402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402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402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402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402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402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402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402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402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402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402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402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402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402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402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402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402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402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402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402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402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402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402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402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402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402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402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402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402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402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402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402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402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402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402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402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402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402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402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402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402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402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402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402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402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402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402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402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402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402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402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402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402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402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402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402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402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402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402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402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402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402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402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402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402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402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402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402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402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402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402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402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402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402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402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402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402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402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402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402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402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402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402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402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402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402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402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402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402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402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402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402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402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402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402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402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402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402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402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402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402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402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402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402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402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402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402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402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402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402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402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402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402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402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402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402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402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402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402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402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402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402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402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402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402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402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402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402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402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402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402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402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402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402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402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402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402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402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402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402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402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402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402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402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402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402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402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402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402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402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402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402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402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402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402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402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402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403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402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403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402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403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402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403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402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403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402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403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402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403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402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403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402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403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402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402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402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402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402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402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402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402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402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402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402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403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402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403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402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403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402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403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402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403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402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403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402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403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402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403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402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403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402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403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402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403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402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403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402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403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402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403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402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403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402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403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402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403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402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403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402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403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402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403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402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403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402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403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402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403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402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403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402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403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402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403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402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403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402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403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402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403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402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403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402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403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403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403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403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403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403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403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403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403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403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403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403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403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403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403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403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403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403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403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403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403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403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403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403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403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403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403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403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403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403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403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403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403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402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403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402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403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402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403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402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403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402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403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402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403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402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403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402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403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403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403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403</v>
      </c>
      <c r="J200" t="s">
        <v>260</v>
      </c>
      <c r="K200">
        <v>1</v>
      </c>
      <c r="L200" t="s">
        <v>413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403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403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403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403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403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403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403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403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403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403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403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403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403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403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403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403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403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403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403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403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403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403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403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403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403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403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403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403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403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403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403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403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403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403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403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403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403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403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403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403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403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403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403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403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403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403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402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403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402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403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402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403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402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403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402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403</v>
      </c>
      <c r="J228" t="s">
        <v>411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402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403</v>
      </c>
      <c r="J229" t="s">
        <v>411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402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403</v>
      </c>
      <c r="J230" t="s">
        <v>411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402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403</v>
      </c>
      <c r="J231" t="s">
        <v>410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403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403</v>
      </c>
      <c r="J232" t="s">
        <v>410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403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403</v>
      </c>
      <c r="J233" t="s">
        <v>410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403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403</v>
      </c>
      <c r="J234" t="s">
        <v>410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403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403</v>
      </c>
      <c r="J235" t="s">
        <v>410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403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403</v>
      </c>
      <c r="J236" t="s">
        <v>412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403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403</v>
      </c>
      <c r="J237" t="s">
        <v>412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403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403</v>
      </c>
      <c r="J238" t="s">
        <v>412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403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403</v>
      </c>
      <c r="J239" t="s">
        <v>412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403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403</v>
      </c>
      <c r="J240" t="s">
        <v>412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403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403</v>
      </c>
      <c r="J241" t="s">
        <v>408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403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403</v>
      </c>
      <c r="J242" t="s">
        <v>408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403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403</v>
      </c>
      <c r="J243" t="s">
        <v>408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403</v>
      </c>
    </row>
    <row r="244" spans="2:16" x14ac:dyDescent="0.25">
      <c r="B244" s="74" t="s">
        <v>392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403</v>
      </c>
      <c r="J244" t="s">
        <v>408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403</v>
      </c>
    </row>
    <row r="245" spans="2:16" x14ac:dyDescent="0.25">
      <c r="B245" s="74" t="s">
        <v>392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403</v>
      </c>
      <c r="J245" t="s">
        <v>408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403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403</v>
      </c>
      <c r="J246" t="s">
        <v>408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403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403</v>
      </c>
      <c r="J247" t="s">
        <v>408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403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403</v>
      </c>
      <c r="J248" t="s">
        <v>408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403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403</v>
      </c>
      <c r="J249" t="s">
        <v>408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403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403</v>
      </c>
      <c r="J250" t="s">
        <v>408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403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403</v>
      </c>
      <c r="J251" t="s">
        <v>408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403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403</v>
      </c>
      <c r="J252" t="s">
        <v>393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402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403</v>
      </c>
      <c r="J253" t="s">
        <v>393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402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403</v>
      </c>
      <c r="J254" t="s">
        <v>393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402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403</v>
      </c>
      <c r="J255" t="s">
        <v>393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402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403</v>
      </c>
      <c r="J256" t="s">
        <v>393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402</v>
      </c>
    </row>
    <row r="257" spans="2:16" x14ac:dyDescent="0.25">
      <c r="B257" s="74" t="s">
        <v>394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403</v>
      </c>
      <c r="J257" t="s">
        <v>393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402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403</v>
      </c>
      <c r="J258" t="s">
        <v>393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402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403</v>
      </c>
      <c r="J259" t="s">
        <v>393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402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403</v>
      </c>
      <c r="J260" t="s">
        <v>393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402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403</v>
      </c>
      <c r="J261" t="s">
        <v>393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402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403</v>
      </c>
      <c r="J262" t="s">
        <v>393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402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403</v>
      </c>
      <c r="J263" t="s">
        <v>393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402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403</v>
      </c>
      <c r="J264" t="s">
        <v>393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402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403</v>
      </c>
      <c r="J265" t="s">
        <v>393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402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403</v>
      </c>
      <c r="J266" t="s">
        <v>393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402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403</v>
      </c>
      <c r="J267" t="s">
        <v>393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402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403</v>
      </c>
      <c r="J268" t="s">
        <v>393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402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403</v>
      </c>
      <c r="J269" t="s">
        <v>393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402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403</v>
      </c>
      <c r="J270" t="s">
        <v>393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402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403</v>
      </c>
      <c r="J271" t="s">
        <v>393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402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403</v>
      </c>
      <c r="J272" t="s">
        <v>393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402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403</v>
      </c>
      <c r="J273" t="s">
        <v>393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402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403</v>
      </c>
      <c r="J274" t="s">
        <v>393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402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403</v>
      </c>
      <c r="J275" t="s">
        <v>393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402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403</v>
      </c>
      <c r="J276" t="s">
        <v>393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402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403</v>
      </c>
      <c r="J277" t="s">
        <v>393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402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403</v>
      </c>
      <c r="J278" t="s">
        <v>393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402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403</v>
      </c>
      <c r="J279" t="s">
        <v>393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402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403</v>
      </c>
      <c r="J280" t="s">
        <v>393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402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403</v>
      </c>
      <c r="J281" t="s">
        <v>393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402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403</v>
      </c>
      <c r="J282" t="s">
        <v>409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402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403</v>
      </c>
      <c r="J283" t="s">
        <v>407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402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403</v>
      </c>
      <c r="J284" t="s">
        <v>407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402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403</v>
      </c>
      <c r="J285" t="s">
        <v>407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402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403</v>
      </c>
      <c r="J286" t="s">
        <v>407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402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403</v>
      </c>
      <c r="J287" t="s">
        <v>407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402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403</v>
      </c>
      <c r="J288" t="s">
        <v>407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402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403</v>
      </c>
      <c r="J289" t="s">
        <v>407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402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403</v>
      </c>
      <c r="J290" t="s">
        <v>407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402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403</v>
      </c>
      <c r="J291" t="s">
        <v>407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402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403</v>
      </c>
      <c r="J292" t="s">
        <v>407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402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403</v>
      </c>
      <c r="J293" t="s">
        <v>407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402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403</v>
      </c>
      <c r="J294" t="s">
        <v>407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402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403</v>
      </c>
      <c r="J295" t="s">
        <v>407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402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403</v>
      </c>
      <c r="J296" t="s">
        <v>407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402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403</v>
      </c>
      <c r="J297" t="s">
        <v>407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402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403</v>
      </c>
      <c r="J298" t="s">
        <v>407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402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403</v>
      </c>
      <c r="J299" t="s">
        <v>407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402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403</v>
      </c>
      <c r="J300" t="s">
        <v>407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402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403</v>
      </c>
      <c r="J301" t="s">
        <v>407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402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403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402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403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402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403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403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403</v>
      </c>
      <c r="J305" t="s">
        <v>396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402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403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403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403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403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403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403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403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403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403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403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403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403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403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403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403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403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403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403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403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403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403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403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403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403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403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403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403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403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403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402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403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402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403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402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403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402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403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402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403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402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403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402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403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402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403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402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403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402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403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402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403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402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403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402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403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402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403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402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403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402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402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402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402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402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402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402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402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402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402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402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402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402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402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402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402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402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402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402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403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402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403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402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403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402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403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402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403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402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403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402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403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402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403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402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403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402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403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402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402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402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402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402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402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402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402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402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402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402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403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402</v>
      </c>
    </row>
    <row r="361" spans="2:16" x14ac:dyDescent="0.25">
      <c r="B361" s="74" t="s">
        <v>393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402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402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402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402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402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402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403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402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403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402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403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402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403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402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403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402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403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402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403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402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403</v>
      </c>
      <c r="J371" t="s">
        <v>398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402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403</v>
      </c>
      <c r="J372" t="s">
        <v>398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402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403</v>
      </c>
      <c r="J373" t="s">
        <v>398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402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403</v>
      </c>
    </row>
    <row r="375" spans="2:16" x14ac:dyDescent="0.25">
      <c r="B375" s="74" t="s">
        <v>396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402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402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402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402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402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402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402</v>
      </c>
    </row>
    <row r="382" spans="2:16" x14ac:dyDescent="0.25">
      <c r="B382" s="74" t="s">
        <v>397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402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402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402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402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402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402</v>
      </c>
    </row>
    <row r="388" spans="2:8" x14ac:dyDescent="0.25">
      <c r="B388" s="74" t="s">
        <v>415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402</v>
      </c>
    </row>
    <row r="389" spans="2:8" x14ac:dyDescent="0.25">
      <c r="B389" s="74" t="s">
        <v>415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402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402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402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402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402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402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402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402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402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402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402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402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402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402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402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402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402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402</v>
      </c>
    </row>
    <row r="407" spans="2:8" x14ac:dyDescent="0.25">
      <c r="B407" s="74" t="s">
        <v>391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402</v>
      </c>
    </row>
    <row r="408" spans="2:8" x14ac:dyDescent="0.25">
      <c r="B408" s="74" t="s">
        <v>391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402</v>
      </c>
    </row>
    <row r="409" spans="2:8" x14ac:dyDescent="0.25">
      <c r="B409" s="74" t="s">
        <v>391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402</v>
      </c>
    </row>
    <row r="410" spans="2:8" x14ac:dyDescent="0.25">
      <c r="B410" s="74" t="s">
        <v>391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402</v>
      </c>
    </row>
    <row r="411" spans="2:8" x14ac:dyDescent="0.25">
      <c r="B411" s="74" t="s">
        <v>391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402</v>
      </c>
    </row>
    <row r="412" spans="2:8" x14ac:dyDescent="0.25">
      <c r="B412" s="74" t="s">
        <v>391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402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403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403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403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403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403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403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403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403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403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403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403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403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403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403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403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403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403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403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403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403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403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403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403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403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403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402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402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402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402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402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402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402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402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402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402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402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402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402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402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402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402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402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402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402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402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402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402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402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402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402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402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402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402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402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402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402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402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402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402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402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402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402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402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402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402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402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402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402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402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402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402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402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402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402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402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402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402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402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402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402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402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402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402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402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402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402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402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402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402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402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402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402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402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402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402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402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402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402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402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402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402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402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402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402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402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402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402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402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402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402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402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402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402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402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402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402</v>
      </c>
    </row>
    <row r="529" spans="2:8" x14ac:dyDescent="0.25">
      <c r="B529" s="74" t="s">
        <v>395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402</v>
      </c>
    </row>
    <row r="530" spans="2:8" x14ac:dyDescent="0.25">
      <c r="B530" s="74" t="s">
        <v>395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402</v>
      </c>
    </row>
    <row r="531" spans="2:8" x14ac:dyDescent="0.25">
      <c r="B531" s="74" t="s">
        <v>398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402</v>
      </c>
    </row>
    <row r="532" spans="2:8" x14ac:dyDescent="0.25">
      <c r="B532" s="74" t="s">
        <v>398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402</v>
      </c>
    </row>
    <row r="533" spans="2:8" x14ac:dyDescent="0.25">
      <c r="B533" s="74" t="s">
        <v>398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402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2017-05-04T09:45:29Z</dcterms:modified>
</cp:coreProperties>
</file>