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 s="1"/>
  <c r="N12" i="33"/>
  <c r="Q12" i="33"/>
  <c r="R12" i="33"/>
  <c r="S12" i="33"/>
  <c r="T12" i="33"/>
  <c r="Z12" i="33"/>
  <c r="AB12" i="33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B14" i="33" l="1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<sst xmlns="http://schemas.openxmlformats.org/spreadsheetml/2006/main" count="3354" uniqueCount="1341">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</sst>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21" headerRowBorderDxfId="420" tableBorderDxfId="419" totalsRowBorderDxfId="418">
  <autoFilter ref="B4:G5"/>
  <tableColumns count="6">
    <tableColumn id="1" name="{gameSettings}" dataDxfId="417"/>
    <tableColumn id="2" name="[sku]" dataDxfId="416"/>
    <tableColumn id="3" name="[timeToPCCoefA]" dataDxfId="415"/>
    <tableColumn id="4" name="[timeToPCCoefB]" dataDxfId="414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3" headerRowBorderDxfId="412" tableBorderDxfId="411" totalsRowBorderDxfId="410">
  <autoFilter ref="B10:F11"/>
  <tableColumns count="5">
    <tableColumn id="1" name="{initialSettings}" dataDxfId="409"/>
    <tableColumn id="2" name="[sku]" dataDxfId="408"/>
    <tableColumn id="3" name="[softCurrency]" dataDxfId="407"/>
    <tableColumn id="4" name="[hardCurrency]" dataDxfId="406"/>
    <tableColumn id="6" name="[initialDragonSKU]" dataDxfId="4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3" headerRowBorderDxfId="402" tableBorderDxfId="401" totalsRowBorderDxfId="400">
  <autoFilter ref="B4:J14"/>
  <tableColumns count="9">
    <tableColumn id="1" name="{localizationDefinitions}" dataDxfId="399"/>
    <tableColumn id="8" name="[sku]" dataDxfId="398"/>
    <tableColumn id="3" name="[order]" dataDxfId="397"/>
    <tableColumn id="4" name="[isoCode]" dataDxfId="396"/>
    <tableColumn id="11" name="[android]" dataDxfId="395"/>
    <tableColumn id="12" name="[iOS]" dataDxfId="394"/>
    <tableColumn id="5" name="[txtFilename]" dataDxfId="393"/>
    <tableColumn id="2" name="[icon]" dataDxfId="392"/>
    <tableColumn id="9" name="[tidName]" dataDxfId="39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8" headerRowBorderDxfId="387" tableBorderDxfId="386" totalsRowBorderDxfId="385">
  <autoFilter ref="B15:BA25"/>
  <tableColumns count="52">
    <tableColumn id="1" name="{dragonDefinitions}" dataDxfId="384"/>
    <tableColumn id="2" name="[sku]"/>
    <tableColumn id="9" name="[tier]"/>
    <tableColumn id="3" name="[order]" dataDxfId="383"/>
    <tableColumn id="40" name="[previousDragonSku]" dataDxfId="382"/>
    <tableColumn id="4" name="[unlockPriceCoins]" dataDxfId="381"/>
    <tableColumn id="5" name="[unlockPricePC]" dataDxfId="380"/>
    <tableColumn id="11" name="[cameraDefaultZoom]" dataDxfId="379"/>
    <tableColumn id="16" name="[cameraFarZoom]" dataDxfId="378"/>
    <tableColumn id="39" name="[defaultSize]" dataDxfId="377"/>
    <tableColumn id="38" name="[cameraFrameWidthModifier]" dataDxfId="376"/>
    <tableColumn id="17" name="[healthMin]" dataDxfId="375"/>
    <tableColumn id="18" name="[healthMax]" dataDxfId="374"/>
    <tableColumn id="21" name="[healthDrain]" dataDxfId="373"/>
    <tableColumn id="52" name="[healthDrainSpacePlus]" dataDxfId="372"/>
    <tableColumn id="32" name="[healthDrainAmpPerSecond]" dataDxfId="371"/>
    <tableColumn id="31" name="[sessionStartHealthDrainTime]" dataDxfId="370"/>
    <tableColumn id="30" name="[sessionStartHealthDrainModifier]" dataDxfId="369"/>
    <tableColumn id="19" name="[scaleMin]" dataDxfId="368"/>
    <tableColumn id="20" name="[scaleMax]" dataDxfId="367"/>
    <tableColumn id="42" name="[speedBase]" dataDxfId="366"/>
    <tableColumn id="22" name="[boostMultiplier]" dataDxfId="365"/>
    <tableColumn id="41" name="[energyBase]" dataDxfId="364"/>
    <tableColumn id="23" name="[energyDrain]" dataDxfId="363"/>
    <tableColumn id="24" name="[energyRefillRate]" dataDxfId="362"/>
    <tableColumn id="29" name="[furyBaseDamage]" dataDxfId="361"/>
    <tableColumn id="33" name="[furyBaseLength]" dataDxfId="360"/>
    <tableColumn id="12" name="[furyScoreMultiplier]" dataDxfId="359"/>
    <tableColumn id="26" name="[furyBaseDuration]" dataDxfId="358"/>
    <tableColumn id="25" name="[furyMax]" dataDxfId="357"/>
    <tableColumn id="14" name="[eatSpeedFactor]" dataDxfId="356"/>
    <tableColumn id="15" name="[maxAlcohol]" dataDxfId="355"/>
    <tableColumn id="13" name="[alcoholDrain]" dataDxfId="354"/>
    <tableColumn id="6" name="[gamePrefab]" dataDxfId="353"/>
    <tableColumn id="10" name="[menuPrefab]" dataDxfId="352"/>
    <tableColumn id="49" name="[sizeUpMultiplier]" dataDxfId="351"/>
    <tableColumn id="50" name="[speedUpMultiplier]" dataDxfId="350"/>
    <tableColumn id="51" name="[biteUpMultiplier]" dataDxfId="349"/>
    <tableColumn id="47" name="[invincible]" dataDxfId="348"/>
    <tableColumn id="48" name="[infiniteBoost]" dataDxfId="347"/>
    <tableColumn id="45" name="[eatEverything]" dataDxfId="346"/>
    <tableColumn id="46" name="[modeDuration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8" headerRowBorderDxfId="307" tableBorderDxfId="306" totalsRowBorderDxfId="305">
  <autoFilter ref="B4:M44"/>
  <sortState ref="B5:M44">
    <sortCondition ref="D4:D44"/>
  </sortState>
  <tableColumns count="12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92" headerRowBorderDxfId="291" tableBorderDxfId="290" totalsRowBorderDxfId="289">
  <autoFilter ref="B21:AF82"/>
  <sortState ref="B22:AF82">
    <sortCondition ref="C21:C82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4" name="[edibleFromTier]" dataDxfId="276"/>
    <tableColumn id="5" name="[biteResistance]" dataDxfId="275"/>
    <tableColumn id="35" name="[isBurnable]" dataDxfId="274"/>
    <tableColumn id="34" name="[burnableFromTier]" dataDxfId="273"/>
    <tableColumn id="30" name="[canBeGrabed]" dataDxfId="272"/>
    <tableColumn id="31" name="[grabFromTier]" dataDxfId="271"/>
    <tableColumn id="29" name="[canBeLatchedOn]" dataDxfId="270"/>
    <tableColumn id="15" name="[latchOnFromTier]" dataDxfId="269"/>
    <tableColumn id="28" name="[maxHealth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7" headerRowBorderDxfId="256" tableBorderDxfId="255" totalsRowBorderDxfId="254">
  <autoFilter ref="B4:C16"/>
  <sortState ref="B5:C14">
    <sortCondition ref="C4:C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isBurnable]" dataDxfId="245" totalsRowDxfId="244"/>
    <tableColumn id="17" name="[minTierBurnFeedback]" dataDxfId="243" totalsRowDxfId="242"/>
    <tableColumn id="18" name="[minTierBurn]" dataDxfId="241" totalsRowDxfId="240"/>
    <tableColumn id="19" name="minTierExplode" dataDxfId="239" totalsRowDxfId="238"/>
    <tableColumn id="28" name="[burnFeedbackChance]" dataDxfId="237" totalsRowDxfId="236"/>
    <tableColumn id="30" name="[destroyFeedbackChanc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  <tableColumn id="3" name="[minTierDestruction]" dataDxfId="227" totalsRowDxfId="226"/>
    <tableColumn id="5" name="[minTierDestruction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9" headerRowBorderDxfId="218" tableBorderDxfId="217" totalsRowBorderDxfId="216">
  <autoFilter ref="B4:V7"/>
  <tableColumns count="21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7" name="[dragon_baby]" dataDxfId="207"/>
    <tableColumn id="8" name="[dragon_crocodile]" dataDxfId="206"/>
    <tableColumn id="13" name="[dragon_fat]" dataDxfId="205"/>
    <tableColumn id="15" name="[dragon_reptile]" dataDxfId="204"/>
    <tableColumn id="16" name="[dragon_chinese]" dataDxfId="203"/>
    <tableColumn id="17" name="[dragon_bug]" dataDxfId="202"/>
    <tableColumn id="18" name="[dragon_classic]" dataDxfId="201"/>
    <tableColumn id="19" name="[dragon_balrog]" dataDxfId="200"/>
    <tableColumn id="20" name="[dragon_devil]" dataDxfId="199"/>
    <tableColumn id="21" name="[dragon_titan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2:H15" totalsRowShown="0" headerRowBorderDxfId="194" tableBorderDxfId="193" totalsRowBorderDxfId="192">
  <autoFilter ref="B12:H15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J11" sqref="J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E16" workbookViewId="0">
      <selection activeCell="M14" sqref="M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62" t="s">
        <v>213</v>
      </c>
      <c r="J15" s="465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1323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63">
        <v>35</v>
      </c>
      <c r="J16" s="466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6">
        <v>45</v>
      </c>
      <c r="S16" s="456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6">
        <v>7.5</v>
      </c>
      <c r="AC16" s="165">
        <v>2</v>
      </c>
      <c r="AD16" s="456">
        <v>8</v>
      </c>
      <c r="AE16" s="165">
        <v>4000</v>
      </c>
      <c r="AF16" s="164">
        <v>0.23</v>
      </c>
      <c r="AG16" s="461">
        <v>18</v>
      </c>
      <c r="AH16" s="461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63">
        <v>35</v>
      </c>
      <c r="J17" s="466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6">
        <v>45</v>
      </c>
      <c r="S17" s="456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6">
        <v>8</v>
      </c>
      <c r="AC17" s="165">
        <v>3</v>
      </c>
      <c r="AD17" s="456">
        <v>9</v>
      </c>
      <c r="AE17" s="165">
        <v>5000</v>
      </c>
      <c r="AF17" s="164">
        <v>0.19</v>
      </c>
      <c r="AG17" s="459">
        <v>18</v>
      </c>
      <c r="AH17" s="459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64">
        <v>35</v>
      </c>
      <c r="J18" s="467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6">
        <v>30</v>
      </c>
      <c r="S18" s="456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6">
        <v>9</v>
      </c>
      <c r="AC18" s="166">
        <v>3</v>
      </c>
      <c r="AD18" s="457">
        <v>9</v>
      </c>
      <c r="AE18" s="165">
        <v>6000</v>
      </c>
      <c r="AF18" s="168">
        <v>0.15</v>
      </c>
      <c r="AG18" s="460">
        <v>18</v>
      </c>
      <c r="AH18" s="460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63">
        <v>35</v>
      </c>
      <c r="J19" s="466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6">
        <v>30</v>
      </c>
      <c r="S19" s="456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6">
        <v>10</v>
      </c>
      <c r="AC19" s="165">
        <v>3</v>
      </c>
      <c r="AD19" s="456">
        <v>9</v>
      </c>
      <c r="AE19" s="165">
        <v>8000</v>
      </c>
      <c r="AF19" s="164">
        <v>0.13</v>
      </c>
      <c r="AG19" s="459">
        <v>18</v>
      </c>
      <c r="AH19" s="459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63">
        <v>35</v>
      </c>
      <c r="J20" s="466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6">
        <v>30</v>
      </c>
      <c r="S20" s="456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6">
        <v>11</v>
      </c>
      <c r="AC20" s="165">
        <v>4</v>
      </c>
      <c r="AD20" s="456">
        <v>10</v>
      </c>
      <c r="AE20" s="165">
        <v>12000</v>
      </c>
      <c r="AF20" s="164">
        <v>0.11</v>
      </c>
      <c r="AG20" s="459">
        <v>36</v>
      </c>
      <c r="AH20" s="459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63">
        <v>35</v>
      </c>
      <c r="J21" s="466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6">
        <v>30</v>
      </c>
      <c r="S21" s="456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6">
        <v>12</v>
      </c>
      <c r="AC21" s="165">
        <v>4</v>
      </c>
      <c r="AD21" s="456">
        <v>10</v>
      </c>
      <c r="AE21" s="165">
        <v>16000</v>
      </c>
      <c r="AF21" s="164">
        <v>0.09</v>
      </c>
      <c r="AG21" s="459">
        <v>36</v>
      </c>
      <c r="AH21" s="459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63">
        <v>35</v>
      </c>
      <c r="J22" s="466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6">
        <v>25</v>
      </c>
      <c r="S22" s="456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6">
        <v>14</v>
      </c>
      <c r="AC22" s="165">
        <v>4</v>
      </c>
      <c r="AD22" s="456">
        <v>10</v>
      </c>
      <c r="AE22" s="165">
        <v>20000</v>
      </c>
      <c r="AF22" s="164">
        <v>0.08</v>
      </c>
      <c r="AG22" s="459">
        <v>36</v>
      </c>
      <c r="AH22" s="459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64">
        <v>35</v>
      </c>
      <c r="J23" s="467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6">
        <v>25</v>
      </c>
      <c r="S23" s="456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6">
        <v>15</v>
      </c>
      <c r="AC23" s="166">
        <v>5</v>
      </c>
      <c r="AD23" s="457">
        <v>10</v>
      </c>
      <c r="AE23" s="165">
        <v>23000</v>
      </c>
      <c r="AF23" s="168">
        <v>7.0000000000000007E-2</v>
      </c>
      <c r="AG23" s="460">
        <v>36</v>
      </c>
      <c r="AH23" s="460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64">
        <v>35</v>
      </c>
      <c r="J24" s="467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6">
        <v>25</v>
      </c>
      <c r="S24" s="456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6">
        <v>15</v>
      </c>
      <c r="AC24" s="166">
        <v>5</v>
      </c>
      <c r="AD24" s="457">
        <v>10</v>
      </c>
      <c r="AE24" s="165">
        <v>26000</v>
      </c>
      <c r="AF24" s="168">
        <v>0.06</v>
      </c>
      <c r="AG24" s="460">
        <v>36</v>
      </c>
      <c r="AH24" s="460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64">
        <v>35</v>
      </c>
      <c r="J25" s="468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6">
        <v>20</v>
      </c>
      <c r="S25" s="456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84">
        <v>16</v>
      </c>
      <c r="AC25" s="166">
        <v>6</v>
      </c>
      <c r="AD25" s="484">
        <v>10</v>
      </c>
      <c r="AE25" s="166">
        <v>30000</v>
      </c>
      <c r="AF25" s="168">
        <v>0.05</v>
      </c>
      <c r="AG25" s="459">
        <v>42</v>
      </c>
      <c r="AH25" s="459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631</v>
      </c>
      <c r="J26" s="492"/>
      <c r="K26" s="492"/>
      <c r="L26" s="493"/>
      <c r="M26" s="486"/>
      <c r="N26" s="497" t="s">
        <v>632</v>
      </c>
      <c r="O26" s="497"/>
      <c r="P26" s="497"/>
      <c r="Q26" s="497"/>
      <c r="R26" s="497"/>
      <c r="S26" s="498"/>
      <c r="T26" s="496" t="s">
        <v>633</v>
      </c>
      <c r="U26" s="496"/>
      <c r="V26" s="485" t="s">
        <v>638</v>
      </c>
      <c r="W26" s="495" t="s">
        <v>637</v>
      </c>
      <c r="X26" s="495"/>
      <c r="Y26" s="495"/>
      <c r="Z26" s="495"/>
      <c r="AA26" s="494" t="s">
        <v>634</v>
      </c>
      <c r="AB26" s="494"/>
      <c r="AC26" s="494"/>
      <c r="AD26" s="494"/>
      <c r="AE26" s="494"/>
      <c r="AF26" s="483" t="s">
        <v>635</v>
      </c>
      <c r="AH26" s="232"/>
      <c r="AI26" s="232"/>
      <c r="AV26" s="487" t="s">
        <v>639</v>
      </c>
      <c r="AW26" s="488"/>
      <c r="AX26" s="488"/>
      <c r="AY26" s="488"/>
      <c r="AZ26" s="489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0.5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0.2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90" priority="3"/>
  </conditionalFormatting>
  <conditionalFormatting sqref="C5:C9">
    <cfRule type="duplicateValues" dxfId="38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1243</v>
      </c>
      <c r="H44" s="15" t="s">
        <v>816</v>
      </c>
      <c r="I44" s="15" t="s">
        <v>1149</v>
      </c>
      <c r="J44" s="362" t="s">
        <v>1241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7" zoomScaleNormal="100" workbookViewId="0">
      <selection activeCell="G4" sqref="G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9"/>
      <c r="G20" s="499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1291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1292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1316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1293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1259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1260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1294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1286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70" t="s">
        <v>908</v>
      </c>
    </row>
    <row r="30" spans="2:32" s="27" customFormat="1">
      <c r="B30" s="320" t="s">
        <v>4</v>
      </c>
      <c r="C30" s="315" t="s">
        <v>1261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1262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1263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1264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1295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1296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1310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1265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1297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1266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70" t="s">
        <v>910</v>
      </c>
    </row>
    <row r="40" spans="1:32">
      <c r="A40" s="247"/>
      <c r="B40" s="321" t="s">
        <v>4</v>
      </c>
      <c r="C40" s="317" t="s">
        <v>1267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70" t="s">
        <v>910</v>
      </c>
    </row>
    <row r="41" spans="1:32">
      <c r="B41" s="321" t="s">
        <v>4</v>
      </c>
      <c r="C41" s="317" t="s">
        <v>1268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70" t="s">
        <v>910</v>
      </c>
    </row>
    <row r="42" spans="1:32">
      <c r="B42" s="321" t="s">
        <v>4</v>
      </c>
      <c r="C42" s="317" t="s">
        <v>1269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70" t="s">
        <v>910</v>
      </c>
    </row>
    <row r="43" spans="1:32">
      <c r="B43" s="321" t="s">
        <v>4</v>
      </c>
      <c r="C43" s="317" t="s">
        <v>1270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70" t="s">
        <v>910</v>
      </c>
    </row>
    <row r="44" spans="1:32" s="27" customFormat="1">
      <c r="B44" s="320" t="s">
        <v>4</v>
      </c>
      <c r="C44" s="315" t="s">
        <v>1311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1312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1313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1271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1289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1272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1273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1274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1318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1317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1275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1298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1285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1276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1299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70" t="s">
        <v>907</v>
      </c>
    </row>
    <row r="59" spans="1:32">
      <c r="B59" s="320" t="s">
        <v>4</v>
      </c>
      <c r="C59" s="315" t="s">
        <v>1277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1279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1278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1280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1281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1314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1282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1300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1303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1315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1301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1302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1304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1287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1305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1306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1307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1283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1290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1308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1309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1284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1288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70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15"/>
  <sheetViews>
    <sheetView workbookViewId="0">
      <selection activeCell="H5" sqref="H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1324</v>
      </c>
      <c r="H4" s="148" t="s">
        <v>1326</v>
      </c>
      <c r="I4" s="148" t="s">
        <v>1327</v>
      </c>
      <c r="J4" s="148" t="s">
        <v>1328</v>
      </c>
      <c r="K4" s="148" t="s">
        <v>1330</v>
      </c>
      <c r="L4" s="148" t="s">
        <v>1331</v>
      </c>
      <c r="M4" s="148" t="s">
        <v>1332</v>
      </c>
      <c r="N4" s="148" t="s">
        <v>1333</v>
      </c>
      <c r="O4" s="148" t="s">
        <v>1334</v>
      </c>
      <c r="P4" s="148" t="s">
        <v>1335</v>
      </c>
      <c r="Q4" s="148" t="s">
        <v>1336</v>
      </c>
      <c r="R4" s="148" t="s">
        <v>1337</v>
      </c>
      <c r="S4" s="148" t="s">
        <v>1338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1325</v>
      </c>
      <c r="H5" s="15"/>
      <c r="I5" s="15" t="s">
        <v>842</v>
      </c>
      <c r="J5" s="15" t="s">
        <v>1329</v>
      </c>
      <c r="K5" s="15" t="s">
        <v>1329</v>
      </c>
      <c r="L5" s="15" t="s">
        <v>1329</v>
      </c>
      <c r="M5" s="15" t="s">
        <v>1329</v>
      </c>
      <c r="N5" s="15" t="s">
        <v>1329</v>
      </c>
      <c r="O5" s="15" t="s">
        <v>1329</v>
      </c>
      <c r="P5" s="15" t="s">
        <v>1329</v>
      </c>
      <c r="Q5" s="15" t="s">
        <v>1329</v>
      </c>
      <c r="R5" s="15" t="s">
        <v>1329</v>
      </c>
      <c r="S5" s="15" t="s">
        <v>1329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1339</v>
      </c>
      <c r="H6" s="15"/>
      <c r="I6" s="15" t="s">
        <v>614</v>
      </c>
      <c r="J6" s="15" t="s">
        <v>1329</v>
      </c>
      <c r="K6" s="15" t="s">
        <v>1329</v>
      </c>
      <c r="L6" s="15" t="s">
        <v>1329</v>
      </c>
      <c r="M6" s="15" t="s">
        <v>1329</v>
      </c>
      <c r="N6" s="15" t="s">
        <v>1329</v>
      </c>
      <c r="O6" s="15" t="s">
        <v>1329</v>
      </c>
      <c r="P6" s="15" t="s">
        <v>1329</v>
      </c>
      <c r="Q6" s="15" t="s">
        <v>1329</v>
      </c>
      <c r="R6" s="15" t="s">
        <v>1329</v>
      </c>
      <c r="S6" s="15" t="s">
        <v>1329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1340</v>
      </c>
      <c r="H7" s="357"/>
      <c r="I7" s="357" t="s">
        <v>717</v>
      </c>
      <c r="J7" s="356" t="s">
        <v>1329</v>
      </c>
      <c r="K7" s="356" t="s">
        <v>1329</v>
      </c>
      <c r="L7" s="356" t="s">
        <v>1329</v>
      </c>
      <c r="M7" s="356" t="s">
        <v>1329</v>
      </c>
      <c r="N7" s="356" t="s">
        <v>1329</v>
      </c>
      <c r="O7" s="356" t="s">
        <v>1329</v>
      </c>
      <c r="P7" s="356" t="s">
        <v>1329</v>
      </c>
      <c r="Q7" s="356" t="s">
        <v>1329</v>
      </c>
      <c r="R7" s="356" t="s">
        <v>1329</v>
      </c>
      <c r="S7" s="356" t="s">
        <v>1329</v>
      </c>
      <c r="T7" s="358" t="b">
        <v>0</v>
      </c>
      <c r="U7" s="359" t="s">
        <v>718</v>
      </c>
      <c r="V7" s="360" t="s">
        <v>718</v>
      </c>
    </row>
    <row r="9" spans="2:22" ht="15.75" thickBot="1"/>
    <row r="10" spans="2:22" ht="23.25">
      <c r="B10" s="12" t="s">
        <v>1154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2:22">
      <c r="B11" s="173"/>
      <c r="C11" s="428"/>
      <c r="D11" s="428"/>
      <c r="E11" s="428"/>
      <c r="F11" s="428"/>
      <c r="G11" s="67"/>
      <c r="H11" s="67"/>
    </row>
    <row r="12" spans="2:22" ht="129">
      <c r="B12" s="143" t="s">
        <v>1155</v>
      </c>
      <c r="C12" s="143" t="s">
        <v>5</v>
      </c>
      <c r="D12" s="145" t="s">
        <v>186</v>
      </c>
      <c r="E12" s="146" t="s">
        <v>1159</v>
      </c>
      <c r="F12" s="161" t="s">
        <v>1160</v>
      </c>
      <c r="G12" s="148" t="s">
        <v>23</v>
      </c>
      <c r="H12" s="230" t="s">
        <v>177</v>
      </c>
    </row>
    <row r="13" spans="2:22">
      <c r="B13" s="134" t="s">
        <v>4</v>
      </c>
      <c r="C13" s="159" t="s">
        <v>1156</v>
      </c>
      <c r="D13" s="421">
        <v>0</v>
      </c>
      <c r="E13" s="422">
        <v>500</v>
      </c>
      <c r="F13" s="423">
        <v>0</v>
      </c>
      <c r="G13" s="15" t="s">
        <v>1161</v>
      </c>
      <c r="H13" s="429" t="s">
        <v>1162</v>
      </c>
    </row>
    <row r="14" spans="2:22">
      <c r="B14" s="134" t="s">
        <v>4</v>
      </c>
      <c r="C14" s="159" t="s">
        <v>1157</v>
      </c>
      <c r="D14" s="421">
        <v>1</v>
      </c>
      <c r="E14" s="422">
        <v>0</v>
      </c>
      <c r="F14" s="423">
        <v>75</v>
      </c>
      <c r="G14" s="15" t="s">
        <v>1163</v>
      </c>
      <c r="H14" s="429" t="s">
        <v>1164</v>
      </c>
    </row>
    <row r="15" spans="2:22">
      <c r="B15" s="136" t="s">
        <v>4</v>
      </c>
      <c r="C15" s="424" t="s">
        <v>1158</v>
      </c>
      <c r="D15" s="425">
        <v>2</v>
      </c>
      <c r="E15" s="426">
        <v>0</v>
      </c>
      <c r="F15" s="427">
        <v>0</v>
      </c>
      <c r="G15" s="15" t="s">
        <v>1163</v>
      </c>
      <c r="H15" s="429" t="s">
        <v>1164</v>
      </c>
    </row>
  </sheetData>
  <conditionalFormatting sqref="C6">
    <cfRule type="duplicateValues" dxfId="223" priority="12"/>
  </conditionalFormatting>
  <conditionalFormatting sqref="C7">
    <cfRule type="duplicateValues" dxfId="222" priority="10"/>
  </conditionalFormatting>
  <conditionalFormatting sqref="C13:C15">
    <cfRule type="duplicateValues" dxfId="221" priority="1"/>
  </conditionalFormatting>
  <conditionalFormatting sqref="C5">
    <cfRule type="duplicateValues" dxfId="220" priority="23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tabSelected="1" topLeftCell="C1" workbookViewId="0">
      <selection activeCell="F18" sqref="F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9" t="s">
        <v>355</v>
      </c>
      <c r="K3" s="499"/>
      <c r="M3" s="499"/>
      <c r="N3" s="499"/>
      <c r="O3" s="499"/>
      <c r="P3" s="499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1322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1320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1321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1298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1322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0" t="s">
        <v>358</v>
      </c>
      <c r="G28" s="500"/>
      <c r="H28" s="500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501" t="s">
        <v>365</v>
      </c>
      <c r="H43" s="501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>
      <selection activeCell="E32" sqref="E3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1241</v>
      </c>
      <c r="F31" s="217" t="s">
        <v>1241</v>
      </c>
      <c r="G31" s="394">
        <v>0</v>
      </c>
      <c r="H31" s="394"/>
      <c r="I31" s="389" t="s">
        <v>1242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1165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6"/>
      <c r="C3" s="446"/>
      <c r="D3" s="446"/>
      <c r="E3" s="446"/>
      <c r="F3" s="446"/>
      <c r="G3" s="447" t="s">
        <v>1197</v>
      </c>
      <c r="H3" s="6">
        <v>10</v>
      </c>
    </row>
    <row r="4" spans="2:25" ht="30" customHeight="1">
      <c r="B4" s="430"/>
      <c r="C4" s="430"/>
      <c r="D4" s="430"/>
      <c r="E4" s="430"/>
      <c r="F4" s="430"/>
      <c r="G4" s="447" t="s">
        <v>1198</v>
      </c>
      <c r="H4" s="6">
        <v>200</v>
      </c>
    </row>
    <row r="5" spans="2:25" ht="114.75">
      <c r="B5" s="143" t="s">
        <v>1166</v>
      </c>
      <c r="C5" s="143" t="s">
        <v>5</v>
      </c>
      <c r="D5" s="143" t="s">
        <v>204</v>
      </c>
      <c r="E5" s="442" t="s">
        <v>186</v>
      </c>
      <c r="F5" s="146" t="s">
        <v>1168</v>
      </c>
      <c r="G5" s="147" t="s">
        <v>664</v>
      </c>
      <c r="H5" s="448" t="s">
        <v>1200</v>
      </c>
      <c r="I5" s="163" t="s">
        <v>1173</v>
      </c>
      <c r="J5" s="163" t="s">
        <v>605</v>
      </c>
      <c r="K5" s="448" t="s">
        <v>1199</v>
      </c>
      <c r="L5" s="163" t="s">
        <v>1169</v>
      </c>
      <c r="M5" s="148" t="s">
        <v>23</v>
      </c>
      <c r="N5" s="458" t="s">
        <v>797</v>
      </c>
      <c r="O5" s="458" t="s">
        <v>1244</v>
      </c>
      <c r="P5" s="458" t="s">
        <v>1245</v>
      </c>
      <c r="Q5" s="458" t="s">
        <v>1246</v>
      </c>
    </row>
    <row r="6" spans="2:25">
      <c r="B6" s="134" t="s">
        <v>4</v>
      </c>
      <c r="C6" s="159" t="s">
        <v>1167</v>
      </c>
      <c r="D6" s="159" t="s">
        <v>1172</v>
      </c>
      <c r="E6" s="443">
        <v>0</v>
      </c>
      <c r="F6" s="14">
        <v>0.99</v>
      </c>
      <c r="G6" s="133">
        <v>0</v>
      </c>
      <c r="H6" s="449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9">
        <f>shopPacksDefinitions[[#This Row],['[amount']]]/shopPacksDefinitions[[#This Row],['[priceDollars']]]</f>
        <v>10.1010101010101</v>
      </c>
      <c r="L6" s="20" t="b">
        <v>0</v>
      </c>
      <c r="M6" s="15" t="s">
        <v>1174</v>
      </c>
      <c r="N6" s="352"/>
      <c r="O6" s="205" t="s">
        <v>1247</v>
      </c>
      <c r="P6" s="352"/>
      <c r="Q6" s="205" t="s">
        <v>1247</v>
      </c>
    </row>
    <row r="7" spans="2:25">
      <c r="B7" s="134" t="s">
        <v>4</v>
      </c>
      <c r="C7" s="159" t="s">
        <v>1170</v>
      </c>
      <c r="D7" s="408" t="s">
        <v>1172</v>
      </c>
      <c r="E7" s="443">
        <v>1</v>
      </c>
      <c r="F7" s="14">
        <v>4.99</v>
      </c>
      <c r="G7" s="133">
        <v>0</v>
      </c>
      <c r="H7" s="449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9">
        <f>shopPacksDefinitions[[#This Row],['[amount']]]/shopPacksDefinitions[[#This Row],['[priceDollars']]]</f>
        <v>10.020040080160321</v>
      </c>
      <c r="L7" s="20" t="b">
        <v>0</v>
      </c>
      <c r="M7" s="15" t="s">
        <v>1175</v>
      </c>
      <c r="N7" s="352"/>
      <c r="O7" s="205" t="s">
        <v>1248</v>
      </c>
      <c r="P7" s="352"/>
      <c r="Q7" s="205" t="s">
        <v>1248</v>
      </c>
    </row>
    <row r="8" spans="2:25">
      <c r="B8" s="134" t="s">
        <v>4</v>
      </c>
      <c r="C8" s="159" t="s">
        <v>1171</v>
      </c>
      <c r="D8" s="408" t="s">
        <v>1172</v>
      </c>
      <c r="E8" s="443">
        <v>2</v>
      </c>
      <c r="F8" s="14">
        <v>9.99</v>
      </c>
      <c r="G8" s="133">
        <v>0</v>
      </c>
      <c r="H8" s="449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9">
        <f>shopPacksDefinitions[[#This Row],['[amount']]]/shopPacksDefinitions[[#This Row],['[priceDollars']]]</f>
        <v>11.011011011011011</v>
      </c>
      <c r="L8" s="20" t="b">
        <v>0</v>
      </c>
      <c r="M8" s="15" t="s">
        <v>1176</v>
      </c>
      <c r="N8" s="431"/>
      <c r="O8" s="205" t="s">
        <v>1249</v>
      </c>
      <c r="P8" s="431"/>
      <c r="Q8" s="418" t="s">
        <v>1249</v>
      </c>
    </row>
    <row r="9" spans="2:25">
      <c r="B9" s="136" t="s">
        <v>4</v>
      </c>
      <c r="C9" s="424" t="s">
        <v>1177</v>
      </c>
      <c r="D9" s="408" t="s">
        <v>1172</v>
      </c>
      <c r="E9" s="443">
        <v>3</v>
      </c>
      <c r="F9" s="14">
        <v>19.989999999999998</v>
      </c>
      <c r="G9" s="140">
        <v>0</v>
      </c>
      <c r="H9" s="449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9">
        <f>shopPacksDefinitions[[#This Row],['[amount']]]/shopPacksDefinitions[[#This Row],['[priceDollars']]]</f>
        <v>12.006003001500751</v>
      </c>
      <c r="L9" s="155" t="b">
        <v>0</v>
      </c>
      <c r="M9" s="357" t="s">
        <v>1182</v>
      </c>
      <c r="N9" s="432"/>
      <c r="O9" s="205" t="s">
        <v>1250</v>
      </c>
      <c r="P9" s="432"/>
      <c r="Q9" s="469" t="s">
        <v>1250</v>
      </c>
    </row>
    <row r="10" spans="2:25">
      <c r="B10" s="136" t="s">
        <v>4</v>
      </c>
      <c r="C10" s="424" t="s">
        <v>1189</v>
      </c>
      <c r="D10" s="408" t="s">
        <v>1172</v>
      </c>
      <c r="E10" s="443">
        <v>4</v>
      </c>
      <c r="F10" s="139">
        <v>39.99</v>
      </c>
      <c r="G10" s="140">
        <v>0</v>
      </c>
      <c r="H10" s="449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9">
        <f>shopPacksDefinitions[[#This Row],['[amount']]]/shopPacksDefinitions[[#This Row],['[priceDollars']]]</f>
        <v>13.003250812703175</v>
      </c>
      <c r="L10" s="155" t="b">
        <v>0</v>
      </c>
      <c r="M10" s="357" t="s">
        <v>1193</v>
      </c>
      <c r="N10" s="432"/>
      <c r="O10" s="205" t="s">
        <v>1251</v>
      </c>
      <c r="P10" s="432"/>
      <c r="Q10" s="469" t="s">
        <v>1251</v>
      </c>
    </row>
    <row r="11" spans="2:25" ht="15.75" thickBot="1">
      <c r="B11" s="136" t="s">
        <v>4</v>
      </c>
      <c r="C11" s="424" t="s">
        <v>1190</v>
      </c>
      <c r="D11" s="408" t="s">
        <v>1172</v>
      </c>
      <c r="E11" s="445">
        <v>5</v>
      </c>
      <c r="F11" s="139">
        <v>79.989999999999995</v>
      </c>
      <c r="G11" s="140">
        <v>0</v>
      </c>
      <c r="H11" s="449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9">
        <f>shopPacksDefinitions[[#This Row],['[amount']]]/shopPacksDefinitions[[#This Row],['[priceDollars']]]</f>
        <v>14.001750218777348</v>
      </c>
      <c r="L11" s="155" t="b">
        <v>1</v>
      </c>
      <c r="M11" s="357" t="s">
        <v>1194</v>
      </c>
      <c r="N11" s="432"/>
      <c r="O11" s="205" t="s">
        <v>1252</v>
      </c>
      <c r="P11" s="432"/>
      <c r="Q11" s="469" t="s">
        <v>1252</v>
      </c>
    </row>
    <row r="12" spans="2:25">
      <c r="B12" s="433" t="s">
        <v>4</v>
      </c>
      <c r="C12" s="434" t="s">
        <v>1192</v>
      </c>
      <c r="D12" s="435" t="s">
        <v>1187</v>
      </c>
      <c r="E12" s="444">
        <v>0</v>
      </c>
      <c r="F12" s="436">
        <v>0</v>
      </c>
      <c r="G12" s="437">
        <v>5</v>
      </c>
      <c r="H12" s="450">
        <f>ROUND(shopPacksDefinitions[[#This Row],['[priceHC']]],0)*$H$4</f>
        <v>1000</v>
      </c>
      <c r="I12" s="438">
        <v>0</v>
      </c>
      <c r="J12" s="438">
        <f>ROUND(shopPacksDefinitions[[#This Row],[Base Amount
(only for the maths)]]+shopPacksDefinitions[[#This Row],[Base Amount
(only for the maths)]]*shopPacksDefinitions[[#This Row],['[bonusAmount']]],0)</f>
        <v>1000</v>
      </c>
      <c r="K12" s="450">
        <f>shopPacksDefinitions[[#This Row],['[amount']]]/shopPacksDefinitions[[#This Row],['[priceHC']]]</f>
        <v>200</v>
      </c>
      <c r="L12" s="439" t="b">
        <v>0</v>
      </c>
      <c r="M12" s="440" t="s">
        <v>1183</v>
      </c>
      <c r="N12" s="441"/>
      <c r="O12" s="441"/>
      <c r="P12" s="441"/>
      <c r="Q12" s="441"/>
    </row>
    <row r="13" spans="2:25">
      <c r="B13" s="134" t="s">
        <v>4</v>
      </c>
      <c r="C13" s="159" t="s">
        <v>1178</v>
      </c>
      <c r="D13" s="408" t="s">
        <v>1187</v>
      </c>
      <c r="E13" s="443">
        <v>1</v>
      </c>
      <c r="F13" s="14">
        <v>0</v>
      </c>
      <c r="G13" s="133">
        <v>20</v>
      </c>
      <c r="H13" s="449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9">
        <f>shopPacksDefinitions[[#This Row],['[amount']]]/shopPacksDefinitions[[#This Row],['[priceHC']]]</f>
        <v>220</v>
      </c>
      <c r="L13" s="20" t="b">
        <v>0</v>
      </c>
      <c r="M13" s="15" t="s">
        <v>1184</v>
      </c>
      <c r="N13" s="431"/>
      <c r="O13" s="431"/>
      <c r="P13" s="431"/>
      <c r="Q13" s="431"/>
    </row>
    <row r="14" spans="2:25">
      <c r="B14" s="134" t="s">
        <v>4</v>
      </c>
      <c r="C14" s="159" t="s">
        <v>1179</v>
      </c>
      <c r="D14" s="408" t="s">
        <v>1187</v>
      </c>
      <c r="E14" s="443">
        <v>2</v>
      </c>
      <c r="F14" s="14">
        <v>0</v>
      </c>
      <c r="G14" s="133">
        <v>50</v>
      </c>
      <c r="H14" s="449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9">
        <f>shopPacksDefinitions[[#This Row],['[amount']]]/shopPacksDefinitions[[#This Row],['[priceHC']]]</f>
        <v>240</v>
      </c>
      <c r="L14" s="20" t="b">
        <v>0</v>
      </c>
      <c r="M14" s="15" t="s">
        <v>1185</v>
      </c>
      <c r="N14" s="431"/>
      <c r="O14" s="431"/>
      <c r="P14" s="431"/>
      <c r="Q14" s="431"/>
    </row>
    <row r="15" spans="2:25">
      <c r="B15" s="134" t="s">
        <v>4</v>
      </c>
      <c r="C15" s="159" t="s">
        <v>1180</v>
      </c>
      <c r="D15" s="408" t="s">
        <v>1187</v>
      </c>
      <c r="E15" s="443">
        <v>3</v>
      </c>
      <c r="F15" s="14">
        <v>0</v>
      </c>
      <c r="G15" s="133">
        <v>250</v>
      </c>
      <c r="H15" s="449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9">
        <f>shopPacksDefinitions[[#This Row],['[amount']]]/shopPacksDefinitions[[#This Row],['[priceHC']]]</f>
        <v>280</v>
      </c>
      <c r="L15" s="20" t="b">
        <v>0</v>
      </c>
      <c r="M15" s="15" t="s">
        <v>1186</v>
      </c>
      <c r="N15" s="431"/>
      <c r="O15" s="431"/>
      <c r="P15" s="431"/>
      <c r="Q15" s="431"/>
    </row>
    <row r="16" spans="2:25">
      <c r="B16" s="134" t="s">
        <v>4</v>
      </c>
      <c r="C16" s="159" t="s">
        <v>1181</v>
      </c>
      <c r="D16" s="408" t="s">
        <v>1187</v>
      </c>
      <c r="E16" s="443">
        <v>4</v>
      </c>
      <c r="F16" s="14">
        <v>0</v>
      </c>
      <c r="G16" s="133">
        <v>400</v>
      </c>
      <c r="H16" s="449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9">
        <f>shopPacksDefinitions[[#This Row],['[amount']]]/shopPacksDefinitions[[#This Row],['[priceHC']]]</f>
        <v>300</v>
      </c>
      <c r="L16" s="20" t="b">
        <v>0</v>
      </c>
      <c r="M16" s="15" t="s">
        <v>1195</v>
      </c>
      <c r="N16" s="431"/>
      <c r="O16" s="431"/>
      <c r="P16" s="431"/>
      <c r="Q16" s="431"/>
    </row>
    <row r="17" spans="2:17">
      <c r="B17" s="134" t="s">
        <v>4</v>
      </c>
      <c r="C17" s="159" t="s">
        <v>1191</v>
      </c>
      <c r="D17" s="408" t="s">
        <v>1187</v>
      </c>
      <c r="E17" s="443">
        <v>5</v>
      </c>
      <c r="F17" s="14">
        <v>0</v>
      </c>
      <c r="G17" s="133">
        <v>1000</v>
      </c>
      <c r="H17" s="449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9">
        <f>shopPacksDefinitions[[#This Row],['[amount']]]/shopPacksDefinitions[[#This Row],['[priceHC']]]</f>
        <v>340</v>
      </c>
      <c r="L17" s="20" t="b">
        <v>1</v>
      </c>
      <c r="M17" s="15" t="s">
        <v>1196</v>
      </c>
      <c r="N17" s="431"/>
      <c r="O17" s="431"/>
      <c r="P17" s="431"/>
      <c r="Q17" s="43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1216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1201</v>
      </c>
      <c r="B3" s="185" t="s">
        <v>5</v>
      </c>
      <c r="C3" s="185" t="s">
        <v>204</v>
      </c>
      <c r="D3" s="401" t="s">
        <v>1202</v>
      </c>
      <c r="E3" s="401" t="s">
        <v>1205</v>
      </c>
    </row>
    <row r="4" spans="1:10">
      <c r="A4" s="404" t="s">
        <v>4</v>
      </c>
      <c r="B4" s="399" t="s">
        <v>1204</v>
      </c>
      <c r="C4" s="399" t="s">
        <v>1010</v>
      </c>
      <c r="D4" s="403" t="s">
        <v>1203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1206</v>
      </c>
      <c r="C5" s="399" t="s">
        <v>1010</v>
      </c>
      <c r="D5" s="403" t="s">
        <v>1207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1210</v>
      </c>
      <c r="C6" s="399" t="s">
        <v>1208</v>
      </c>
      <c r="D6" s="403" t="s">
        <v>1209</v>
      </c>
      <c r="E6" s="403" t="str">
        <f t="shared" si="0"/>
        <v>TID_EVENT_DESTROY_HOUSES</v>
      </c>
    </row>
    <row r="7" spans="1:10">
      <c r="A7" s="404" t="s">
        <v>4</v>
      </c>
      <c r="B7" s="399" t="s">
        <v>1211</v>
      </c>
      <c r="C7" s="399" t="s">
        <v>1212</v>
      </c>
      <c r="D7" s="403" t="s">
        <v>1188</v>
      </c>
      <c r="E7" s="403" t="str">
        <f t="shared" si="0"/>
        <v>TID_EVENT_COLLECT_COINS</v>
      </c>
    </row>
    <row r="8" spans="1:10">
      <c r="A8" s="404" t="s">
        <v>4</v>
      </c>
      <c r="B8" s="399" t="s">
        <v>1213</v>
      </c>
      <c r="C8" s="399" t="s">
        <v>1214</v>
      </c>
      <c r="D8" s="403" t="s">
        <v>1214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1215</v>
      </c>
      <c r="C11" s="399" t="s">
        <v>1215</v>
      </c>
      <c r="D11" s="403" t="s">
        <v>1215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1217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1222</v>
      </c>
      <c r="F14" s="171"/>
      <c r="G14" s="171" t="s">
        <v>1223</v>
      </c>
      <c r="H14" s="171"/>
      <c r="J14" s="171"/>
    </row>
    <row r="15" spans="1:10" ht="118.5">
      <c r="A15" s="185" t="s">
        <v>1225</v>
      </c>
      <c r="B15" s="185" t="s">
        <v>5</v>
      </c>
      <c r="C15" s="401" t="s">
        <v>1219</v>
      </c>
      <c r="D15" s="401" t="s">
        <v>1220</v>
      </c>
      <c r="E15" s="401" t="s">
        <v>1221</v>
      </c>
      <c r="F15" s="451" t="s">
        <v>1258</v>
      </c>
    </row>
    <row r="16" spans="1:10">
      <c r="A16" s="404" t="s">
        <v>4</v>
      </c>
      <c r="B16" s="399" t="s">
        <v>1218</v>
      </c>
      <c r="C16" s="403">
        <v>0.2</v>
      </c>
      <c r="D16" s="403">
        <v>0.5</v>
      </c>
      <c r="E16" s="403">
        <v>0.7</v>
      </c>
      <c r="F16" s="452">
        <v>0.01</v>
      </c>
    </row>
    <row r="18" spans="1:16" ht="15.75" thickBot="1"/>
    <row r="19" spans="1:16" ht="23.25">
      <c r="A19" s="12" t="s">
        <v>1224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3" t="s">
        <v>1226</v>
      </c>
      <c r="B21" s="474" t="s">
        <v>186</v>
      </c>
      <c r="C21" s="474" t="s">
        <v>5</v>
      </c>
      <c r="D21" s="475" t="s">
        <v>1253</v>
      </c>
      <c r="E21" s="475" t="s">
        <v>1202</v>
      </c>
      <c r="F21" s="476" t="s">
        <v>1319</v>
      </c>
      <c r="G21" s="476" t="s">
        <v>1235</v>
      </c>
      <c r="H21" s="476" t="s">
        <v>1236</v>
      </c>
      <c r="I21" s="476" t="s">
        <v>1237</v>
      </c>
      <c r="J21" s="476" t="s">
        <v>1238</v>
      </c>
      <c r="K21" s="476" t="s">
        <v>1239</v>
      </c>
      <c r="L21" s="476" t="s">
        <v>1255</v>
      </c>
      <c r="M21" s="476" t="s">
        <v>1240</v>
      </c>
      <c r="N21" s="476" t="s">
        <v>1254</v>
      </c>
      <c r="O21" s="476" t="s">
        <v>1256</v>
      </c>
      <c r="P21" s="477" t="s">
        <v>1257</v>
      </c>
    </row>
    <row r="22" spans="1:16">
      <c r="A22" s="471" t="s">
        <v>4</v>
      </c>
      <c r="B22" s="453">
        <v>10</v>
      </c>
      <c r="C22" s="453" t="s">
        <v>1227</v>
      </c>
      <c r="D22" s="454" t="s">
        <v>1204</v>
      </c>
      <c r="E22" s="454">
        <v>1000000</v>
      </c>
      <c r="F22" s="455" t="s">
        <v>1218</v>
      </c>
      <c r="G22" s="455" t="s">
        <v>1187</v>
      </c>
      <c r="H22" s="455">
        <v>100</v>
      </c>
      <c r="I22" s="455" t="s">
        <v>1187</v>
      </c>
      <c r="J22" s="455">
        <v>200</v>
      </c>
      <c r="K22" s="455" t="s">
        <v>1187</v>
      </c>
      <c r="L22" s="455">
        <v>1000</v>
      </c>
      <c r="M22" s="455" t="s">
        <v>1187</v>
      </c>
      <c r="N22" s="455">
        <v>2500</v>
      </c>
      <c r="O22" s="455" t="s">
        <v>377</v>
      </c>
      <c r="P22" s="472">
        <v>25</v>
      </c>
    </row>
    <row r="23" spans="1:16">
      <c r="A23" s="471" t="s">
        <v>4</v>
      </c>
      <c r="B23" s="453">
        <v>20</v>
      </c>
      <c r="C23" s="453" t="s">
        <v>1228</v>
      </c>
      <c r="D23" s="454" t="s">
        <v>1206</v>
      </c>
      <c r="E23" s="454">
        <v>1000000</v>
      </c>
      <c r="F23" s="455" t="s">
        <v>1218</v>
      </c>
      <c r="G23" s="455" t="s">
        <v>1187</v>
      </c>
      <c r="H23" s="455">
        <v>100</v>
      </c>
      <c r="I23" s="455" t="s">
        <v>1187</v>
      </c>
      <c r="J23" s="455">
        <v>200</v>
      </c>
      <c r="K23" s="455" t="s">
        <v>1187</v>
      </c>
      <c r="L23" s="455">
        <v>1000</v>
      </c>
      <c r="M23" s="455" t="s">
        <v>1187</v>
      </c>
      <c r="N23" s="455">
        <v>2500</v>
      </c>
      <c r="O23" s="455" t="s">
        <v>377</v>
      </c>
      <c r="P23" s="472">
        <v>25</v>
      </c>
    </row>
    <row r="24" spans="1:16">
      <c r="A24" s="471" t="s">
        <v>4</v>
      </c>
      <c r="B24" s="453">
        <v>30</v>
      </c>
      <c r="C24" s="453" t="s">
        <v>1229</v>
      </c>
      <c r="D24" s="454" t="s">
        <v>1210</v>
      </c>
      <c r="E24" s="454">
        <v>100000</v>
      </c>
      <c r="F24" s="455" t="s">
        <v>1218</v>
      </c>
      <c r="G24" s="455" t="s">
        <v>1187</v>
      </c>
      <c r="H24" s="455">
        <v>100</v>
      </c>
      <c r="I24" s="455" t="s">
        <v>1187</v>
      </c>
      <c r="J24" s="455">
        <v>200</v>
      </c>
      <c r="K24" s="455" t="s">
        <v>1187</v>
      </c>
      <c r="L24" s="455">
        <v>1000</v>
      </c>
      <c r="M24" s="455" t="s">
        <v>1187</v>
      </c>
      <c r="N24" s="455">
        <v>2500</v>
      </c>
      <c r="O24" s="455" t="s">
        <v>377</v>
      </c>
      <c r="P24" s="472">
        <v>25</v>
      </c>
    </row>
    <row r="25" spans="1:16">
      <c r="A25" s="471" t="s">
        <v>4</v>
      </c>
      <c r="B25" s="453">
        <v>40</v>
      </c>
      <c r="C25" s="453" t="s">
        <v>1230</v>
      </c>
      <c r="D25" s="454" t="s">
        <v>1211</v>
      </c>
      <c r="E25" s="454">
        <v>1000000</v>
      </c>
      <c r="F25" s="455" t="s">
        <v>1218</v>
      </c>
      <c r="G25" s="455" t="s">
        <v>1187</v>
      </c>
      <c r="H25" s="455">
        <v>100</v>
      </c>
      <c r="I25" s="455" t="s">
        <v>1187</v>
      </c>
      <c r="J25" s="455">
        <v>200</v>
      </c>
      <c r="K25" s="455" t="s">
        <v>1187</v>
      </c>
      <c r="L25" s="455">
        <v>1000</v>
      </c>
      <c r="M25" s="455" t="s">
        <v>1187</v>
      </c>
      <c r="N25" s="455">
        <v>2500</v>
      </c>
      <c r="O25" s="455" t="s">
        <v>377</v>
      </c>
      <c r="P25" s="472">
        <v>25</v>
      </c>
    </row>
    <row r="26" spans="1:16">
      <c r="A26" s="471" t="s">
        <v>4</v>
      </c>
      <c r="B26" s="453">
        <v>50</v>
      </c>
      <c r="C26" s="453" t="s">
        <v>1231</v>
      </c>
      <c r="D26" s="454" t="s">
        <v>1213</v>
      </c>
      <c r="E26" s="454">
        <v>60000</v>
      </c>
      <c r="F26" s="455" t="s">
        <v>1218</v>
      </c>
      <c r="G26" s="455" t="s">
        <v>1187</v>
      </c>
      <c r="H26" s="455">
        <v>100</v>
      </c>
      <c r="I26" s="455" t="s">
        <v>1187</v>
      </c>
      <c r="J26" s="455">
        <v>200</v>
      </c>
      <c r="K26" s="455" t="s">
        <v>1187</v>
      </c>
      <c r="L26" s="455">
        <v>1000</v>
      </c>
      <c r="M26" s="455" t="s">
        <v>1187</v>
      </c>
      <c r="N26" s="455">
        <v>2500</v>
      </c>
      <c r="O26" s="455" t="s">
        <v>377</v>
      </c>
      <c r="P26" s="472">
        <v>25</v>
      </c>
    </row>
    <row r="27" spans="1:16">
      <c r="A27" s="471" t="s">
        <v>4</v>
      </c>
      <c r="B27" s="453">
        <v>60</v>
      </c>
      <c r="C27" s="453" t="s">
        <v>1232</v>
      </c>
      <c r="D27" s="454" t="s">
        <v>309</v>
      </c>
      <c r="E27" s="454">
        <v>1000000000</v>
      </c>
      <c r="F27" s="455" t="s">
        <v>1218</v>
      </c>
      <c r="G27" s="455" t="s">
        <v>1187</v>
      </c>
      <c r="H27" s="455">
        <v>100</v>
      </c>
      <c r="I27" s="455" t="s">
        <v>1187</v>
      </c>
      <c r="J27" s="455">
        <v>200</v>
      </c>
      <c r="K27" s="455" t="s">
        <v>1187</v>
      </c>
      <c r="L27" s="455">
        <v>1000</v>
      </c>
      <c r="M27" s="455" t="s">
        <v>1187</v>
      </c>
      <c r="N27" s="455">
        <v>2500</v>
      </c>
      <c r="O27" s="455" t="s">
        <v>377</v>
      </c>
      <c r="P27" s="472">
        <v>25</v>
      </c>
    </row>
    <row r="28" spans="1:16">
      <c r="A28" s="471" t="s">
        <v>4</v>
      </c>
      <c r="B28" s="453">
        <v>70</v>
      </c>
      <c r="C28" s="453" t="s">
        <v>1233</v>
      </c>
      <c r="D28" s="454" t="s">
        <v>205</v>
      </c>
      <c r="E28" s="454">
        <v>1000</v>
      </c>
      <c r="F28" s="455" t="s">
        <v>1218</v>
      </c>
      <c r="G28" s="455" t="s">
        <v>1187</v>
      </c>
      <c r="H28" s="455">
        <v>100</v>
      </c>
      <c r="I28" s="455" t="s">
        <v>1187</v>
      </c>
      <c r="J28" s="455">
        <v>200</v>
      </c>
      <c r="K28" s="455" t="s">
        <v>1187</v>
      </c>
      <c r="L28" s="455">
        <v>1000</v>
      </c>
      <c r="M28" s="455" t="s">
        <v>1187</v>
      </c>
      <c r="N28" s="455">
        <v>2500</v>
      </c>
      <c r="O28" s="455" t="s">
        <v>377</v>
      </c>
      <c r="P28" s="472">
        <v>25</v>
      </c>
    </row>
    <row r="29" spans="1:16">
      <c r="A29" s="478" t="s">
        <v>4</v>
      </c>
      <c r="B29" s="479">
        <v>80</v>
      </c>
      <c r="C29" s="479" t="s">
        <v>1234</v>
      </c>
      <c r="D29" s="480" t="s">
        <v>1215</v>
      </c>
      <c r="E29" s="480">
        <v>10000</v>
      </c>
      <c r="F29" s="455" t="s">
        <v>1218</v>
      </c>
      <c r="G29" s="481" t="s">
        <v>1187</v>
      </c>
      <c r="H29" s="481">
        <v>100</v>
      </c>
      <c r="I29" s="481" t="s">
        <v>1187</v>
      </c>
      <c r="J29" s="481">
        <v>200</v>
      </c>
      <c r="K29" s="481" t="s">
        <v>1187</v>
      </c>
      <c r="L29" s="481">
        <v>1000</v>
      </c>
      <c r="M29" s="481" t="s">
        <v>1187</v>
      </c>
      <c r="N29" s="481">
        <v>2500</v>
      </c>
      <c r="O29" s="481" t="s">
        <v>377</v>
      </c>
      <c r="P29" s="482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2017-03-23T08:36:14Z</dcterms:modified>
</cp:coreProperties>
</file>