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38400" yWindow="0" windowWidth="25320" windowHeight="15870" tabRatio="585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entities!$B$57:$M$85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" i="43" l="1"/>
  <c r="P6" i="43"/>
  <c r="P7" i="43"/>
  <c r="P8" i="43"/>
  <c r="P9" i="43"/>
  <c r="P10" i="43"/>
  <c r="P11" i="43"/>
  <c r="P12" i="43"/>
  <c r="P13" i="43"/>
  <c r="P14" i="43"/>
  <c r="P15" i="43"/>
  <c r="P16" i="43"/>
  <c r="P17" i="43"/>
  <c r="P18" i="43"/>
  <c r="P19" i="43"/>
  <c r="P20" i="43"/>
  <c r="P21" i="43"/>
  <c r="P22" i="43"/>
  <c r="P23" i="43"/>
  <c r="P24" i="43"/>
  <c r="P25" i="43"/>
  <c r="P26" i="43"/>
  <c r="P27" i="43"/>
  <c r="P28" i="43"/>
  <c r="P29" i="43"/>
  <c r="P30" i="43"/>
  <c r="P31" i="43"/>
  <c r="P32" i="43"/>
  <c r="P33" i="43"/>
  <c r="P34" i="43"/>
  <c r="P35" i="43"/>
  <c r="P36" i="43"/>
  <c r="P37" i="43"/>
  <c r="P38" i="43"/>
  <c r="P39" i="43"/>
  <c r="P40" i="43"/>
  <c r="P41" i="43"/>
  <c r="P42" i="43"/>
  <c r="P43" i="43"/>
  <c r="P44" i="43"/>
  <c r="U22" i="42" l="1"/>
  <c r="S40" i="42"/>
  <c r="S39" i="42"/>
  <c r="S52" i="42"/>
  <c r="S43" i="42"/>
  <c r="S51" i="42"/>
  <c r="S50" i="42"/>
  <c r="S45" i="42"/>
  <c r="S21" i="42"/>
  <c r="S20" i="42"/>
  <c r="S30" i="42"/>
  <c r="S36" i="42"/>
  <c r="S34" i="42"/>
  <c r="S49" i="42"/>
  <c r="S48" i="42"/>
  <c r="S47" i="42"/>
  <c r="S46" i="42"/>
  <c r="S44" i="42"/>
  <c r="S41" i="42"/>
  <c r="S38" i="42"/>
  <c r="S37" i="42"/>
  <c r="S35" i="42"/>
  <c r="S42" i="42"/>
  <c r="S33" i="42"/>
  <c r="S32" i="42"/>
  <c r="S31" i="42"/>
  <c r="S29" i="42"/>
  <c r="S28" i="42"/>
  <c r="S27" i="42"/>
  <c r="S26" i="42"/>
  <c r="S25" i="42"/>
  <c r="S24" i="42"/>
  <c r="S23" i="42"/>
  <c r="S22" i="42"/>
  <c r="Q40" i="42"/>
  <c r="Q39" i="42"/>
  <c r="Q52" i="42"/>
  <c r="Q43" i="42"/>
  <c r="Q51" i="42"/>
  <c r="Q50" i="42"/>
  <c r="Q45" i="42"/>
  <c r="Q21" i="42"/>
  <c r="Q20" i="42"/>
  <c r="Q30" i="42"/>
  <c r="Q36" i="42"/>
  <c r="Q34" i="42"/>
  <c r="Q49" i="42"/>
  <c r="Q48" i="42"/>
  <c r="Q47" i="42"/>
  <c r="Q46" i="42"/>
  <c r="Q44" i="42"/>
  <c r="Q41" i="42"/>
  <c r="Q38" i="42"/>
  <c r="Q37" i="42"/>
  <c r="Q35" i="42"/>
  <c r="Q42" i="42"/>
  <c r="Q33" i="42"/>
  <c r="Q32" i="42"/>
  <c r="Q31" i="42"/>
  <c r="Q29" i="42"/>
  <c r="Q28" i="42"/>
  <c r="Q27" i="42"/>
  <c r="Q26" i="42"/>
  <c r="Q25" i="42"/>
  <c r="Q24" i="42"/>
  <c r="Q23" i="42"/>
  <c r="Q22" i="42"/>
  <c r="Q44" i="43"/>
  <c r="Q43" i="43"/>
  <c r="Q42" i="43"/>
  <c r="Q41" i="43"/>
  <c r="Q40" i="43"/>
  <c r="Q39" i="43"/>
  <c r="Q38" i="43"/>
  <c r="Q37" i="43"/>
  <c r="Q36" i="43"/>
  <c r="Q35" i="43"/>
  <c r="Q34" i="43"/>
  <c r="Q33" i="43"/>
  <c r="Q32" i="43"/>
  <c r="Q31" i="43"/>
  <c r="Q30" i="43"/>
  <c r="Q29" i="43"/>
  <c r="Q28" i="43"/>
  <c r="Q27" i="43"/>
  <c r="Q26" i="43"/>
  <c r="Q25" i="43"/>
  <c r="Q24" i="43"/>
  <c r="Q23" i="43"/>
  <c r="Q22" i="43"/>
  <c r="Q21" i="43"/>
  <c r="Q20" i="43"/>
  <c r="Q19" i="43"/>
  <c r="Q18" i="43"/>
  <c r="Q17" i="43"/>
  <c r="Q16" i="43"/>
  <c r="Q15" i="43"/>
  <c r="Q14" i="43"/>
  <c r="Q13" i="43"/>
  <c r="Q12" i="43"/>
  <c r="Q11" i="43"/>
  <c r="Q10" i="43"/>
  <c r="Q9" i="43"/>
  <c r="Q8" i="43"/>
  <c r="Q7" i="43"/>
  <c r="Q6" i="43"/>
  <c r="Q5" i="43"/>
  <c r="J6" i="34"/>
  <c r="I6" i="34"/>
  <c r="C4" i="4"/>
  <c r="C3" i="4"/>
  <c r="I5" i="34"/>
  <c r="F5" i="35"/>
  <c r="F6" i="35"/>
  <c r="F7" i="35"/>
  <c r="F8" i="35"/>
  <c r="F9" i="35"/>
  <c r="AG18" i="35"/>
  <c r="J5" i="34"/>
  <c r="AG25" i="35"/>
  <c r="AH25" i="35"/>
  <c r="AG19" i="35"/>
  <c r="AG20" i="35"/>
  <c r="AG21" i="35"/>
  <c r="AG22" i="35"/>
  <c r="AG23" i="35"/>
  <c r="AG24" i="35"/>
  <c r="AH19" i="35"/>
  <c r="AH20" i="35"/>
  <c r="AH21" i="35"/>
  <c r="AH22" i="35"/>
  <c r="AH23" i="35"/>
  <c r="AH24" i="35"/>
  <c r="AH18" i="35"/>
  <c r="AH17" i="35"/>
  <c r="AG17" i="35"/>
  <c r="AH16" i="35"/>
  <c r="AG16" i="35"/>
  <c r="E2" i="33"/>
  <c r="B9" i="33"/>
  <c r="I13" i="33"/>
  <c r="J13" i="33"/>
  <c r="K13" i="33"/>
  <c r="L13" i="33"/>
  <c r="L12" i="33"/>
  <c r="M13" i="33"/>
  <c r="N13" i="33"/>
  <c r="O13" i="33"/>
  <c r="O12" i="33"/>
  <c r="O14" i="33" s="1"/>
  <c r="P13" i="33"/>
  <c r="Q13" i="33"/>
  <c r="R13" i="33"/>
  <c r="S13" i="33"/>
  <c r="T13" i="33"/>
  <c r="U13" i="33"/>
  <c r="U12" i="33"/>
  <c r="V13" i="33"/>
  <c r="W13" i="33"/>
  <c r="W12" i="33"/>
  <c r="W14" i="33" s="1"/>
  <c r="X13" i="33"/>
  <c r="Y13" i="33"/>
  <c r="Y12" i="33"/>
  <c r="Y14" i="33" s="1"/>
  <c r="Z13" i="33"/>
  <c r="AA13" i="33"/>
  <c r="AA12" i="33"/>
  <c r="AA14" i="33"/>
  <c r="AB13" i="33"/>
  <c r="AC13" i="33"/>
  <c r="AD13" i="33"/>
  <c r="AD12" i="33"/>
  <c r="AD14" i="33" s="1"/>
  <c r="AE13" i="33"/>
  <c r="AF13" i="33"/>
  <c r="AF12" i="33"/>
  <c r="AG13" i="33"/>
  <c r="AH13" i="33"/>
  <c r="AH12" i="33"/>
  <c r="AH14" i="33"/>
  <c r="AI13" i="33"/>
  <c r="AJ13" i="33"/>
  <c r="AK13" i="33"/>
  <c r="AK12" i="33"/>
  <c r="AL13" i="33"/>
  <c r="AL12" i="33"/>
  <c r="AL14" i="33" s="1"/>
  <c r="AM13" i="33"/>
  <c r="AN13" i="33"/>
  <c r="AO13" i="33"/>
  <c r="AP13" i="33"/>
  <c r="AQ13" i="33"/>
  <c r="AR13" i="33"/>
  <c r="AR12" i="33"/>
  <c r="AS13" i="33"/>
  <c r="AS14" i="33" s="1"/>
  <c r="AT13" i="33"/>
  <c r="AU13" i="33"/>
  <c r="AV13" i="33"/>
  <c r="AV12" i="33"/>
  <c r="AV14" i="33" s="1"/>
  <c r="AW13" i="33"/>
  <c r="AX13" i="33"/>
  <c r="AX14" i="33" s="1"/>
  <c r="AY13" i="33"/>
  <c r="AZ13" i="33"/>
  <c r="BA13" i="33"/>
  <c r="BB13" i="33"/>
  <c r="BB12" i="33"/>
  <c r="BB14" i="33" s="1"/>
  <c r="BC13" i="33"/>
  <c r="BC12" i="33"/>
  <c r="BC14" i="33" s="1"/>
  <c r="BD13" i="33"/>
  <c r="BE13" i="33"/>
  <c r="BE14" i="33" s="1"/>
  <c r="BF13" i="33"/>
  <c r="BF12" i="33"/>
  <c r="BG13" i="33"/>
  <c r="BH13" i="33"/>
  <c r="BI13" i="33"/>
  <c r="BJ13" i="33"/>
  <c r="BK13" i="33"/>
  <c r="BK12" i="33"/>
  <c r="BL13" i="33"/>
  <c r="BM13" i="33"/>
  <c r="BN13" i="33"/>
  <c r="BN12" i="33"/>
  <c r="BN14" i="33" s="1"/>
  <c r="BO13" i="33"/>
  <c r="BP13" i="33"/>
  <c r="BQ13" i="33"/>
  <c r="BR13" i="33"/>
  <c r="BS13" i="33"/>
  <c r="BS12" i="33"/>
  <c r="BT13" i="33"/>
  <c r="BU13" i="33"/>
  <c r="BU14" i="33" s="1"/>
  <c r="BU12" i="33"/>
  <c r="BV13" i="33"/>
  <c r="BW13" i="33"/>
  <c r="BX13" i="33"/>
  <c r="BY13" i="33"/>
  <c r="BZ13" i="33"/>
  <c r="CA13" i="33"/>
  <c r="CB13" i="33"/>
  <c r="CC13" i="33"/>
  <c r="CD13" i="33"/>
  <c r="CE13" i="33"/>
  <c r="CE14" i="33" s="1"/>
  <c r="CF13" i="33"/>
  <c r="CF14" i="33" s="1"/>
  <c r="CF12" i="33"/>
  <c r="CG13" i="33"/>
  <c r="CG12" i="33"/>
  <c r="CH13" i="33"/>
  <c r="CH12" i="33"/>
  <c r="CH14" i="33" s="1"/>
  <c r="CI13" i="33"/>
  <c r="CJ13" i="33"/>
  <c r="CK13" i="33"/>
  <c r="CL13" i="33"/>
  <c r="CM13" i="33"/>
  <c r="CM12" i="33"/>
  <c r="CN13" i="33"/>
  <c r="CO13" i="33"/>
  <c r="CO12" i="33"/>
  <c r="CO14" i="33"/>
  <c r="CP13" i="33"/>
  <c r="CQ13" i="33"/>
  <c r="CR13" i="33"/>
  <c r="CR12" i="33"/>
  <c r="CS13" i="33"/>
  <c r="CT13" i="33"/>
  <c r="CU13" i="33"/>
  <c r="CV13" i="33"/>
  <c r="H13" i="33"/>
  <c r="D9" i="33"/>
  <c r="C9" i="33"/>
  <c r="B14" i="33"/>
  <c r="C23" i="33"/>
  <c r="C19" i="33"/>
  <c r="C16" i="33"/>
  <c r="D16" i="33" s="1"/>
  <c r="D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 s="1"/>
  <c r="E12" i="33"/>
  <c r="E14" i="33" s="1"/>
  <c r="F12" i="33"/>
  <c r="F14" i="33" s="1"/>
  <c r="G12" i="33"/>
  <c r="G14" i="33" s="1"/>
  <c r="H12" i="33"/>
  <c r="H14" i="33" s="1"/>
  <c r="I12" i="33"/>
  <c r="J12" i="33"/>
  <c r="J14" i="33" s="1"/>
  <c r="K12" i="33"/>
  <c r="M12" i="33"/>
  <c r="N12" i="33"/>
  <c r="N14" i="33" s="1"/>
  <c r="P12" i="33"/>
  <c r="Q12" i="33"/>
  <c r="Q14" i="33" s="1"/>
  <c r="R12" i="33"/>
  <c r="S12" i="33"/>
  <c r="S14" i="33" s="1"/>
  <c r="T12" i="33"/>
  <c r="T14" i="33" s="1"/>
  <c r="V12" i="33"/>
  <c r="X12" i="33"/>
  <c r="Z12" i="33"/>
  <c r="AB12" i="33"/>
  <c r="AC12" i="33"/>
  <c r="AE12" i="33"/>
  <c r="AE14" i="33" s="1"/>
  <c r="AG12" i="33"/>
  <c r="AI12" i="33"/>
  <c r="AJ12" i="33"/>
  <c r="AM12" i="33"/>
  <c r="AM14" i="33" s="1"/>
  <c r="AN12" i="33"/>
  <c r="AO12" i="33"/>
  <c r="AO14" i="33" s="1"/>
  <c r="AP12" i="33"/>
  <c r="AP14" i="33" s="1"/>
  <c r="AQ12" i="33"/>
  <c r="AS12" i="33"/>
  <c r="AT12" i="33"/>
  <c r="AT14" i="33" s="1"/>
  <c r="AU12" i="33"/>
  <c r="AU14" i="33" s="1"/>
  <c r="AW12" i="33"/>
  <c r="AW14" i="33" s="1"/>
  <c r="AX12" i="33"/>
  <c r="AY12" i="33"/>
  <c r="AY14" i="33" s="1"/>
  <c r="AZ12" i="33"/>
  <c r="AZ14" i="33" s="1"/>
  <c r="BA12" i="33"/>
  <c r="BA14" i="33"/>
  <c r="BD12" i="33"/>
  <c r="BD14" i="33" s="1"/>
  <c r="BE12" i="33"/>
  <c r="BG12" i="33"/>
  <c r="BG14" i="33"/>
  <c r="BH12" i="33"/>
  <c r="BH14" i="33" s="1"/>
  <c r="BI12" i="33"/>
  <c r="BI14" i="33" s="1"/>
  <c r="BJ12" i="33"/>
  <c r="BL12" i="33"/>
  <c r="BL14" i="33" s="1"/>
  <c r="BM12" i="33"/>
  <c r="BM14" i="33"/>
  <c r="BO12" i="33"/>
  <c r="BP12" i="33"/>
  <c r="BP14" i="33" s="1"/>
  <c r="BQ12" i="33"/>
  <c r="BQ14" i="33" s="1"/>
  <c r="BR12" i="33"/>
  <c r="BR14" i="33" s="1"/>
  <c r="BT12" i="33"/>
  <c r="BV12" i="33"/>
  <c r="BW12" i="33"/>
  <c r="BW14" i="33" s="1"/>
  <c r="BX12" i="33"/>
  <c r="BX14" i="33" s="1"/>
  <c r="BY12" i="33"/>
  <c r="BZ12" i="33"/>
  <c r="CA12" i="33"/>
  <c r="CA14" i="33" s="1"/>
  <c r="CB12" i="33"/>
  <c r="CC12" i="33"/>
  <c r="CC14" i="33" s="1"/>
  <c r="CD12" i="33"/>
  <c r="CE12" i="33"/>
  <c r="CI12" i="33"/>
  <c r="CJ12" i="33"/>
  <c r="CJ14" i="33" s="1"/>
  <c r="CK12" i="33"/>
  <c r="CK14" i="33" s="1"/>
  <c r="CL12" i="33"/>
  <c r="CN12" i="33"/>
  <c r="CP12" i="33"/>
  <c r="CQ12" i="33"/>
  <c r="CS12" i="33"/>
  <c r="CT12" i="33"/>
  <c r="CT14" i="33" s="1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/>
  <c r="E27" i="33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21" i="33"/>
  <c r="C22" i="33" s="1"/>
  <c r="CW17" i="33"/>
  <c r="B17" i="33"/>
  <c r="CW14" i="33"/>
  <c r="CS14" i="33"/>
  <c r="CL14" i="33"/>
  <c r="BZ14" i="33"/>
  <c r="Z14" i="33"/>
  <c r="I14" i="33"/>
  <c r="E9" i="33"/>
  <c r="F2" i="33"/>
  <c r="G2" i="33" s="1"/>
  <c r="F9" i="33"/>
  <c r="BF14" i="33" l="1"/>
  <c r="AN14" i="33"/>
  <c r="U14" i="33"/>
  <c r="CM14" i="33"/>
  <c r="CI14" i="33"/>
  <c r="AJ14" i="33"/>
  <c r="K14" i="33"/>
  <c r="CP14" i="33"/>
  <c r="BY14" i="33"/>
  <c r="AQ14" i="33"/>
  <c r="X14" i="33"/>
  <c r="CU14" i="33"/>
  <c r="CD14" i="33"/>
  <c r="CR14" i="33"/>
  <c r="AK14" i="33"/>
  <c r="AG14" i="33"/>
  <c r="AC14" i="33"/>
  <c r="H2" i="33"/>
  <c r="I2" i="33" s="1"/>
  <c r="J2" i="33" s="1"/>
  <c r="J9" i="33" s="1"/>
  <c r="G9" i="33"/>
  <c r="AR14" i="33"/>
  <c r="L14" i="33"/>
  <c r="BJ14" i="33"/>
  <c r="M14" i="33"/>
  <c r="BO14" i="33"/>
  <c r="CB14" i="33"/>
  <c r="P14" i="33"/>
  <c r="D21" i="33"/>
  <c r="C17" i="33"/>
  <c r="CN14" i="33"/>
  <c r="BT14" i="33"/>
  <c r="E16" i="33"/>
  <c r="CG14" i="33"/>
  <c r="BS14" i="33"/>
  <c r="AF14" i="33"/>
  <c r="I9" i="33"/>
  <c r="K2" i="33"/>
  <c r="H9" i="33"/>
  <c r="AI14" i="33"/>
  <c r="R14" i="33"/>
  <c r="V14" i="33"/>
  <c r="BV14" i="33"/>
  <c r="AB14" i="33"/>
  <c r="CQ14" i="33"/>
  <c r="BK14" i="33"/>
  <c r="D22" i="33" l="1"/>
  <c r="E21" i="33"/>
  <c r="K9" i="33"/>
  <c r="L2" i="33"/>
  <c r="F16" i="33"/>
  <c r="E17" i="33"/>
  <c r="E22" i="33" l="1"/>
  <c r="F21" i="33"/>
  <c r="G16" i="33"/>
  <c r="F17" i="33"/>
  <c r="M2" i="33"/>
  <c r="L9" i="33"/>
  <c r="G21" i="33" l="1"/>
  <c r="F22" i="33"/>
  <c r="M9" i="33"/>
  <c r="N2" i="33"/>
  <c r="G17" i="33"/>
  <c r="H16" i="33"/>
  <c r="H21" i="33" l="1"/>
  <c r="G22" i="33"/>
  <c r="H17" i="33"/>
  <c r="I16" i="33"/>
  <c r="N9" i="33"/>
  <c r="O2" i="33"/>
  <c r="I21" i="33" l="1"/>
  <c r="H22" i="33"/>
  <c r="O9" i="33"/>
  <c r="P2" i="33"/>
  <c r="J16" i="33"/>
  <c r="I17" i="33"/>
  <c r="I22" i="33" l="1"/>
  <c r="J21" i="33"/>
  <c r="J17" i="33"/>
  <c r="K16" i="33"/>
  <c r="Q2" i="33"/>
  <c r="P9" i="33"/>
  <c r="K21" i="33" l="1"/>
  <c r="J22" i="33"/>
  <c r="K17" i="33"/>
  <c r="L16" i="33"/>
  <c r="R2" i="33"/>
  <c r="Q9" i="33"/>
  <c r="K22" i="33" l="1"/>
  <c r="L21" i="33"/>
  <c r="R9" i="33"/>
  <c r="S2" i="33"/>
  <c r="M16" i="33"/>
  <c r="L17" i="33"/>
  <c r="M21" i="33" l="1"/>
  <c r="L22" i="33"/>
  <c r="M17" i="33"/>
  <c r="N16" i="33"/>
  <c r="S9" i="33"/>
  <c r="T2" i="33"/>
  <c r="N21" i="33" l="1"/>
  <c r="M22" i="33"/>
  <c r="U2" i="33"/>
  <c r="T9" i="33"/>
  <c r="N17" i="33"/>
  <c r="O16" i="33"/>
  <c r="O21" i="33" l="1"/>
  <c r="N22" i="33"/>
  <c r="O17" i="33"/>
  <c r="P16" i="33"/>
  <c r="V2" i="33"/>
  <c r="U9" i="33"/>
  <c r="O22" i="33" l="1"/>
  <c r="P21" i="33"/>
  <c r="W2" i="33"/>
  <c r="V9" i="33"/>
  <c r="Q16" i="33"/>
  <c r="P17" i="33"/>
  <c r="P22" i="33" l="1"/>
  <c r="Q21" i="33"/>
  <c r="Q17" i="33"/>
  <c r="R16" i="33"/>
  <c r="X2" i="33"/>
  <c r="W9" i="33"/>
  <c r="R21" i="33" l="1"/>
  <c r="Q22" i="33"/>
  <c r="Y2" i="33"/>
  <c r="X9" i="33"/>
  <c r="S16" i="33"/>
  <c r="R17" i="33"/>
  <c r="S21" i="33" l="1"/>
  <c r="R22" i="33"/>
  <c r="T16" i="33"/>
  <c r="S17" i="33"/>
  <c r="Y9" i="33"/>
  <c r="Z2" i="33"/>
  <c r="T21" i="33" l="1"/>
  <c r="S22" i="33"/>
  <c r="Z9" i="33"/>
  <c r="AA2" i="33"/>
  <c r="U16" i="33"/>
  <c r="T17" i="33"/>
  <c r="U21" i="33" l="1"/>
  <c r="T22" i="33"/>
  <c r="U17" i="33"/>
  <c r="V16" i="33"/>
  <c r="AA9" i="33"/>
  <c r="AB2" i="33"/>
  <c r="V21" i="33" l="1"/>
  <c r="U22" i="33"/>
  <c r="AC2" i="33"/>
  <c r="AB9" i="33"/>
  <c r="W16" i="33"/>
  <c r="V17" i="33"/>
  <c r="W21" i="33" l="1"/>
  <c r="V22" i="33"/>
  <c r="X16" i="33"/>
  <c r="W17" i="33"/>
  <c r="AC9" i="33"/>
  <c r="AD2" i="33"/>
  <c r="X21" i="33" l="1"/>
  <c r="W22" i="33"/>
  <c r="AE2" i="33"/>
  <c r="AD9" i="33"/>
  <c r="X17" i="33"/>
  <c r="Y16" i="33"/>
  <c r="Y21" i="33" l="1"/>
  <c r="X22" i="33"/>
  <c r="Z16" i="33"/>
  <c r="Y17" i="33"/>
  <c r="AE9" i="33"/>
  <c r="AF2" i="33"/>
  <c r="Y22" i="33" l="1"/>
  <c r="Z21" i="33"/>
  <c r="AF9" i="33"/>
  <c r="AG2" i="33"/>
  <c r="Z17" i="33"/>
  <c r="AA16" i="33"/>
  <c r="AA21" i="33" l="1"/>
  <c r="Z22" i="33"/>
  <c r="AH2" i="33"/>
  <c r="AG9" i="33"/>
  <c r="AB16" i="33"/>
  <c r="AA17" i="33"/>
  <c r="AB21" i="33" l="1"/>
  <c r="AA22" i="33"/>
  <c r="AB17" i="33"/>
  <c r="AC16" i="33"/>
  <c r="AH9" i="33"/>
  <c r="AI2" i="33"/>
  <c r="AB22" i="33" l="1"/>
  <c r="AC21" i="33"/>
  <c r="AI9" i="33"/>
  <c r="AJ2" i="33"/>
  <c r="AD16" i="33"/>
  <c r="AC17" i="33"/>
  <c r="AC22" i="33" l="1"/>
  <c r="AD21" i="33"/>
  <c r="AE16" i="33"/>
  <c r="AD17" i="33"/>
  <c r="AK2" i="33"/>
  <c r="AJ9" i="33"/>
  <c r="AE21" i="33" l="1"/>
  <c r="AD22" i="33"/>
  <c r="AK9" i="33"/>
  <c r="AL2" i="33"/>
  <c r="AF16" i="33"/>
  <c r="AE17" i="33"/>
  <c r="AF21" i="33" l="1"/>
  <c r="AE22" i="33"/>
  <c r="AF17" i="33"/>
  <c r="AG16" i="33"/>
  <c r="AM2" i="33"/>
  <c r="AL9" i="33"/>
  <c r="AF22" i="33" l="1"/>
  <c r="AG21" i="33"/>
  <c r="AM9" i="33"/>
  <c r="AN2" i="33"/>
  <c r="AH16" i="33"/>
  <c r="AG17" i="33"/>
  <c r="AG22" i="33" l="1"/>
  <c r="AH21" i="33"/>
  <c r="AI16" i="33"/>
  <c r="AH17" i="33"/>
  <c r="AN9" i="33"/>
  <c r="AO2" i="33"/>
  <c r="AH22" i="33" l="1"/>
  <c r="AI21" i="33"/>
  <c r="AP2" i="33"/>
  <c r="AO9" i="33"/>
  <c r="AJ16" i="33"/>
  <c r="AI17" i="33"/>
  <c r="AJ21" i="33" l="1"/>
  <c r="AI22" i="33"/>
  <c r="AK16" i="33"/>
  <c r="AJ17" i="33"/>
  <c r="AP9" i="33"/>
  <c r="AQ2" i="33"/>
  <c r="AK21" i="33" l="1"/>
  <c r="AJ22" i="33"/>
  <c r="AR2" i="33"/>
  <c r="AQ9" i="33"/>
  <c r="AK17" i="33"/>
  <c r="AL16" i="33"/>
  <c r="AK22" i="33" l="1"/>
  <c r="AL21" i="33"/>
  <c r="AM16" i="33"/>
  <c r="AL17" i="33"/>
  <c r="AS2" i="33"/>
  <c r="AR9" i="33"/>
  <c r="AL22" i="33" l="1"/>
  <c r="AM21" i="33"/>
  <c r="AS9" i="33"/>
  <c r="AT2" i="33"/>
  <c r="AN16" i="33"/>
  <c r="AM17" i="33"/>
  <c r="AN21" i="33" l="1"/>
  <c r="AM22" i="33"/>
  <c r="AN17" i="33"/>
  <c r="AO16" i="33"/>
  <c r="AU2" i="33"/>
  <c r="AT9" i="33"/>
  <c r="AO21" i="33" l="1"/>
  <c r="AN22" i="33"/>
  <c r="AU9" i="33"/>
  <c r="AV2" i="33"/>
  <c r="AP16" i="33"/>
  <c r="AO17" i="33"/>
  <c r="AP21" i="33" l="1"/>
  <c r="AO22" i="33"/>
  <c r="AP17" i="33"/>
  <c r="AQ16" i="33"/>
  <c r="AW2" i="33"/>
  <c r="AV9" i="33"/>
  <c r="AQ21" i="33" l="1"/>
  <c r="AP22" i="33"/>
  <c r="AW9" i="33"/>
  <c r="AX2" i="33"/>
  <c r="AQ17" i="33"/>
  <c r="AR16" i="33"/>
  <c r="AQ22" i="33" l="1"/>
  <c r="AR21" i="33"/>
  <c r="AS16" i="33"/>
  <c r="AR17" i="33"/>
  <c r="AY2" i="33"/>
  <c r="AX9" i="33"/>
  <c r="AR22" i="33" l="1"/>
  <c r="AS21" i="33"/>
  <c r="AY9" i="33"/>
  <c r="AZ2" i="33"/>
  <c r="AT16" i="33"/>
  <c r="AS17" i="33"/>
  <c r="AT21" i="33" l="1"/>
  <c r="AS22" i="33"/>
  <c r="AU16" i="33"/>
  <c r="AT17" i="33"/>
  <c r="AZ9" i="33"/>
  <c r="BA2" i="33"/>
  <c r="AT22" i="33" l="1"/>
  <c r="AU21" i="33"/>
  <c r="BB2" i="33"/>
  <c r="BA9" i="33"/>
  <c r="AV16" i="33"/>
  <c r="AU17" i="33"/>
  <c r="AU22" i="33" l="1"/>
  <c r="AV21" i="33"/>
  <c r="AV17" i="33"/>
  <c r="AW16" i="33"/>
  <c r="BB9" i="33"/>
  <c r="BC2" i="33"/>
  <c r="AV22" i="33" l="1"/>
  <c r="AW21" i="33"/>
  <c r="BC9" i="33"/>
  <c r="BD2" i="33"/>
  <c r="AX16" i="33"/>
  <c r="AW17" i="33"/>
  <c r="AX21" i="33" l="1"/>
  <c r="AW22" i="33"/>
  <c r="AX17" i="33"/>
  <c r="AY16" i="33"/>
  <c r="BD9" i="33"/>
  <c r="BE2" i="33"/>
  <c r="AX22" i="33" l="1"/>
  <c r="AY21" i="33"/>
  <c r="BF2" i="33"/>
  <c r="BE9" i="33"/>
  <c r="AY17" i="33"/>
  <c r="AZ16" i="33"/>
  <c r="AY22" i="33" l="1"/>
  <c r="AZ21" i="33"/>
  <c r="BA16" i="33"/>
  <c r="AZ17" i="33"/>
  <c r="BF9" i="33"/>
  <c r="BG2" i="33"/>
  <c r="AZ22" i="33" l="1"/>
  <c r="BA21" i="33"/>
  <c r="BG9" i="33"/>
  <c r="BH2" i="33"/>
  <c r="BA17" i="33"/>
  <c r="BB16" i="33"/>
  <c r="BB21" i="33" l="1"/>
  <c r="BA22" i="33"/>
  <c r="BC16" i="33"/>
  <c r="BB17" i="33"/>
  <c r="BI2" i="33"/>
  <c r="BH9" i="33"/>
  <c r="BC21" i="33" l="1"/>
  <c r="BB22" i="33"/>
  <c r="BJ2" i="33"/>
  <c r="BI9" i="33"/>
  <c r="BD16" i="33"/>
  <c r="BC17" i="33"/>
  <c r="BD21" i="33" l="1"/>
  <c r="BC22" i="33"/>
  <c r="BE16" i="33"/>
  <c r="BD17" i="33"/>
  <c r="BJ9" i="33"/>
  <c r="BK2" i="33"/>
  <c r="BE21" i="33" l="1"/>
  <c r="BD22" i="33"/>
  <c r="BL2" i="33"/>
  <c r="BK9" i="33"/>
  <c r="BF16" i="33"/>
  <c r="BE17" i="33"/>
  <c r="BE22" i="33" l="1"/>
  <c r="BF21" i="33"/>
  <c r="BF17" i="33"/>
  <c r="BG16" i="33"/>
  <c r="BM2" i="33"/>
  <c r="BL9" i="33"/>
  <c r="BG21" i="33" l="1"/>
  <c r="BF22" i="33"/>
  <c r="BN2" i="33"/>
  <c r="BM9" i="33"/>
  <c r="BH16" i="33"/>
  <c r="BG17" i="33"/>
  <c r="BG22" i="33" l="1"/>
  <c r="BH21" i="33"/>
  <c r="BH17" i="33"/>
  <c r="BI16" i="33"/>
  <c r="BN9" i="33"/>
  <c r="BO2" i="33"/>
  <c r="BI21" i="33" l="1"/>
  <c r="BH22" i="33"/>
  <c r="BP2" i="33"/>
  <c r="BO9" i="33"/>
  <c r="BI17" i="33"/>
  <c r="BJ16" i="33"/>
  <c r="BI22" i="33" l="1"/>
  <c r="BJ21" i="33"/>
  <c r="BJ17" i="33"/>
  <c r="BK16" i="33"/>
  <c r="BQ2" i="33"/>
  <c r="BP9" i="33"/>
  <c r="BJ22" i="33" l="1"/>
  <c r="BK21" i="33"/>
  <c r="BR2" i="33"/>
  <c r="BQ9" i="33"/>
  <c r="BK17" i="33"/>
  <c r="BL16" i="33"/>
  <c r="BL21" i="33" l="1"/>
  <c r="BK22" i="33"/>
  <c r="BM16" i="33"/>
  <c r="BL17" i="33"/>
  <c r="BR9" i="33"/>
  <c r="BS2" i="33"/>
  <c r="BM21" i="33" l="1"/>
  <c r="BL22" i="33"/>
  <c r="BS9" i="33"/>
  <c r="BT2" i="33"/>
  <c r="BM17" i="33"/>
  <c r="BN16" i="33"/>
  <c r="BM22" i="33" l="1"/>
  <c r="BN21" i="33"/>
  <c r="BO16" i="33"/>
  <c r="BN17" i="33"/>
  <c r="BU2" i="33"/>
  <c r="BT9" i="33"/>
  <c r="BN22" i="33" l="1"/>
  <c r="BO21" i="33"/>
  <c r="BU9" i="33"/>
  <c r="BV2" i="33"/>
  <c r="BO17" i="33"/>
  <c r="BP16" i="33"/>
  <c r="BP21" i="33" l="1"/>
  <c r="BO22" i="33"/>
  <c r="BP17" i="33"/>
  <c r="BQ16" i="33"/>
  <c r="BV9" i="33"/>
  <c r="BW2" i="33"/>
  <c r="BP22" i="33" l="1"/>
  <c r="BQ21" i="33"/>
  <c r="BW9" i="33"/>
  <c r="BX2" i="33"/>
  <c r="BQ17" i="33"/>
  <c r="BR16" i="33"/>
  <c r="BR21" i="33" l="1"/>
  <c r="BQ22" i="33"/>
  <c r="BR17" i="33"/>
  <c r="BS16" i="33"/>
  <c r="BX9" i="33"/>
  <c r="BY2" i="33"/>
  <c r="BS21" i="33" l="1"/>
  <c r="BR22" i="33"/>
  <c r="BY9" i="33"/>
  <c r="BZ2" i="33"/>
  <c r="BT16" i="33"/>
  <c r="BS17" i="33"/>
  <c r="BS22" i="33" l="1"/>
  <c r="BT21" i="33"/>
  <c r="BU16" i="33"/>
  <c r="BT17" i="33"/>
  <c r="BZ9" i="33"/>
  <c r="CA2" i="33"/>
  <c r="BU21" i="33" l="1"/>
  <c r="BT22" i="33"/>
  <c r="CA9" i="33"/>
  <c r="CB2" i="33"/>
  <c r="BU17" i="33"/>
  <c r="BV16" i="33"/>
  <c r="BU22" i="33" l="1"/>
  <c r="BV21" i="33"/>
  <c r="BV17" i="33"/>
  <c r="BW16" i="33"/>
  <c r="CC2" i="33"/>
  <c r="CB9" i="33"/>
  <c r="BV22" i="33" l="1"/>
  <c r="BW21" i="33"/>
  <c r="CC9" i="33"/>
  <c r="CD2" i="33"/>
  <c r="BW17" i="33"/>
  <c r="BX16" i="33"/>
  <c r="BW22" i="33" l="1"/>
  <c r="BX21" i="33"/>
  <c r="BX17" i="33"/>
  <c r="BY16" i="33"/>
  <c r="CE2" i="33"/>
  <c r="CD9" i="33"/>
  <c r="BY21" i="33" l="1"/>
  <c r="BX22" i="33"/>
  <c r="CF2" i="33"/>
  <c r="CE9" i="33"/>
  <c r="BY17" i="33"/>
  <c r="BZ16" i="33"/>
  <c r="BZ21" i="33" l="1"/>
  <c r="BY22" i="33"/>
  <c r="BZ17" i="33"/>
  <c r="CA16" i="33"/>
  <c r="CG2" i="33"/>
  <c r="CF9" i="33"/>
  <c r="CA21" i="33" l="1"/>
  <c r="BZ22" i="33"/>
  <c r="CA17" i="33"/>
  <c r="CB16" i="33"/>
  <c r="CH2" i="33"/>
  <c r="CG9" i="33"/>
  <c r="CA22" i="33" l="1"/>
  <c r="CB21" i="33"/>
  <c r="CI2" i="33"/>
  <c r="CH9" i="33"/>
  <c r="CB17" i="33"/>
  <c r="CC16" i="33"/>
  <c r="CB22" i="33" l="1"/>
  <c r="CC21" i="33"/>
  <c r="CD16" i="33"/>
  <c r="CC17" i="33"/>
  <c r="CJ2" i="33"/>
  <c r="CI9" i="33"/>
  <c r="CD21" i="33" l="1"/>
  <c r="CC22" i="33"/>
  <c r="CD17" i="33"/>
  <c r="CE16" i="33"/>
  <c r="CK2" i="33"/>
  <c r="CJ9" i="33"/>
  <c r="CD22" i="33" l="1"/>
  <c r="CE21" i="33"/>
  <c r="CF16" i="33"/>
  <c r="CE17" i="33"/>
  <c r="CL2" i="33"/>
  <c r="CK9" i="33"/>
  <c r="CF21" i="33" l="1"/>
  <c r="CE22" i="33"/>
  <c r="CM2" i="33"/>
  <c r="CL9" i="33"/>
  <c r="CF17" i="33"/>
  <c r="CG16" i="33"/>
  <c r="CF22" i="33" l="1"/>
  <c r="CG21" i="33"/>
  <c r="CG17" i="33"/>
  <c r="CH16" i="33"/>
  <c r="CM9" i="33"/>
  <c r="CN2" i="33"/>
  <c r="CG22" i="33" l="1"/>
  <c r="CH21" i="33"/>
  <c r="CI16" i="33"/>
  <c r="CH17" i="33"/>
  <c r="CO2" i="33"/>
  <c r="CN9" i="33"/>
  <c r="CH22" i="33" l="1"/>
  <c r="CI21" i="33"/>
  <c r="CO9" i="33"/>
  <c r="CP2" i="33"/>
  <c r="CJ16" i="33"/>
  <c r="CI17" i="33"/>
  <c r="CI22" i="33" l="1"/>
  <c r="CJ21" i="33"/>
  <c r="CQ2" i="33"/>
  <c r="CP9" i="33"/>
  <c r="CK16" i="33"/>
  <c r="CJ17" i="33"/>
  <c r="CK21" i="33" l="1"/>
  <c r="CJ22" i="33"/>
  <c r="CL16" i="33"/>
  <c r="CK17" i="33"/>
  <c r="CR2" i="33"/>
  <c r="CQ9" i="33"/>
  <c r="CL21" i="33" l="1"/>
  <c r="CK22" i="33"/>
  <c r="CR9" i="33"/>
  <c r="CS2" i="33"/>
  <c r="CL17" i="33"/>
  <c r="CM16" i="33"/>
  <c r="CM21" i="33" l="1"/>
  <c r="CL22" i="33"/>
  <c r="CM17" i="33"/>
  <c r="CN16" i="33"/>
  <c r="CS9" i="33"/>
  <c r="CT2" i="33"/>
  <c r="CN21" i="33" l="1"/>
  <c r="CM22" i="33"/>
  <c r="CN17" i="33"/>
  <c r="CO16" i="33"/>
  <c r="CU2" i="33"/>
  <c r="CT9" i="33"/>
  <c r="CN22" i="33" l="1"/>
  <c r="CO21" i="33"/>
  <c r="CV2" i="33"/>
  <c r="CU9" i="33"/>
  <c r="CP16" i="33"/>
  <c r="CO17" i="33"/>
  <c r="CP21" i="33" l="1"/>
  <c r="CO22" i="33"/>
  <c r="CQ16" i="33"/>
  <c r="CP17" i="33"/>
  <c r="CW2" i="33"/>
  <c r="CV9" i="33"/>
  <c r="CP22" i="33" l="1"/>
  <c r="CQ21" i="33"/>
  <c r="CR16" i="33"/>
  <c r="CQ17" i="33"/>
  <c r="CR21" i="33" l="1"/>
  <c r="CQ22" i="33"/>
  <c r="CS16" i="33"/>
  <c r="CR17" i="33"/>
  <c r="CR22" i="33" l="1"/>
  <c r="CS21" i="33"/>
  <c r="CS17" i="33"/>
  <c r="CT16" i="33"/>
  <c r="CS22" i="33" l="1"/>
  <c r="CT21" i="33"/>
  <c r="CU16" i="33"/>
  <c r="CT17" i="33"/>
  <c r="CU21" i="33" l="1"/>
  <c r="CT22" i="33"/>
  <c r="CV16" i="33"/>
  <c r="CV17" i="33" s="1"/>
  <c r="CU17" i="33"/>
  <c r="CU22" i="33" l="1"/>
  <c r="CV21" i="33"/>
  <c r="CW21" i="33" l="1"/>
  <c r="CW22" i="33" s="1"/>
  <c r="CV22" i="33"/>
</calcChain>
</file>

<file path=xl/sharedStrings.xml><?xml version="1.0" encoding="utf-8"?>
<sst xmlns="http://schemas.openxmlformats.org/spreadsheetml/2006/main" count="2495" uniqueCount="979">
  <si>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</si>
  <si>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</si>
  <si>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</si>
  <si>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</si>
  <si>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</si>
  <si>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</si>
  <si>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</si>
  <si>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</si>
  <si>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</si>
  <si>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</si>
  <si>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</si>
  <si>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</si>
  <si>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</si>
  <si>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</si>
  <si>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</si>
  <si>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</si>
  <si>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</si>
  <si>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</si>
  <si>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</si>
  <si>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</si>
  <si>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</si>
  <si>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</si>
  <si>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</si>
  <si>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</si>
  <si>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</si>
  <si>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</si>
  <si>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</si>
  <si>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</si>
  <si>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</si>
  <si>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</si>
  <si>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</si>
  <si>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</si>
  <si>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</si>
  <si>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</si>
  <si>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</si>
  <si>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</si>
  <si>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</si>
  <si>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</si>
  <si>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</si>
  <si>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</si>
  <si>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</si>
  <si>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</si>
  <si>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</si>
  <si>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</si>
  <si>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</si>
  <si>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</si>
  <si>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</si>
  <si>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</si>
  <si>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</si>
  <si>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</si>
  <si>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</si>
  <si>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</si>
  <si>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</si>
  <si>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</si>
  <si>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</si>
  <si>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</si>
  <si>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</si>
  <si>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</si>
  <si>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</si>
  <si>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</si>
  <si>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</si>
  <si>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</si>
  <si>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</si>
  <si>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</si>
  <si>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</si>
  <si>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</si>
  <si>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</si>
  <si>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</si>
  <si>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</si>
  <si>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</si>
  <si>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</si>
  <si>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</si>
  <si>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</si>
  <si>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</si>
  <si>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</si>
  <si>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</si>
  <si>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</si>
  <si>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</si>
  <si>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</si>
  <si>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</si>
  <si>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</si>
  <si>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</si>
  <si>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</si>
  <si>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</si>
  <si>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</si>
  <si>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</si>
  <si>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</si>
  <si>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</si>
  <si>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</si>
  <si>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</si>
  <si>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</si>
  <si>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</si>
  <si>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</si>
  <si>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</si>
  <si>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</si>
  <si>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</si>
  <si>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</si>
  <si>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</si>
  <si>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</si>
  <si>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</si>
  <si>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</si>
  <si>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</si>
  <si>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</si>
  <si>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</si>
  <si>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</si>
  <si>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</si>
  <si>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</si>
  <si>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</si>
  <si>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</si>
  <si>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</si>
  <si>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</si>
  <si>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</si>
  <si>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</si>
  <si>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</si>
  <si>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</si>
  <si>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</si>
  <si>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</si>
  <si>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</si>
  <si>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</si>
  <si>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</si>
  <si>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</si>
  <si>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</si>
  <si>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</si>
  <si>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</si>
  <si>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</si>
  <si>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</si>
  <si>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</si>
  <si>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</si>
  <si>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</si>
  <si>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</si>
  <si>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</si>
  <si>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</si>
  <si>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</si>
  <si>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</si>
  <si>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</si>
  <si>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</si>
  <si>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</si>
  <si>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</si>
  <si>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</si>
  <si>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</si>
  <si>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</si>
  <si>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</si>
  <si>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</si>
  <si>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</si>
  <si>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</si>
  <si>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</si>
  <si>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</si>
  <si>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</si>
  <si>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</si>
  <si>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</si>
  <si>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</si>
  <si>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</si>
  <si>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</si>
  <si>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</si>
  <si>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</si>
  <si>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</si>
  <si>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</si>
  <si>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</si>
  <si>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</si>
  <si>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</si>
  <si>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</si>
  <si>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</si>
  <si>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</si>
  <si>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</si>
  <si>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</si>
  <si>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</si>
  <si>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</si>
  <si>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</si>
  <si>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</si>
  <si>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</si>
  <si>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</si>
  <si>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</si>
  <si>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</si>
  <si>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</si>
  <si>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</si>
  <si>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</si>
  <si>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</si>
  <si>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</si>
  <si>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</si>
  <si>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</si>
  <si>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</si>
  <si>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</si>
  <si>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</si>
  <si>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</si>
  <si>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</si>
  <si>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</si>
  <si>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</si>
  <si>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</si>
  <si>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</si>
  <si>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</si>
  <si>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</si>
  <si>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</si>
  <si>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</si>
  <si>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</si>
  <si>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</si>
  <si>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</si>
  <si>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</si>
  <si>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</si>
  <si>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</si>
  <si>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</si>
  <si>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</si>
  <si>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</si>
  <si>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</si>
  <si>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</si>
  <si>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</si>
  <si>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</si>
  <si>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</si>
  <si>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</si>
  <si>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</si>
  <si>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</si>
  <si>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</si>
  <si>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</si>
  <si>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</si>
  <si>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</si>
  <si>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</si>
  <si>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</si>
  <si>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</si>
  <si>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</si>
  <si>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</si>
  <si>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</si>
  <si>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</si>
  <si>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</si>
  <si>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</si>
  <si>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</si>
  <si>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</si>
  <si>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</si>
  <si>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</si>
  <si>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</si>
  <si>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</si>
  <si>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</si>
  <si>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</si>
  <si>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</si>
  <si>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</si>
  <si>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</si>
  <si>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</si>
  <si>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</si>
  <si>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</si>
  <si>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</si>
  <si>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</si>
  <si>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</si>
  <si>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</si>
  <si>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</si>
  <si>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</si>
  <si>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</si>
  <si>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</si>
  <si>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</si>
  <si>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</si>
  <si>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</si>
  <si>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</si>
  <si>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</si>
  <si>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</si>
  <si>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</si>
  <si>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</si>
  <si>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</si>
  <si>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</si>
  <si>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</si>
  <si>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</si>
  <si>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</si>
  <si>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</si>
  <si>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</si>
  <si>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</si>
  <si>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</si>
  <si>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</si>
  <si>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</si>
  <si>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</si>
  <si>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</si>
  <si>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</si>
  <si>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</si>
  <si>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</si>
  <si>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</si>
  <si>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</si>
  <si>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</si>
  <si>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</si>
  <si>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</si>
  <si>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</si>
  <si>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</si>
  <si>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</si>
  <si>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</si>
  <si>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</si>
  <si>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</si>
  <si>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</si>
  <si>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</si>
  <si>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</si>
  <si>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</si>
  <si>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</si>
  <si>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</si>
  <si>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</si>
  <si>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</si>
  <si>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</si>
  <si>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</si>
  <si>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</si>
  <si>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</si>
  <si>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</si>
  <si>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</si>
  <si>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</si>
  <si>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</si>
  <si>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</si>
  <si>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</si>
  <si>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</si>
  <si>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</si>
  <si>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</si>
  <si>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</si>
  <si>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</si>
  <si>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</si>
  <si>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</si>
  <si>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</si>
  <si>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</si>
  <si>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</si>
  <si>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</si>
  <si>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</si>
  <si>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</si>
  <si>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</si>
  <si>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</si>
  <si>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</si>
  <si>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</si>
  <si>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</si>
  <si>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</si>
  <si>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</si>
  <si>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</si>
  <si>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</si>
  <si>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</si>
  <si>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</si>
  <si>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</si>
  <si>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</si>
  <si>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</si>
  <si>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</si>
  <si>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</si>
  <si>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</si>
  <si>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</si>
  <si>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</si>
  <si>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</si>
  <si>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</si>
  <si>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</si>
  <si>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</si>
  <si>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</si>
  <si>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</si>
  <si>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</si>
  <si>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</si>
  <si>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</si>
  <si>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</si>
  <si>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</si>
  <si>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</si>
  <si>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</si>
  <si>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</si>
  <si>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</si>
  <si>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</si>
  <si>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</si>
  <si>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</si>
  <si>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</si>
  <si>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</si>
  <si>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</si>
  <si>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</si>
  <si>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</si>
  <si>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</si>
  <si>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</si>
  <si>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</si>
  <si>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</si>
  <si>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</si>
  <si>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</si>
  <si>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</si>
  <si>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</si>
  <si>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</si>
  <si>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</si>
  <si>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</si>
  <si>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</si>
  <si>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</si>
  <si>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</si>
  <si>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</si>
  <si>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</si>
  <si>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</si>
  <si>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</si>
  <si>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</si>
  <si>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</si>
  <si>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</si>
  <si>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</si>
  <si>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</si>
  <si>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</si>
  <si>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</si>
  <si>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</si>
  <si>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</si>
  <si>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</si>
  <si>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</si>
  <si>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</si>
  <si>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</si>
  <si>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</si>
  <si>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</si>
  <si>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</si>
  <si>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</si>
  <si>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</si>
  <si>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</si>
  <si>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</si>
  <si>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</si>
  <si>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</si>
  <si>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</si>
  <si>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</si>
  <si>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</si>
  <si>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</si>
  <si>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</si>
  <si>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</si>
  <si>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</si>
  <si>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</si>
  <si>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</si>
  <si>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</si>
  <si>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</si>
  <si>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</si>
  <si>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</si>
  <si>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</si>
  <si>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</si>
  <si>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</si>
  <si>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</si>
  <si>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</si>
  <si>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</si>
  <si>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</si>
  <si>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</si>
  <si>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</si>
  <si>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</si>
  <si>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</si>
  <si>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</si>
  <si>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</si>
  <si>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</si>
  <si>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</si>
  <si>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</si>
  <si>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</si>
  <si>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</si>
  <si>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</si>
  <si>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</si>
  <si>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</si>
  <si>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</si>
  <si>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</si>
  <si>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</si>
  <si>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</si>
  <si>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</si>
  <si>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</si>
  <si>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</si>
  <si>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</si>
  <si>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</si>
  <si>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</si>
  <si>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</si>
  <si>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</si>
  <si>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</si>
  <si>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</si>
  <si>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</si>
  <si>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</si>
  <si>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</si>
  <si>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</si>
  <si>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</si>
  <si>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</si>
  <si>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</si>
  <si>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</si>
  <si>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</si>
  <si>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</si>
  <si>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</si>
  <si>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</si>
  <si>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</si>
  <si>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</si>
  <si>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</si>
  <si>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</si>
  <si>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</si>
  <si>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</si>
  <si>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</si>
  <si>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</si>
  <si>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</si>
  <si>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</si>
  <si>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</si>
  <si>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</si>
  <si>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</si>
  <si>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</si>
  <si>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</si>
  <si>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</si>
  <si>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</si>
  <si>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</si>
  <si>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Ouch!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</si>
  <si>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</si>
  <si>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</si>
  <si>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</si>
  <si>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</si>
  <si>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</si>
  <si>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</si>
  <si>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</si>
  <si>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</si>
  <si>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</si>
  <si>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</si>
  <si>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</si>
  <si>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</si>
  <si>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</si>
  <si>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</si>
  <si>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</si>
  <si>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</si>
  <si>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</si>
  <si>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</si>
  <si>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</si>
  <si>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</si>
  <si>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</si>
  <si>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</si>
  <si>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</si>
  <si>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</si>
  <si>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</si>
  <si>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</si>
  <si>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</si>
  <si>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[powerup1]</t>
  </si>
  <si>
    <t>[powerup2]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</si>
  <si>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</si>
  <si>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</si>
  <si>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</si>
  <si>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</si>
  <si>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</si>
  <si>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</si>
  <si>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</si>
  <si>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</si>
  <si>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</si>
  <si>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</si>
  <si>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</si>
  <si>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Night Hunter!;Rich!;Tasty!</t>
  </si>
  <si>
    <t>Baaaaaaah!;Sacrificial Lamb!;Premium Stuff!</t>
  </si>
  <si>
    <t>Dragon Meat!;Rhino Down!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</si>
  <si>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</si>
  <si>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</si>
  <si>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</si>
  <si>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</si>
  <si>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</si>
  <si>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</si>
  <si>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</si>
  <si>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</si>
  <si>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</si>
  <si>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</si>
  <si>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</si>
  <si>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</si>
  <si>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</si>
  <si>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</si>
  <si>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</si>
  <si>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</si>
  <si>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</si>
  <si>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</si>
  <si>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</si>
  <si>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</si>
  <si>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</si>
  <si>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</si>
  <si>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</si>
  <si>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</si>
  <si>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</si>
  <si>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</si>
  <si>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</si>
  <si>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</si>
  <si>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</si>
  <si>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</si>
  <si>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</si>
  <si>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</si>
  <si>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</si>
  <si>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</si>
  <si>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</si>
  <si>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</si>
  <si>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</si>
  <si>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</si>
  <si>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</si>
  <si>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</si>
  <si>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</si>
  <si>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</si>
  <si>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</si>
  <si>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</si>
  <si>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</si>
  <si>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</si>
  <si>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</si>
  <si>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</si>
  <si>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</si>
  <si>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</si>
  <si>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</si>
  <si>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</si>
  <si>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</si>
  <si>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</si>
  <si>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</si>
  <si>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</si>
  <si>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[comingSoon]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</si>
  <si>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</si>
  <si>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</si>
  <si>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</si>
  <si>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</si>
  <si>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</si>
  <si>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</si>
  <si>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</si>
  <si>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</si>
  <si>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</si>
  <si>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</si>
  <si>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</si>
  <si>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</si>
  <si>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</si>
  <si>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</si>
  <si>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</si>
  <si>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</si>
  <si>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</si>
  <si>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</si>
  <si>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</si>
  <si>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</si>
  <si>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</si>
  <si>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</si>
  <si>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</si>
  <si>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</si>
  <si>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</si>
  <si>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</si>
  <si>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</si>
  <si>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</si>
  <si>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</si>
  <si>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</si>
  <si>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</si>
  <si>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</si>
  <si>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</si>
  <si>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</si>
  <si>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</si>
  <si>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</si>
  <si>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</si>
  <si>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</si>
  <si>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</si>
  <si>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</si>
  <si>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</si>
  <si>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</si>
  <si>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</si>
  <si>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</si>
  <si>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</si>
  <si>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</si>
  <si>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</si>
  <si>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</si>
  <si>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</si>
  <si>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</si>
  <si>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</si>
  <si>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</si>
  <si>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</si>
  <si>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</si>
  <si>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</si>
  <si>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</si>
  <si>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</si>
  <si>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</si>
  <si>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</si>
  <si>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</si>
  <si>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</si>
  <si>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</si>
  <si>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</si>
  <si>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</si>
  <si>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</si>
  <si>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</si>
  <si>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</si>
  <si>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</si>
  <si>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</si>
  <si>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</si>
  <si>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</si>
  <si>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</si>
  <si>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TID_MISSION_16_DESC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</si>
  <si>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</si>
  <si>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</si>
  <si>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</si>
  <si>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</si>
  <si>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</si>
  <si>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</si>
  <si>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</si>
  <si>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</si>
  <si>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</si>
  <si>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</si>
  <si>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</si>
  <si>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</si>
  <si>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</si>
  <si>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</si>
  <si>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Column1</t>
  </si>
  <si>
    <t>Special dragons are no longer a feature</t>
  </si>
  <si>
    <t>UI/Metagame/Eggs/PF_EggStandard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</si>
  <si>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</si>
  <si>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</si>
  <si>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</si>
  <si>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</si>
  <si>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</si>
  <si>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</si>
  <si>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</si>
  <si>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</si>
  <si>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</si>
  <si>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</si>
  <si>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</si>
  <si>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</si>
  <si>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</si>
  <si>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</si>
  <si>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</si>
  <si>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</si>
  <si>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</si>
  <si>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</si>
  <si>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</si>
  <si>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</si>
  <si>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</si>
  <si>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</si>
  <si>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</si>
  <si>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</si>
  <si>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</si>
  <si>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</si>
  <si>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</si>
  <si>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</si>
  <si>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UI/Metagame/Eggs/PF_EggPremium</t>
  </si>
  <si>
    <t>[minTierBurn]</t>
  </si>
  <si>
    <t>INITIAL SETTINGS</t>
  </si>
  <si>
    <t>[softCurrency]</t>
  </si>
  <si>
    <t>[hardCurrency]</t>
  </si>
  <si>
    <t>[initialDragonSKU]</t>
  </si>
  <si>
    <t>dragon_baby_distribution</t>
  </si>
  <si>
    <t>dragon_fat_distribution</t>
  </si>
  <si>
    <t>dragon_crocodile_distribution</t>
  </si>
  <si>
    <t>dragon_bug_distribution</t>
  </si>
  <si>
    <t>dragon_chinese_distribution</t>
  </si>
  <si>
    <t>dragon_reptile_distribution</t>
  </si>
  <si>
    <t>dragon_classic_distribution</t>
  </si>
  <si>
    <t>dragon_devil_distribution</t>
  </si>
  <si>
    <t>dragon_balrog_distribution</t>
  </si>
  <si>
    <t>dragon_titan_distribution</t>
  </si>
  <si>
    <t>[dragon_baby]</t>
  </si>
  <si>
    <t>[dragon_fat]</t>
  </si>
  <si>
    <t>[dragon_crocodile]</t>
  </si>
  <si>
    <t>[dragon_bug]</t>
  </si>
  <si>
    <t>{disguiseRewardDistributionDefinitions}</t>
  </si>
  <si>
    <t>[dragon_chinese]</t>
  </si>
  <si>
    <t>[dragon_reptile]</t>
  </si>
  <si>
    <t>[dragon_classic]</t>
  </si>
  <si>
    <t>[dragon_devil]</t>
  </si>
  <si>
    <t>[dragon_balrog]</t>
  </si>
  <si>
    <t>[dragon_titan]</t>
  </si>
  <si>
    <t>DISGUISE REWARD DISTRIBUTION DEFINITIONS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</si>
  <si>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</si>
  <si>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</si>
  <si>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</si>
  <si>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</si>
  <si>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</si>
  <si>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</si>
  <si>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</si>
  <si>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</si>
  <si>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</si>
  <si>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</si>
  <si>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</si>
  <si>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</si>
  <si>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</si>
  <si>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</si>
  <si>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pet_01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</si>
  <si>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</si>
  <si>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</si>
  <si>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</si>
  <si>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</si>
  <si>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</si>
  <si>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</si>
  <si>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</si>
  <si>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</si>
  <si>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</si>
  <si>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</si>
  <si>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</si>
  <si>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</si>
  <si>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</si>
  <si>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</si>
  <si>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</si>
  <si>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</si>
  <si>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UI/Metagame/Missions/icon_hawk</t>
  </si>
  <si>
    <t>UI/Metagame/Missions/icon_humans</t>
  </si>
  <si>
    <t>UI/Metagame/Missions/icon_starling</t>
  </si>
  <si>
    <t>UI/Metagame/Missions/icon_bat_s</t>
  </si>
  <si>
    <t>UI/Metagame/Missions/icon_sheep</t>
  </si>
  <si>
    <t>UI/Metagame/Missions/icon_dragon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</si>
  <si>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</si>
  <si>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</si>
  <si>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</si>
  <si>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</si>
  <si>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</si>
  <si>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</si>
  <si>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</si>
  <si>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</si>
  <si>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</si>
  <si>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</si>
  <si>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</si>
  <si>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ART_Medieval_Final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</si>
  <si>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</si>
  <si>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</si>
  <si>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</si>
  <si>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</si>
  <si>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</si>
  <si>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</si>
  <si>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</si>
  <si>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</si>
  <si>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</si>
  <si>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</si>
  <si>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</si>
  <si>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</si>
  <si>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</si>
  <si>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TID_KILLQUIP_GHOST_01;TID_KILLQUIP_GENERIC_09;TID_KILLQUIP_GENERIC_10</t>
  </si>
  <si>
    <t>TID_KILLQUIP_GENERIC_01;TID_KILLQUIP_GENERIC_02;TID_KILLQUIP_GENERIC_03;TID_KILLQUIP_GENERIC_04;TID_KILLQUIP_GENERIC_05;TID_KILLQUIP_GENERIC_06;TID_KILLQUIP_GENERIC_07;TID_KILLQUIP_GENERIC_08;TID_KILLQUIP_GENERIC_09;TID_KILLQUIP_GENERIC_10;TID_KILLQUIP_GENERIC_11;TID_KILLQUIP_GENERIC_12</t>
  </si>
  <si>
    <t>Eggs no longer drop skins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</si>
  <si>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</si>
  <si>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</si>
  <si>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</si>
  <si>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</si>
  <si>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</si>
  <si>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</si>
  <si>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</si>
  <si>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</si>
  <si>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</si>
  <si>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</si>
  <si>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</si>
  <si>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</si>
  <si>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</si>
  <si>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</si>
  <si>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</si>
  <si>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</si>
  <si>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</si>
  <si>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</si>
  <si>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</si>
  <si>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</si>
  <si>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</si>
  <si>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</si>
  <si>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</si>
  <si>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</si>
  <si>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</si>
  <si>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</si>
  <si>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</si>
  <si>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</si>
  <si>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</si>
  <si>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</si>
  <si>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</si>
  <si>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</si>
  <si>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</si>
  <si>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</si>
  <si>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</si>
  <si>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</si>
  <si>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</si>
  <si>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</si>
  <si>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</si>
  <si>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</si>
  <si>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</si>
  <si>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</si>
  <si>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</si>
  <si>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</si>
  <si>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</si>
  <si>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</si>
  <si>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</si>
  <si>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</si>
  <si>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</si>
  <si>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</si>
  <si>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</si>
  <si>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</si>
  <si>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</si>
  <si>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</si>
  <si>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</si>
  <si>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</si>
  <si>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</si>
  <si>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</si>
  <si>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</si>
  <si>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</si>
  <si>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</si>
  <si>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</si>
  <si>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</si>
  <si>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</si>
  <si>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</si>
  <si>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</si>
  <si>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</si>
  <si>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</si>
  <si>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</si>
  <si>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</si>
  <si>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</si>
  <si>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</si>
  <si>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</si>
  <si>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</si>
  <si>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</si>
  <si>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</si>
  <si>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</si>
  <si>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</si>
  <si>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</si>
  <si>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</si>
  <si>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</si>
  <si>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</si>
  <si>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</si>
  <si>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</si>
  <si>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</si>
  <si>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</si>
  <si>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</si>
  <si>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</si>
  <si>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</si>
  <si>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TID_KILLQUIP_CATAPULT_01;TID_BURNQUIP_01;TID_BURNQUIP_02;TID_BURNQUIP_03</t>
  </si>
  <si>
    <t>TID_BURNQUIP_01;TID_BURNQUIP_03</t>
  </si>
  <si>
    <t>TID_KILLQUIP_02</t>
  </si>
  <si>
    <t>TID_EDIBLE_RICHMAN</t>
  </si>
  <si>
    <t>TID_EDIBLE_SOLDIER</t>
  </si>
  <si>
    <t>TID_EDIBLE_ARCHERSTATIC</t>
  </si>
  <si>
    <t>TID_EDIBLE_STARLING</t>
  </si>
  <si>
    <t>Hawk</t>
  </si>
  <si>
    <t>TID_KILLQUIP_03;TID_KILLQUIP_04</t>
  </si>
  <si>
    <t>TID_KILLQUIP_05;TID_KILLQUIP_06</t>
  </si>
  <si>
    <t>TID_KILLQUIP_09</t>
  </si>
  <si>
    <t>TID_KILLQUIP_07;TID_KILLQUIP_08</t>
  </si>
  <si>
    <t>TID_KILLQUIP_09;TID_KILLQUIP_10</t>
  </si>
  <si>
    <t>TID_KILLQUIP_11;TID_KILLQUIP_12</t>
  </si>
  <si>
    <t>TID_KILLQUIP_01;TID_KILLQUIP_02</t>
  </si>
  <si>
    <t>TID_BURNQUIP_01;TID_BURNQUIP_02;TID_BURNQUIP_03;TID_BURNQUIP_04</t>
  </si>
  <si>
    <t>TID_KILLQUIP_HUMAN_01;TID_KILLQUIP_HUMAN_02;TID_KILLQUIP_HUMAN_03;TID_KILLQUIP_HUMAN_04;TID_KILLQUIP_HUMAN_05;TID_KILLQUIP_HUMAN_06;TID_KILLQUIP_HUMAN_07;TID_KILLQUIP_HUMAN_08;TID_KILLQUIP_HUMAN_09</t>
  </si>
  <si>
    <t>TID_USRDMG_MINE_01</t>
  </si>
  <si>
    <t>TID_USRDMG_MINE_03</t>
  </si>
  <si>
    <t>TID_USRDEATH_MINE_01</t>
  </si>
  <si>
    <t>TID_USRDEATH_MINE_03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</si>
  <si>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</si>
  <si>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</si>
  <si>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</si>
  <si>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</si>
  <si>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</si>
  <si>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</si>
  <si>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</si>
  <si>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</si>
  <si>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</si>
  <si>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</si>
  <si>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</si>
  <si>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</si>
  <si>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</si>
  <si>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</si>
  <si>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</si>
  <si>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</si>
  <si>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</si>
  <si>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</si>
  <si>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</si>
  <si>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</si>
  <si>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ART_Medieval_Final;ART_Levels_Background;ART_Medieval_Area_2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</si>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</sst>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9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396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49" fillId="0" borderId="25" xfId="0" applyFont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50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63" borderId="4" xfId="0" applyFont="1" applyFill="1" applyBorder="1" applyAlignment="1">
      <alignment textRotation="45"/>
    </xf>
    <xf numFmtId="0" fontId="15" fillId="64" borderId="4" xfId="0" applyFont="1" applyFill="1" applyBorder="1" applyAlignment="1">
      <alignment textRotation="45"/>
    </xf>
    <xf numFmtId="0" fontId="15" fillId="22" borderId="4" xfId="0" applyFont="1" applyFill="1" applyBorder="1" applyAlignment="1">
      <alignment textRotation="45"/>
    </xf>
    <xf numFmtId="0" fontId="15" fillId="65" borderId="4" xfId="0" applyFont="1" applyFill="1" applyBorder="1" applyAlignment="1">
      <alignment textRotation="45"/>
    </xf>
    <xf numFmtId="0" fontId="15" fillId="66" borderId="4" xfId="0" applyFont="1" applyFill="1" applyBorder="1" applyAlignment="1">
      <alignment textRotation="45"/>
    </xf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13" fillId="59" borderId="4" xfId="0" applyFont="1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2" fillId="8" borderId="4" xfId="0" applyNumberFormat="1" applyFont="1" applyFill="1" applyBorder="1"/>
    <xf numFmtId="0" fontId="52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2" fillId="19" borderId="4" xfId="0" applyFont="1" applyFill="1" applyBorder="1"/>
    <xf numFmtId="0" fontId="52" fillId="8" borderId="18" xfId="0" applyNumberFormat="1" applyFont="1" applyFill="1" applyBorder="1"/>
    <xf numFmtId="0" fontId="0" fillId="68" borderId="0" xfId="0" applyFill="1"/>
    <xf numFmtId="0" fontId="11" fillId="68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3" fillId="20" borderId="4" xfId="0" applyNumberFormat="1" applyFont="1" applyFill="1" applyBorder="1"/>
    <xf numFmtId="0" fontId="52" fillId="14" borderId="4" xfId="0" applyFont="1" applyFill="1" applyBorder="1"/>
    <xf numFmtId="0" fontId="52" fillId="60" borderId="4" xfId="0" applyFont="1" applyFill="1" applyBorder="1"/>
    <xf numFmtId="0" fontId="0" fillId="10" borderId="4" xfId="0" applyNumberFormat="1" applyFill="1" applyBorder="1"/>
    <xf numFmtId="0" fontId="52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4" fillId="11" borderId="46" xfId="0" applyFont="1" applyFill="1" applyBorder="1" applyAlignment="1">
      <alignment textRotation="45"/>
    </xf>
    <xf numFmtId="0" fontId="55" fillId="19" borderId="45" xfId="0" applyFont="1" applyFill="1" applyBorder="1"/>
    <xf numFmtId="0" fontId="55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2" fillId="20" borderId="6" xfId="0" applyNumberFormat="1" applyFont="1" applyFill="1" applyBorder="1"/>
    <xf numFmtId="0" fontId="52" fillId="20" borderId="45" xfId="0" applyNumberFormat="1" applyFont="1" applyFill="1" applyBorder="1"/>
    <xf numFmtId="0" fontId="11" fillId="20" borderId="45" xfId="0" applyNumberFormat="1" applyFont="1" applyFill="1" applyBorder="1"/>
    <xf numFmtId="0" fontId="53" fillId="20" borderId="6" xfId="0" applyNumberFormat="1" applyFont="1" applyFill="1" applyBorder="1"/>
    <xf numFmtId="0" fontId="13" fillId="8" borderId="45" xfId="0" applyNumberFormat="1" applyFont="1" applyFill="1" applyBorder="1"/>
    <xf numFmtId="0" fontId="52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3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2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52" fillId="8" borderId="8" xfId="0" applyNumberFormat="1" applyFont="1" applyFill="1" applyBorder="1"/>
    <xf numFmtId="0" fontId="52" fillId="8" borderId="60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6" fillId="69" borderId="21" xfId="0" applyNumberFormat="1" applyFont="1" applyFill="1" applyBorder="1"/>
    <xf numFmtId="0" fontId="57" fillId="69" borderId="4" xfId="0" applyNumberFormat="1" applyFont="1" applyFill="1" applyBorder="1"/>
    <xf numFmtId="0" fontId="56" fillId="10" borderId="52" xfId="0" applyNumberFormat="1" applyFont="1" applyFill="1" applyBorder="1"/>
    <xf numFmtId="0" fontId="57" fillId="10" borderId="4" xfId="0" applyNumberFormat="1" applyFont="1" applyFill="1" applyBorder="1"/>
    <xf numFmtId="0" fontId="56" fillId="69" borderId="15" xfId="0" applyNumberFormat="1" applyFont="1" applyFill="1" applyBorder="1"/>
    <xf numFmtId="0" fontId="52" fillId="16" borderId="4" xfId="0" applyNumberFormat="1" applyFont="1" applyFill="1" applyBorder="1"/>
    <xf numFmtId="0" fontId="58" fillId="20" borderId="45" xfId="0" applyNumberFormat="1" applyFont="1" applyFill="1" applyBorder="1"/>
    <xf numFmtId="0" fontId="58" fillId="20" borderId="4" xfId="0" applyNumberFormat="1" applyFont="1" applyFill="1" applyBorder="1"/>
    <xf numFmtId="0" fontId="58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6" fillId="69" borderId="4" xfId="0" applyNumberFormat="1" applyFont="1" applyFill="1" applyBorder="1"/>
    <xf numFmtId="0" fontId="52" fillId="19" borderId="4" xfId="0" applyNumberFormat="1" applyFont="1" applyFill="1" applyBorder="1"/>
    <xf numFmtId="0" fontId="52" fillId="19" borderId="18" xfId="0" applyNumberFormat="1" applyFont="1" applyFill="1" applyBorder="1"/>
    <xf numFmtId="0" fontId="52" fillId="19" borderId="18" xfId="0" applyFont="1" applyFill="1" applyBorder="1"/>
    <xf numFmtId="0" fontId="6" fillId="0" borderId="0" xfId="0" applyFont="1" applyAlignment="1">
      <alignment horizontal="center" wrapText="1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7" borderId="53" xfId="0" applyFont="1" applyFill="1" applyBorder="1" applyAlignment="1">
      <alignment horizontal="center"/>
    </xf>
    <xf numFmtId="0" fontId="7" fillId="67" borderId="24" xfId="0" applyFont="1" applyFill="1" applyBorder="1" applyAlignment="1">
      <alignment horizontal="center"/>
    </xf>
    <xf numFmtId="0" fontId="7" fillId="67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92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F5" totalsRowShown="0" headerRowDxfId="290" headerRowBorderDxfId="289" tableBorderDxfId="288" totalsRowBorderDxfId="287">
  <autoFilter ref="B4:F5"/>
  <tableColumns count="5">
    <tableColumn id="1" name="{gameSettings}" dataDxfId="286"/>
    <tableColumn id="2" name="[sku]" dataDxfId="285"/>
    <tableColumn id="3" name="[timeToPCCoefA]" dataDxfId="284"/>
    <tableColumn id="4" name="[timeToPCCoefB]" dataDxfId="283"/>
    <tableColumn id="5" name="[incentivizeFBGem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4" name="Table4" displayName="Table4" ref="B57:M85" totalsRowShown="0">
  <autoFilter ref="B57:M85"/>
  <sortState ref="B51:M77">
    <sortCondition ref="D50:D77"/>
  </sortState>
  <tableColumns count="12">
    <tableColumn id="1" name="{decorationDefinitions}" dataDxfId="157"/>
    <tableColumn id="2" name="[sku]" dataDxfId="156"/>
    <tableColumn id="4" name="[category]" dataDxfId="155"/>
    <tableColumn id="16" name="[isBurnable]" dataDxfId="154"/>
    <tableColumn id="17" name="[minTierBurnFeedback]" dataDxfId="153"/>
    <tableColumn id="18" name="[minTierBurn]" dataDxfId="152"/>
    <tableColumn id="19" name="minTierExplode" dataDxfId="151"/>
    <tableColumn id="28" name="[burnFeedbackChance]" dataDxfId="150"/>
    <tableColumn id="30" name="[destroyFeedbackChance]" dataDxfId="149"/>
    <tableColumn id="31" name="[tidName]" dataDxfId="148"/>
    <tableColumn id="33" name="[tidBurnFeedback]" dataDxfId="147"/>
    <tableColumn id="34" name="[tidDestroyFeedback]" dataDxfId="146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9" name="levelDefinitions" displayName="levelDefinitions" ref="B4:M9" totalsRowShown="0" headerRowDxfId="141" headerRowBorderDxfId="140" tableBorderDxfId="139" totalsRowBorderDxfId="138">
  <autoFilter ref="B4:M9"/>
  <tableColumns count="12">
    <tableColumn id="1" name="{levelDefinitions}" dataDxfId="137"/>
    <tableColumn id="9" name="[sku]" dataDxfId="136"/>
    <tableColumn id="3" name="[order]" dataDxfId="135"/>
    <tableColumn id="4" name="[dragonsToUnlock]" dataDxfId="134"/>
    <tableColumn id="5" name="[spawnersScene]" dataDxfId="133"/>
    <tableColumn id="2" name="[collisionScene]" dataDxfId="132"/>
    <tableColumn id="10" name="[artScene]" dataDxfId="131"/>
    <tableColumn id="6" name="[comingSoon]" dataDxfId="130"/>
    <tableColumn id="11" name="[tidName]" dataDxfId="129"/>
    <tableColumn id="12" name="[tidDesc]" dataDxfId="128"/>
    <tableColumn id="7" name="[activeScene]" dataDxfId="127"/>
    <tableColumn id="8" name="[soundScene]" dataDxfId="126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1" name="missionDefinitions" displayName="missionDefinitions" ref="B4:K22" totalsRowShown="0" headerRowDxfId="119" headerRowBorderDxfId="118" tableBorderDxfId="117" totalsRowBorderDxfId="116">
  <autoFilter ref="B4:K22"/>
  <sortState ref="B5:L24">
    <sortCondition ref="E4:E24"/>
  </sortState>
  <tableColumns count="10">
    <tableColumn id="1" name="{missionDefinitions}" dataDxfId="115"/>
    <tableColumn id="9" name="[sku]" dataDxfId="114"/>
    <tableColumn id="3" name="[difficulty]" dataDxfId="113"/>
    <tableColumn id="4" name="[typeSku]" dataDxfId="112"/>
    <tableColumn id="5" name="[targetValue]" dataDxfId="111"/>
    <tableColumn id="2" name="[parameters]" dataDxfId="110"/>
    <tableColumn id="10" name="[singleRun]" dataDxfId="109"/>
    <tableColumn id="6" name="[icon]" dataDxfId="108"/>
    <tableColumn id="11" name="[tidName]" dataDxfId="107"/>
    <tableColumn id="12" name="[tidDesc]" dataDxfId="106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3" name="missionTypeDefinitions" displayName="missionTypeDefinitions" ref="B29:J33" totalsRowShown="0" headerRowBorderDxfId="105" tableBorderDxfId="104">
  <autoFilter ref="B29:J33"/>
  <tableColumns count="9">
    <tableColumn id="1" name="{missionTypeDefinitions}"/>
    <tableColumn id="2" name="[sku]" dataDxfId="103"/>
    <tableColumn id="8" name="[icon]" dataDxfId="102"/>
    <tableColumn id="3" name="[tidName]"/>
    <tableColumn id="4" name="[tidDescSingleRun]" dataDxfId="101"/>
    <tableColumn id="9" name="[tidDescMultiRun]" dataDxfId="100"/>
    <tableColumn id="5" name="value" dataDxfId="99"/>
    <tableColumn id="6" name="parameters" dataDxfId="98"/>
    <tableColumn id="7" name="single/multi-run?" dataDxfId="9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43:K46" totalsRowShown="0" headerRowBorderDxfId="96" tableBorderDxfId="95">
  <autoFilter ref="B43:K46"/>
  <tableColumns count="10">
    <tableColumn id="1" name="{missionDifficultyDefinitions}"/>
    <tableColumn id="2" name="[sku]" dataDxfId="94"/>
    <tableColumn id="7" name="[index]" dataDxfId="93"/>
    <tableColumn id="3" name="[dragonsToUnlock]" dataDxfId="92"/>
    <tableColumn id="4" name="[cooldownMinutes]" dataDxfId="91"/>
    <tableColumn id="9" name="[maxRewardCoins]" dataDxfId="90"/>
    <tableColumn id="5" name="[removeMissionPCCoefA]" dataDxfId="89"/>
    <tableColumn id="6" name="[removeMissionPCCoefB]" dataDxfId="88"/>
    <tableColumn id="8" name="[tidName]" dataDxfId="87"/>
    <tableColumn id="10" name="[color]" dataDxfId="8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" name="eggDefinitions" displayName="eggDefinitions" ref="B4:J6" totalsRowShown="0" headerRowDxfId="81" headerRowBorderDxfId="80" tableBorderDxfId="79" totalsRowBorderDxfId="78">
  <autoFilter ref="B4:J6"/>
  <tableColumns count="9">
    <tableColumn id="1" name="{eggDefinitions}" dataDxfId="77"/>
    <tableColumn id="6" name="[sku]" dataDxfId="76"/>
    <tableColumn id="9" name="[dragonSku]" dataDxfId="75"/>
    <tableColumn id="3" name="[shopOrder]" dataDxfId="74"/>
    <tableColumn id="4" name="[pricePC]" dataDxfId="73"/>
    <tableColumn id="5" name="[incubationMinutes]" dataDxfId="72"/>
    <tableColumn id="10" name="[prefabPath]" dataDxfId="71"/>
    <tableColumn id="7" name="[tidName]" dataDxfId="70">
      <calculatedColumnFormula>CONCATENATE("TID_",UPPER(eggDefinitions[[#This Row],['[sku']]]),"_NAME")</calculatedColumnFormula>
    </tableColumn>
    <tableColumn id="8" name="[tidDesc]" dataDxfId="69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6" name="eggRewardDefinitions" displayName="eggRewardDefinitions" ref="B10:G17" totalsRowShown="0" headerRowDxfId="68" headerRowBorderDxfId="67" tableBorderDxfId="66" totalsRowBorderDxfId="65">
  <autoFilter ref="B10:G17"/>
  <tableColumns count="6">
    <tableColumn id="1" name="{eggRewardDefinitions}" dataDxfId="64"/>
    <tableColumn id="2" name="[sku]"/>
    <tableColumn id="3" name="[type]" dataDxfId="63"/>
    <tableColumn id="4" name="[droprate]" dataDxfId="62"/>
    <tableColumn id="5" name="[tidName]" dataDxfId="61"/>
    <tableColumn id="6" name="Column1"/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14" name="chestSettings" displayName="chestSettings" ref="B4:F9" totalsRowShown="0" headerRowDxfId="60" headerRowBorderDxfId="59" tableBorderDxfId="58" totalsRowBorderDxfId="57">
  <autoFilter ref="B4:F9"/>
  <tableColumns count="5">
    <tableColumn id="1" name="{chestRewardDefinitions}" dataDxfId="56"/>
    <tableColumn id="2" name="[sku]" dataDxfId="55"/>
    <tableColumn id="6" name="[collectedChests]" dataDxfId="54"/>
    <tableColumn id="3" name="[type]" dataDxfId="53"/>
    <tableColumn id="4" name="[amount]" dataDxfId="5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disguisesDefinitions6" displayName="disguisesDefinitions6" ref="B4:Q44" totalsRowShown="0" headerRowDxfId="51" dataDxfId="49" headerRowBorderDxfId="50" tableBorderDxfId="48">
  <autoFilter ref="B4:Q44"/>
  <tableColumns count="16">
    <tableColumn id="1" name="{disguisesDefinitions}" dataDxfId="47"/>
    <tableColumn id="2" name="[sku]" dataDxfId="46"/>
    <tableColumn id="3" name="[dragonSku]" dataDxfId="45"/>
    <tableColumn id="5" name="[powerup0]" dataDxfId="44"/>
    <tableColumn id="15" name="[powerup1]" dataDxfId="43"/>
    <tableColumn id="16" name="[powerup2]" dataDxfId="42"/>
    <tableColumn id="6" name="[shopOrder]" dataDxfId="41"/>
    <tableColumn id="8" name="[priceSC]" dataDxfId="40"/>
    <tableColumn id="17" name="[priceHC]" dataDxfId="39"/>
    <tableColumn id="18" name="[unlockLevel]" dataDxfId="38"/>
    <tableColumn id="10" name="[icon]" dataDxfId="37"/>
    <tableColumn id="9" name="[skin]" dataDxfId="36"/>
    <tableColumn id="13" name="[item1]" dataDxfId="35"/>
    <tableColumn id="4" name="[item2]" dataDxfId="34"/>
    <tableColumn id="11" name="[tidName]" dataDxfId="33">
      <calculatedColumnFormula>UPPER(CONCATENATE("TID_","SKIN",SUBSTITUTE(C5,"dragon",""),"_NAME"))</calculatedColumnFormula>
    </tableColumn>
    <tableColumn id="12" name="[tidDesc]" dataDxfId="32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3" name="powerUpsDefinitions" displayName="powerUpsDefinitions" ref="B3:J12" totalsRowShown="0" headerRowBorderDxfId="31" tableBorderDxfId="30" totalsRowBorderDxfId="29">
  <autoFilter ref="B3:J12"/>
  <tableColumns count="9">
    <tableColumn id="1" name="{powerUpsDefinitions}" dataDxfId="28"/>
    <tableColumn id="2" name="[sku]" dataDxfId="27"/>
    <tableColumn id="3" name="[type]" dataDxfId="26"/>
    <tableColumn id="4" name="[param1]" dataDxfId="25"/>
    <tableColumn id="5" name="[param2]" dataDxfId="24"/>
    <tableColumn id="6" name="[icon]" dataDxfId="23"/>
    <tableColumn id="7" name="[tidName]" dataDxfId="22"/>
    <tableColumn id="8" name="[tidDesc]" dataDxfId="21"/>
    <tableColumn id="9" name="[tidDescShort]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282" headerRowBorderDxfId="281" tableBorderDxfId="280" totalsRowBorderDxfId="279">
  <autoFilter ref="B10:F11"/>
  <tableColumns count="5">
    <tableColumn id="1" name="{initialSettings}" dataDxfId="278"/>
    <tableColumn id="2" name="[sku]" dataDxfId="277"/>
    <tableColumn id="3" name="[softCurrency]" dataDxfId="276"/>
    <tableColumn id="4" name="[hardCurrency]" dataDxfId="275"/>
    <tableColumn id="6" name="[initialDragonSKU]" dataDxfId="274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272" headerRowBorderDxfId="271" tableBorderDxfId="270" totalsRowBorderDxfId="269">
  <autoFilter ref="B4:J14"/>
  <tableColumns count="9">
    <tableColumn id="1" name="{localizationDefinitions}" dataDxfId="268"/>
    <tableColumn id="8" name="[sku]" dataDxfId="267"/>
    <tableColumn id="3" name="[order]" dataDxfId="266"/>
    <tableColumn id="4" name="[isoCode]" dataDxfId="265"/>
    <tableColumn id="11" name="[android]" dataDxfId="264"/>
    <tableColumn id="12" name="[iOS]" dataDxfId="263"/>
    <tableColumn id="5" name="[txtFilename]" dataDxfId="262"/>
    <tableColumn id="2" name="[icon]" dataDxfId="261"/>
    <tableColumn id="9" name="[tidName]" dataDxfId="260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N25" totalsRowShown="0" headerRowDxfId="257" headerRowBorderDxfId="256" tableBorderDxfId="255" totalsRowBorderDxfId="254">
  <autoFilter ref="B15:AN25"/>
  <tableColumns count="39">
    <tableColumn id="1" name="{dragonDefinitions}" dataDxfId="253"/>
    <tableColumn id="2" name="[sku]"/>
    <tableColumn id="9" name="[tier]"/>
    <tableColumn id="3" name="[order]" dataDxfId="252"/>
    <tableColumn id="40" name="[previousDragonSku]" dataDxfId="251"/>
    <tableColumn id="4" name="[unlockPriceCoins]" dataDxfId="250"/>
    <tableColumn id="5" name="[unlockPricePC]" dataDxfId="249"/>
    <tableColumn id="11" name="[cameraDefaultZoom]" dataDxfId="248"/>
    <tableColumn id="16" name="[cameraFarZoom]" dataDxfId="247"/>
    <tableColumn id="39" name="[defaultSize]" dataDxfId="246"/>
    <tableColumn id="38" name="[cameraFrameWidthModifier]" dataDxfId="245"/>
    <tableColumn id="17" name="[healthMin]" dataDxfId="244"/>
    <tableColumn id="18" name="[healthMax]" dataDxfId="243"/>
    <tableColumn id="21" name="[healthDrain]" dataDxfId="242"/>
    <tableColumn id="32" name="[healthDrainAmpPerSecond]" dataDxfId="241"/>
    <tableColumn id="31" name="[sessionStartHealthDrainTime]" dataDxfId="240"/>
    <tableColumn id="30" name="[sessionStartHealthDrainModifier]" dataDxfId="239"/>
    <tableColumn id="19" name="[scaleMin]" dataDxfId="238"/>
    <tableColumn id="20" name="[scaleMax]" dataDxfId="237"/>
    <tableColumn id="42" name="[speedBase]" dataDxfId="236"/>
    <tableColumn id="22" name="[boostMultiplier]" dataDxfId="235"/>
    <tableColumn id="41" name="[energyBase]" dataDxfId="234"/>
    <tableColumn id="23" name="[energyDrain]" dataDxfId="233"/>
    <tableColumn id="24" name="[energyRefillRate]" dataDxfId="232"/>
    <tableColumn id="29" name="[furyBaseDamage]" dataDxfId="231"/>
    <tableColumn id="33" name="[furyBaseLength]" dataDxfId="230"/>
    <tableColumn id="26" name="[furyBaseDuration]" dataDxfId="229"/>
    <tableColumn id="25" name="[furyMax]" dataDxfId="228"/>
    <tableColumn id="14" name="[eatSpeedFactor]" dataDxfId="227"/>
    <tableColumn id="6" name="[gamePrefab]" dataDxfId="226"/>
    <tableColumn id="10" name="[menuPrefab]" dataDxfId="225"/>
    <tableColumn id="7" name="[tidName]" dataDxfId="224">
      <calculatedColumnFormula>CONCATENATE("TID_",UPPER(dragonDefinitions[[#This Row],['[sku']]]),"_NAME")</calculatedColumnFormula>
    </tableColumn>
    <tableColumn id="8" name="[tidDesc]" dataDxfId="223">
      <calculatedColumnFormula>CONCATENATE("TID_",UPPER(dragonDefinitions[[#This Row],['[sku']]]),"_DESC")</calculatedColumnFormula>
    </tableColumn>
    <tableColumn id="27" name="[statsBarRatio]" dataDxfId="222"/>
    <tableColumn id="28" name="[furyBarRatio]" dataDxfId="221"/>
    <tableColumn id="34" name="[force]" dataDxfId="220"/>
    <tableColumn id="35" name="[mass]" dataDxfId="219"/>
    <tableColumn id="36" name="[friction]" dataDxfId="218"/>
    <tableColumn id="37" name="[gravityModifier]" dataDxfId="217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16" headerRowBorderDxfId="215" tableBorderDxfId="214" totalsRowBorderDxfId="213">
  <autoFilter ref="B4:F9"/>
  <tableColumns count="5">
    <tableColumn id="1" name="{dragonTierDefinitions}" dataDxfId="212"/>
    <tableColumn id="2" name="[sku]"/>
    <tableColumn id="9" name="[order]"/>
    <tableColumn id="10" name="[icon]" dataDxfId="211"/>
    <tableColumn id="7" name="[tidName]" dataDxfId="210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09" headerRowBorderDxfId="208" tableBorderDxfId="207" totalsRowBorderDxfId="206">
  <autoFilter ref="B31:M32"/>
  <tableColumns count="12">
    <tableColumn id="1" name="{dragonSettings}" dataDxfId="205"/>
    <tableColumn id="2" name="[sku]" dataDxfId="204"/>
    <tableColumn id="3" name="[healthWarningThreshold]" dataDxfId="203"/>
    <tableColumn id="4" name="[healthWarningModifier]" dataDxfId="202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38:W48" totalsRowShown="0" headerRowDxfId="201" headerRowBorderDxfId="200" tableBorderDxfId="199" totalsRowBorderDxfId="198">
  <autoFilter ref="B38:W48"/>
  <tableColumns count="22">
    <tableColumn id="1" name="{dragonProgressionDefinitions}"/>
    <tableColumn id="2" name="[sku]"/>
    <tableColumn id="3" name="[numLevels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9:AE53" totalsRowShown="0" headerRowDxfId="197" headerRowBorderDxfId="196" tableBorderDxfId="195" totalsRowBorderDxfId="194">
  <autoFilter ref="B19:AE53"/>
  <sortState ref="B20:AE52">
    <sortCondition ref="C19:C52"/>
  </sortState>
  <tableColumns count="30">
    <tableColumn id="1" name="{entityDefinitions}" dataDxfId="193"/>
    <tableColumn id="2" name="[sku]" dataDxfId="192"/>
    <tableColumn id="6" name="[category]" dataDxfId="191"/>
    <tableColumn id="10" name="[rewardScore]" dataDxfId="190"/>
    <tableColumn id="11" name="[rewardCoins]" dataDxfId="189"/>
    <tableColumn id="12" name="[rewardPC]" dataDxfId="188"/>
    <tableColumn id="13" name="[rewardHealth]" dataDxfId="187"/>
    <tableColumn id="14" name="[rewardEnergy]" dataDxfId="186"/>
    <tableColumn id="16" name="[rewardXp]" dataDxfId="185"/>
    <tableColumn id="17" name="[goldenChance]" dataDxfId="184"/>
    <tableColumn id="18" name="[pcChance]" dataDxfId="183"/>
    <tableColumn id="3" name="[isEdible]" dataDxfId="182"/>
    <tableColumn id="4" name="[edibleFromTier]" dataDxfId="181"/>
    <tableColumn id="5" name="[biteResistance]" dataDxfId="180"/>
    <tableColumn id="35" name="[isBurnable]" dataDxfId="179"/>
    <tableColumn id="34" name="[burnableFromTier]" dataDxfId="178"/>
    <tableColumn id="30" name="[canBeGrabed]" dataDxfId="177"/>
    <tableColumn id="31" name="[grabFromTier]" dataDxfId="176"/>
    <tableColumn id="29" name="[canBeLatchedOn]" dataDxfId="175"/>
    <tableColumn id="15" name="[latchOnFromTier]" dataDxfId="174"/>
    <tableColumn id="28" name="[maxHealth]" dataDxfId="173"/>
    <tableColumn id="19" name="[eatFeedbackChance]" dataDxfId="172"/>
    <tableColumn id="20" name="[burnFeedbackChance]" dataDxfId="171"/>
    <tableColumn id="21" name="[damageFeedbackChance]" dataDxfId="170"/>
    <tableColumn id="22" name="[deathFeedbackChance]" dataDxfId="169"/>
    <tableColumn id="7" name="[tidName]" dataDxfId="168"/>
    <tableColumn id="9" name="[tidEatFeedback]" dataDxfId="167"/>
    <tableColumn id="23" name="[tidBurnFeedback]" dataDxfId="166"/>
    <tableColumn id="24" name="[tidDamageFeedback]" dataDxfId="165"/>
    <tableColumn id="25" name="[tidDeathFeedback]" dataDxfId="16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4" totalsRowShown="0" headerRowDxfId="163" headerRowBorderDxfId="162" tableBorderDxfId="161" totalsRowBorderDxfId="160">
  <autoFilter ref="B4:C14"/>
  <sortState ref="B5:C14">
    <sortCondition ref="C4:C14"/>
  </sortState>
  <tableColumns count="2">
    <tableColumn id="1" name="{entityCategoryDefinitions}" dataDxfId="159"/>
    <tableColumn id="2" name="[sku]" dataDxfId="15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6" t="s">
        <v>683</v>
      </c>
      <c r="C2" s="227" t="s">
        <v>684</v>
      </c>
      <c r="D2" s="228"/>
      <c r="E2" s="228"/>
      <c r="F2" s="228"/>
      <c r="G2" s="228"/>
      <c r="H2" s="229"/>
    </row>
    <row r="3" spans="2:14" s="67" customFormat="1">
      <c r="B3" s="226" t="s">
        <v>685</v>
      </c>
      <c r="C3" s="230" t="str">
        <f>CONCATENATE(C2,"\","excel_to_xml.bat")</f>
        <v xml:space="preserve"> C:\Users\hsemroud\Documents\Dragon\Docs\Content\excel_to_xml.bat</v>
      </c>
      <c r="D3" s="230"/>
      <c r="E3" s="230"/>
      <c r="F3" s="230"/>
      <c r="G3" s="230"/>
      <c r="H3" s="230"/>
    </row>
    <row r="4" spans="2:14" s="67" customFormat="1">
      <c r="B4" s="226" t="s">
        <v>686</v>
      </c>
      <c r="C4" s="230" t="str">
        <f>CONCATENATE(C2,"\","xml_to_client.bat")</f>
        <v xml:space="preserve"> C:\Users\hsemroud\Documents\Dragon\Docs\Content\xml_to_client.bat</v>
      </c>
      <c r="D4" s="230"/>
      <c r="E4" s="230"/>
      <c r="F4" s="230"/>
      <c r="G4" s="230"/>
      <c r="H4" s="230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473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262</v>
      </c>
      <c r="C23" s="22" t="s">
        <v>263</v>
      </c>
    </row>
    <row r="24" spans="2:15" s="67" customFormat="1">
      <c r="B24" s="152" t="s">
        <v>260</v>
      </c>
      <c r="C24" s="22" t="s">
        <v>261</v>
      </c>
    </row>
    <row r="25" spans="2:15" s="67" customFormat="1">
      <c r="B25" s="176" t="s">
        <v>264</v>
      </c>
      <c r="C25" s="174" t="s">
        <v>265</v>
      </c>
    </row>
    <row r="26" spans="2:15" s="67" customFormat="1">
      <c r="B26" s="151" t="s">
        <v>258</v>
      </c>
      <c r="C26" s="22" t="s">
        <v>259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268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269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241</v>
      </c>
    </row>
    <row r="52" spans="2:2">
      <c r="B52" s="128" t="s">
        <v>474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A1:Y44"/>
  <sheetViews>
    <sheetView workbookViewId="0">
      <selection activeCell="E14" sqref="E14"/>
    </sheetView>
  </sheetViews>
  <sheetFormatPr defaultColWidth="11.42578125" defaultRowHeight="15"/>
  <cols>
    <col min="1" max="1" width="3.140625" customWidth="1"/>
    <col min="2" max="2" width="41" bestFit="1" customWidth="1"/>
    <col min="3" max="3" width="28.28515625" bestFit="1" customWidth="1"/>
    <col min="4" max="4" width="14.140625" bestFit="1" customWidth="1"/>
    <col min="5" max="5" width="14.28515625" customWidth="1"/>
    <col min="6" max="6" width="44" bestFit="1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663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214</v>
      </c>
      <c r="I4" s="149" t="s">
        <v>38</v>
      </c>
      <c r="J4" s="150" t="s">
        <v>177</v>
      </c>
    </row>
    <row r="5" spans="2:25">
      <c r="B5" s="134" t="s">
        <v>4</v>
      </c>
      <c r="C5" s="159" t="s">
        <v>662</v>
      </c>
      <c r="D5" s="13"/>
      <c r="E5" s="132">
        <v>0</v>
      </c>
      <c r="F5" s="14">
        <v>0</v>
      </c>
      <c r="G5" s="133">
        <v>240</v>
      </c>
      <c r="H5" s="15" t="s">
        <v>661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689</v>
      </c>
      <c r="D6" s="137"/>
      <c r="E6" s="132">
        <v>0</v>
      </c>
      <c r="F6" s="14">
        <v>70</v>
      </c>
      <c r="G6" s="133">
        <v>0</v>
      </c>
      <c r="H6" s="15" t="s">
        <v>690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 ht="30">
      <c r="B9" s="10"/>
      <c r="C9" s="10"/>
      <c r="D9"/>
      <c r="E9" s="10" t="s">
        <v>201</v>
      </c>
      <c r="F9" s="10"/>
      <c r="G9" s="10"/>
    </row>
    <row r="10" spans="2:25" s="67" customFormat="1" ht="118.5">
      <c r="B10" s="143" t="s">
        <v>208</v>
      </c>
      <c r="C10" s="144" t="s">
        <v>5</v>
      </c>
      <c r="D10" s="144" t="s">
        <v>209</v>
      </c>
      <c r="E10" s="146" t="s">
        <v>200</v>
      </c>
      <c r="F10" s="150" t="s">
        <v>38</v>
      </c>
      <c r="G10" s="222" t="s">
        <v>659</v>
      </c>
      <c r="H10"/>
      <c r="I10"/>
      <c r="J10"/>
    </row>
    <row r="11" spans="2:25" s="67" customFormat="1">
      <c r="B11" s="134" t="s">
        <v>4</v>
      </c>
      <c r="C11" s="13" t="s">
        <v>202</v>
      </c>
      <c r="D11" s="13" t="s">
        <v>210</v>
      </c>
      <c r="E11" s="14">
        <v>0</v>
      </c>
      <c r="F11" s="135" t="s">
        <v>625</v>
      </c>
      <c r="G11" t="s">
        <v>782</v>
      </c>
      <c r="H11"/>
      <c r="I11"/>
      <c r="J11"/>
    </row>
    <row r="12" spans="2:25">
      <c r="B12" s="134" t="s">
        <v>4</v>
      </c>
      <c r="C12" s="13" t="s">
        <v>203</v>
      </c>
      <c r="D12" s="13" t="s">
        <v>210</v>
      </c>
      <c r="E12" s="14">
        <v>0</v>
      </c>
      <c r="F12" s="135" t="s">
        <v>626</v>
      </c>
      <c r="G12" s="67" t="s">
        <v>782</v>
      </c>
    </row>
    <row r="13" spans="2:25">
      <c r="B13" s="134" t="s">
        <v>4</v>
      </c>
      <c r="C13" s="13" t="s">
        <v>204</v>
      </c>
      <c r="D13" s="13" t="s">
        <v>210</v>
      </c>
      <c r="E13" s="14">
        <v>0</v>
      </c>
      <c r="F13" s="142" t="s">
        <v>627</v>
      </c>
      <c r="G13" s="67" t="s">
        <v>782</v>
      </c>
    </row>
    <row r="14" spans="2:25" s="67" customFormat="1">
      <c r="B14" s="134" t="s">
        <v>4</v>
      </c>
      <c r="C14" s="13" t="s">
        <v>794</v>
      </c>
      <c r="D14" s="13" t="s">
        <v>211</v>
      </c>
      <c r="E14" s="14">
        <v>0.8</v>
      </c>
      <c r="F14" s="135" t="s">
        <v>795</v>
      </c>
    </row>
    <row r="15" spans="2:25">
      <c r="B15" s="134" t="s">
        <v>4</v>
      </c>
      <c r="C15" s="13" t="s">
        <v>205</v>
      </c>
      <c r="D15" s="13" t="s">
        <v>211</v>
      </c>
      <c r="E15" s="14">
        <v>0.15</v>
      </c>
      <c r="F15" s="135" t="s">
        <v>628</v>
      </c>
    </row>
    <row r="16" spans="2:25">
      <c r="B16" s="134" t="s">
        <v>4</v>
      </c>
      <c r="C16" s="13" t="s">
        <v>206</v>
      </c>
      <c r="D16" s="13" t="s">
        <v>211</v>
      </c>
      <c r="E16" s="14">
        <v>0.05</v>
      </c>
      <c r="F16" s="135" t="s">
        <v>629</v>
      </c>
    </row>
    <row r="17" spans="1:13">
      <c r="B17" s="134" t="s">
        <v>4</v>
      </c>
      <c r="C17" s="13" t="s">
        <v>207</v>
      </c>
      <c r="D17" s="13" t="s">
        <v>212</v>
      </c>
      <c r="E17" s="14">
        <v>0</v>
      </c>
      <c r="F17" s="135" t="s">
        <v>606</v>
      </c>
      <c r="G17" t="s">
        <v>660</v>
      </c>
    </row>
    <row r="18" spans="1:13" ht="15.75" thickBot="1"/>
    <row r="19" spans="1:13" s="67" customFormat="1" ht="23.25">
      <c r="A19" s="12" t="s">
        <v>717</v>
      </c>
      <c r="B19" s="12"/>
      <c r="C19" s="12"/>
      <c r="D19" s="12"/>
      <c r="E19" s="12"/>
      <c r="F19" s="12"/>
      <c r="G19" s="12"/>
      <c r="H19" s="12"/>
      <c r="I19" s="12"/>
    </row>
    <row r="21" spans="1:13" ht="189">
      <c r="B21" s="185" t="s">
        <v>710</v>
      </c>
      <c r="C21" s="185" t="s">
        <v>5</v>
      </c>
      <c r="D21" s="231" t="s">
        <v>706</v>
      </c>
      <c r="E21" s="233" t="s">
        <v>707</v>
      </c>
      <c r="F21" s="233" t="s">
        <v>708</v>
      </c>
      <c r="G21" s="233" t="s">
        <v>709</v>
      </c>
      <c r="H21" s="234" t="s">
        <v>711</v>
      </c>
      <c r="I21" s="234" t="s">
        <v>712</v>
      </c>
      <c r="J21" s="234" t="s">
        <v>713</v>
      </c>
      <c r="K21" s="232" t="s">
        <v>714</v>
      </c>
      <c r="L21" s="232" t="s">
        <v>715</v>
      </c>
      <c r="M21" s="235" t="s">
        <v>716</v>
      </c>
    </row>
    <row r="22" spans="1:13">
      <c r="B22" s="156" t="s">
        <v>4</v>
      </c>
      <c r="C22" s="156" t="s">
        <v>696</v>
      </c>
      <c r="D22">
        <v>0.30700703199733287</v>
      </c>
      <c r="E22">
        <v>0.27687464751904406</v>
      </c>
      <c r="F22">
        <v>0.20308965105365218</v>
      </c>
      <c r="G22">
        <v>0.12116079972877913</v>
      </c>
      <c r="H22">
        <v>5.8790371463202172E-2</v>
      </c>
      <c r="I22">
        <v>2.3201710972195096E-2</v>
      </c>
      <c r="J22">
        <v>7.4473807127505712E-3</v>
      </c>
      <c r="K22">
        <v>1.9442711597501964E-3</v>
      </c>
      <c r="L22">
        <v>4.1283817327132801E-4</v>
      </c>
      <c r="M22">
        <v>7.1297220022577826E-5</v>
      </c>
    </row>
    <row r="23" spans="1:13">
      <c r="B23" s="156" t="s">
        <v>4</v>
      </c>
      <c r="C23" s="156" t="s">
        <v>697</v>
      </c>
      <c r="D23">
        <v>0.2168498754755</v>
      </c>
      <c r="E23">
        <v>0.24044973873653541</v>
      </c>
      <c r="F23">
        <v>0.2168498754755</v>
      </c>
      <c r="G23">
        <v>0.15906102612128131</v>
      </c>
      <c r="H23">
        <v>9.4893861063572407E-2</v>
      </c>
      <c r="I23">
        <v>4.6044969610577642E-2</v>
      </c>
      <c r="J23">
        <v>1.8171718430063141E-2</v>
      </c>
      <c r="K23">
        <v>5.832832997349535E-3</v>
      </c>
      <c r="L23">
        <v>1.5227647697625924E-3</v>
      </c>
      <c r="M23">
        <v>3.2333731985794274E-4</v>
      </c>
    </row>
    <row r="24" spans="1:13">
      <c r="B24" s="156" t="s">
        <v>4</v>
      </c>
      <c r="C24" s="156" t="s">
        <v>698</v>
      </c>
      <c r="D24">
        <v>0.1372709523980454</v>
      </c>
      <c r="E24">
        <v>0.18714319692130274</v>
      </c>
      <c r="F24">
        <v>0.20751006984613762</v>
      </c>
      <c r="G24">
        <v>0.18714319692130274</v>
      </c>
      <c r="H24">
        <v>0.1372709523980454</v>
      </c>
      <c r="I24">
        <v>8.189416982002963E-2</v>
      </c>
      <c r="J24">
        <v>3.9737181292692485E-2</v>
      </c>
      <c r="K24">
        <v>1.5682340020250509E-2</v>
      </c>
      <c r="L24">
        <v>5.0337820662266618E-3</v>
      </c>
      <c r="M24">
        <v>1.3141583159668449E-3</v>
      </c>
    </row>
    <row r="25" spans="1:13">
      <c r="B25" s="156" t="s">
        <v>4</v>
      </c>
      <c r="C25" s="156" t="s">
        <v>699</v>
      </c>
      <c r="D25">
        <v>7.5787233659857234E-2</v>
      </c>
      <c r="E25">
        <v>0.12703451011182182</v>
      </c>
      <c r="F25">
        <v>0.17318772782111483</v>
      </c>
      <c r="G25">
        <v>0.1920358211672856</v>
      </c>
      <c r="H25">
        <v>0.17318772782111483</v>
      </c>
      <c r="I25">
        <v>0.12703451011182182</v>
      </c>
      <c r="J25">
        <v>7.5787233659857234E-2</v>
      </c>
      <c r="K25">
        <v>3.6773937024230319E-2</v>
      </c>
      <c r="L25">
        <v>1.4512891089316199E-2</v>
      </c>
      <c r="M25">
        <v>4.6584075335801599E-3</v>
      </c>
    </row>
    <row r="26" spans="1:13">
      <c r="B26" s="156" t="s">
        <v>4</v>
      </c>
      <c r="C26" s="156" t="s">
        <v>700</v>
      </c>
      <c r="D26">
        <v>3.5629671265946641E-2</v>
      </c>
      <c r="E26">
        <v>7.3429021746488299E-2</v>
      </c>
      <c r="F26">
        <v>0.12308167688796762</v>
      </c>
      <c r="G26">
        <v>0.16779878111763624</v>
      </c>
      <c r="H26">
        <v>0.18606039312484274</v>
      </c>
      <c r="I26">
        <v>0.16779878111763624</v>
      </c>
      <c r="J26">
        <v>0.12308167688796762</v>
      </c>
      <c r="K26">
        <v>7.3429021746488299E-2</v>
      </c>
      <c r="L26">
        <v>3.5629671265946641E-2</v>
      </c>
      <c r="M26">
        <v>1.4061304839079714E-2</v>
      </c>
    </row>
    <row r="27" spans="1:13">
      <c r="B27" s="156" t="s">
        <v>4</v>
      </c>
      <c r="C27" s="156" t="s">
        <v>701</v>
      </c>
      <c r="D27">
        <v>1.4061304839079714E-2</v>
      </c>
      <c r="E27">
        <v>3.5629671265946641E-2</v>
      </c>
      <c r="F27">
        <v>7.3429021746488299E-2</v>
      </c>
      <c r="G27">
        <v>0.12308167688796762</v>
      </c>
      <c r="H27">
        <v>0.16779878111763624</v>
      </c>
      <c r="I27">
        <v>0.18606039312484274</v>
      </c>
      <c r="J27">
        <v>0.16779878111763624</v>
      </c>
      <c r="K27">
        <v>0.12308167688796762</v>
      </c>
      <c r="L27">
        <v>7.3429021746488299E-2</v>
      </c>
      <c r="M27">
        <v>3.5629671265946641E-2</v>
      </c>
    </row>
    <row r="28" spans="1:13">
      <c r="B28" s="156" t="s">
        <v>4</v>
      </c>
      <c r="C28" s="156" t="s">
        <v>702</v>
      </c>
      <c r="D28">
        <v>4.6584075335801599E-3</v>
      </c>
      <c r="E28">
        <v>1.4512891089316199E-2</v>
      </c>
      <c r="F28">
        <v>3.6773937024230319E-2</v>
      </c>
      <c r="G28">
        <v>7.5787233659857234E-2</v>
      </c>
      <c r="H28">
        <v>0.12703451011182182</v>
      </c>
      <c r="I28">
        <v>0.17318772782111483</v>
      </c>
      <c r="J28">
        <v>0.1920358211672856</v>
      </c>
      <c r="K28">
        <v>0.17318772782111483</v>
      </c>
      <c r="L28">
        <v>0.12703451011182182</v>
      </c>
      <c r="M28">
        <v>7.5787233659857234E-2</v>
      </c>
    </row>
    <row r="29" spans="1:13">
      <c r="B29" s="156" t="s">
        <v>4</v>
      </c>
      <c r="C29" s="156" t="s">
        <v>703</v>
      </c>
      <c r="D29">
        <v>1.3141583159668449E-3</v>
      </c>
      <c r="E29">
        <v>5.0337820662266618E-3</v>
      </c>
      <c r="F29">
        <v>1.5682340020250509E-2</v>
      </c>
      <c r="G29">
        <v>3.9737181292692485E-2</v>
      </c>
      <c r="H29">
        <v>8.189416982002963E-2</v>
      </c>
      <c r="I29">
        <v>0.1372709523980454</v>
      </c>
      <c r="J29">
        <v>0.18714319692130274</v>
      </c>
      <c r="K29">
        <v>0.20751006984613762</v>
      </c>
      <c r="L29">
        <v>0.18714319692130274</v>
      </c>
      <c r="M29">
        <v>0.1372709523980454</v>
      </c>
    </row>
    <row r="30" spans="1:13">
      <c r="B30" s="156" t="s">
        <v>4</v>
      </c>
      <c r="C30" s="156" t="s">
        <v>704</v>
      </c>
      <c r="D30">
        <v>3.233373198579428E-4</v>
      </c>
      <c r="E30">
        <v>1.5227647697625927E-3</v>
      </c>
      <c r="F30">
        <v>5.8328329973495359E-3</v>
      </c>
      <c r="G30">
        <v>1.8171718430063145E-2</v>
      </c>
      <c r="H30">
        <v>4.6044969610577649E-2</v>
      </c>
      <c r="I30">
        <v>9.4893861063572421E-2</v>
      </c>
      <c r="J30">
        <v>0.15906102612128134</v>
      </c>
      <c r="K30">
        <v>0.21684987547550003</v>
      </c>
      <c r="L30">
        <v>0.24044973873653547</v>
      </c>
      <c r="M30">
        <v>0.21684987547550003</v>
      </c>
    </row>
    <row r="31" spans="1:13">
      <c r="B31" s="156" t="s">
        <v>4</v>
      </c>
      <c r="C31" s="156" t="s">
        <v>705</v>
      </c>
      <c r="D31">
        <v>7.1297220022577813E-5</v>
      </c>
      <c r="E31">
        <v>4.1283817327132763E-4</v>
      </c>
      <c r="F31">
        <v>1.9442711597501962E-3</v>
      </c>
      <c r="G31">
        <v>7.4473807127505695E-3</v>
      </c>
      <c r="H31">
        <v>2.3201710972195092E-2</v>
      </c>
      <c r="I31">
        <v>5.8790371463202158E-2</v>
      </c>
      <c r="J31">
        <v>0.12116079972877911</v>
      </c>
      <c r="K31">
        <v>0.20308965105365215</v>
      </c>
      <c r="L31">
        <v>0.276874647519044</v>
      </c>
      <c r="M31">
        <v>0.30700703199733281</v>
      </c>
    </row>
    <row r="35" spans="2:4">
      <c r="B35" s="67"/>
    </row>
    <row r="36" spans="2:4">
      <c r="B36" s="67"/>
      <c r="C36" s="67"/>
      <c r="D36" s="67"/>
    </row>
    <row r="37" spans="2:4">
      <c r="B37" s="67"/>
      <c r="C37" s="67"/>
      <c r="D37" s="67"/>
    </row>
    <row r="38" spans="2:4">
      <c r="B38" s="67"/>
      <c r="C38" s="67"/>
      <c r="D38" s="67"/>
    </row>
    <row r="39" spans="2:4">
      <c r="B39" s="67"/>
      <c r="C39" s="67"/>
      <c r="D39" s="67"/>
    </row>
    <row r="40" spans="2:4">
      <c r="B40" s="67"/>
      <c r="C40" s="67"/>
      <c r="D40" s="67"/>
    </row>
    <row r="41" spans="2:4">
      <c r="B41" s="67"/>
      <c r="C41" s="67"/>
      <c r="D41" s="67"/>
    </row>
    <row r="42" spans="2:4">
      <c r="B42" s="67"/>
      <c r="C42" s="67"/>
      <c r="D42" s="67"/>
    </row>
    <row r="43" spans="2:4">
      <c r="B43" s="67"/>
      <c r="C43" s="67"/>
      <c r="D43" s="67"/>
    </row>
    <row r="44" spans="2:4">
      <c r="B44" s="67"/>
      <c r="C44" s="67"/>
      <c r="D44" s="67"/>
    </row>
  </sheetData>
  <conditionalFormatting sqref="C11:C13 C15:C17">
    <cfRule type="duplicateValues" dxfId="85" priority="5"/>
  </conditionalFormatting>
  <conditionalFormatting sqref="C5:C6">
    <cfRule type="duplicateValues" dxfId="84" priority="14"/>
  </conditionalFormatting>
  <conditionalFormatting sqref="D5:D6">
    <cfRule type="duplicateValues" dxfId="83" priority="15"/>
  </conditionalFormatting>
  <conditionalFormatting sqref="D22:M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">
    <cfRule type="duplicateValues" dxfId="82" priority="1"/>
  </conditionalFormatting>
  <dataValidations count="2">
    <dataValidation type="list" showInputMessage="1" showErrorMessage="1" sqref="D11:D17">
      <formula1>"suit, pet, dragon"</formula1>
    </dataValidation>
    <dataValidation type="decimal" showInputMessage="1" showErrorMessage="1" promptTitle="Probability" prompt="Probability [0..1] of each item to appear._x000a_The sum of all the items should be 1." sqref="F17 E11:E17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390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393</v>
      </c>
      <c r="E3" s="191"/>
      <c r="F3" s="393"/>
      <c r="G3" s="393"/>
      <c r="H3" s="191"/>
      <c r="I3" s="172"/>
      <c r="J3" s="171"/>
      <c r="K3" s="171"/>
    </row>
    <row r="4" spans="2:12" ht="126">
      <c r="B4" s="143" t="s">
        <v>389</v>
      </c>
      <c r="C4" s="144" t="s">
        <v>5</v>
      </c>
      <c r="D4" s="144" t="s">
        <v>739</v>
      </c>
      <c r="E4" s="154" t="s">
        <v>209</v>
      </c>
      <c r="F4" s="146" t="s">
        <v>740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734</v>
      </c>
      <c r="D5" s="193">
        <v>1</v>
      </c>
      <c r="E5" s="155" t="s">
        <v>391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735</v>
      </c>
      <c r="D6" s="13">
        <v>2</v>
      </c>
      <c r="E6" s="20" t="s">
        <v>391</v>
      </c>
      <c r="F6" s="133">
        <v>200</v>
      </c>
      <c r="J6" s="67"/>
    </row>
    <row r="7" spans="2:12">
      <c r="B7" s="136" t="s">
        <v>4</v>
      </c>
      <c r="C7" s="193" t="s">
        <v>736</v>
      </c>
      <c r="D7" s="13">
        <v>3</v>
      </c>
      <c r="E7" s="20" t="s">
        <v>392</v>
      </c>
      <c r="F7" s="133">
        <v>3</v>
      </c>
      <c r="I7" s="67"/>
      <c r="J7" s="67"/>
    </row>
    <row r="8" spans="2:12">
      <c r="B8" s="136" t="s">
        <v>4</v>
      </c>
      <c r="C8" s="193" t="s">
        <v>737</v>
      </c>
      <c r="D8" s="13">
        <v>4</v>
      </c>
      <c r="E8" s="20" t="s">
        <v>391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738</v>
      </c>
      <c r="D9" s="13">
        <v>5</v>
      </c>
      <c r="E9" s="20" t="s">
        <v>392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Q44"/>
  <sheetViews>
    <sheetView workbookViewId="0">
      <selection activeCell="S10" sqref="S10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5" width="18.85546875" customWidth="1"/>
    <col min="16" max="17" width="37.85546875" customWidth="1"/>
    <col min="22" max="22" width="14.5703125" bestFit="1" customWidth="1"/>
  </cols>
  <sheetData>
    <row r="1" spans="1:17" ht="15.75" thickBot="1">
      <c r="A1" s="67"/>
      <c r="B1" s="67"/>
    </row>
    <row r="2" spans="1:17" s="67" customFormat="1" ht="23.25">
      <c r="B2" s="266" t="s">
        <v>475</v>
      </c>
      <c r="C2" s="266"/>
      <c r="D2" s="266"/>
      <c r="E2" s="266"/>
      <c r="F2" s="266"/>
      <c r="G2" s="266"/>
      <c r="H2" s="266"/>
      <c r="I2" s="267"/>
      <c r="J2" s="267"/>
      <c r="K2" s="267"/>
      <c r="L2" s="267"/>
      <c r="M2" s="266"/>
      <c r="N2" s="266"/>
      <c r="O2" s="266"/>
      <c r="P2" s="266"/>
      <c r="Q2" s="266"/>
    </row>
    <row r="3" spans="1:17" s="67" customFormat="1">
      <c r="B3" s="268"/>
      <c r="C3" s="268"/>
      <c r="D3" s="268"/>
      <c r="E3" s="268"/>
      <c r="F3" s="268"/>
      <c r="G3" s="268"/>
      <c r="H3" s="268"/>
      <c r="I3" s="269"/>
      <c r="J3" s="269"/>
      <c r="K3" s="269"/>
      <c r="L3" s="269"/>
      <c r="M3" s="268"/>
      <c r="N3" s="268"/>
      <c r="O3" s="268"/>
    </row>
    <row r="4" spans="1:17" s="67" customFormat="1" ht="110.25" thickBot="1">
      <c r="B4" s="270" t="s">
        <v>476</v>
      </c>
      <c r="C4" s="271" t="s">
        <v>5</v>
      </c>
      <c r="D4" s="271" t="s">
        <v>184</v>
      </c>
      <c r="E4" s="272" t="s">
        <v>817</v>
      </c>
      <c r="F4" s="272" t="s">
        <v>499</v>
      </c>
      <c r="G4" s="272" t="s">
        <v>500</v>
      </c>
      <c r="H4" s="273" t="s">
        <v>30</v>
      </c>
      <c r="I4" s="274" t="s">
        <v>818</v>
      </c>
      <c r="J4" s="274" t="s">
        <v>819</v>
      </c>
      <c r="K4" s="274" t="s">
        <v>893</v>
      </c>
      <c r="L4" s="275" t="s">
        <v>23</v>
      </c>
      <c r="M4" s="275" t="s">
        <v>477</v>
      </c>
      <c r="N4" s="275" t="s">
        <v>478</v>
      </c>
      <c r="O4" s="275" t="s">
        <v>479</v>
      </c>
      <c r="P4" s="276" t="s">
        <v>38</v>
      </c>
      <c r="Q4" s="277" t="s">
        <v>177</v>
      </c>
    </row>
    <row r="5" spans="1:17" s="67" customFormat="1">
      <c r="B5" s="278" t="s">
        <v>4</v>
      </c>
      <c r="C5" s="279" t="s">
        <v>631</v>
      </c>
      <c r="D5" s="279" t="s">
        <v>552</v>
      </c>
      <c r="E5" s="280"/>
      <c r="F5" s="280"/>
      <c r="G5" s="280"/>
      <c r="H5" s="281">
        <v>0</v>
      </c>
      <c r="I5" s="282">
        <v>0</v>
      </c>
      <c r="J5" s="282">
        <v>0</v>
      </c>
      <c r="K5" s="282">
        <v>0</v>
      </c>
      <c r="L5" s="283" t="s">
        <v>894</v>
      </c>
      <c r="M5" s="283" t="s">
        <v>631</v>
      </c>
      <c r="N5" s="283"/>
      <c r="O5" s="283"/>
      <c r="P5" s="284" t="str">
        <f t="shared" ref="P5:P44" si="0">UPPER(CONCATENATE("TID_","SKIN",SUBSTITUTE(C5,"dragon",""),"_NAME"))</f>
        <v>TID_SKIN_BABY_0_NAME</v>
      </c>
      <c r="Q5" s="285" t="str">
        <f t="shared" ref="Q5:Q44" si="1">UPPER(CONCATENATE("TID_",C5,"_DESC"))</f>
        <v>TID_DRAGON_BABY_0_DESC</v>
      </c>
    </row>
    <row r="6" spans="1:17" s="67" customFormat="1" ht="15.75" thickBot="1">
      <c r="B6" s="286" t="s">
        <v>4</v>
      </c>
      <c r="C6" s="287" t="s">
        <v>895</v>
      </c>
      <c r="D6" s="287" t="s">
        <v>552</v>
      </c>
      <c r="E6" s="288" t="s">
        <v>495</v>
      </c>
      <c r="F6" s="288" t="s">
        <v>490</v>
      </c>
      <c r="G6" s="288" t="s">
        <v>488</v>
      </c>
      <c r="H6" s="289">
        <v>1</v>
      </c>
      <c r="I6" s="290">
        <v>200</v>
      </c>
      <c r="J6" s="290">
        <v>0</v>
      </c>
      <c r="K6" s="290">
        <v>3</v>
      </c>
      <c r="L6" s="291" t="s">
        <v>896</v>
      </c>
      <c r="M6" s="291" t="s">
        <v>895</v>
      </c>
      <c r="N6" s="291"/>
      <c r="O6" s="291"/>
      <c r="P6" s="292" t="str">
        <f t="shared" si="0"/>
        <v>TID_SKIN_BABY_1_NAME</v>
      </c>
      <c r="Q6" s="293" t="str">
        <f t="shared" si="1"/>
        <v>TID_DRAGON_BABY_1_DESC</v>
      </c>
    </row>
    <row r="7" spans="1:17" s="67" customFormat="1">
      <c r="B7" s="278" t="s">
        <v>4</v>
      </c>
      <c r="C7" s="279" t="s">
        <v>634</v>
      </c>
      <c r="D7" s="279" t="s">
        <v>534</v>
      </c>
      <c r="E7" s="280" t="s">
        <v>492</v>
      </c>
      <c r="F7" s="280" t="s">
        <v>481</v>
      </c>
      <c r="G7" s="280" t="s">
        <v>502</v>
      </c>
      <c r="H7" s="281">
        <v>0</v>
      </c>
      <c r="I7" s="282">
        <v>0</v>
      </c>
      <c r="J7" s="282">
        <v>0</v>
      </c>
      <c r="K7" s="282">
        <v>0</v>
      </c>
      <c r="L7" s="283" t="s">
        <v>894</v>
      </c>
      <c r="M7" s="283" t="s">
        <v>634</v>
      </c>
      <c r="N7" s="283"/>
      <c r="O7" s="283"/>
      <c r="P7" s="284" t="str">
        <f t="shared" si="0"/>
        <v>TID_SKIN_FAT_0_NAME</v>
      </c>
      <c r="Q7" s="285" t="str">
        <f t="shared" si="1"/>
        <v>TID_DRAGON_FAT_0_DESC</v>
      </c>
    </row>
    <row r="8" spans="1:17" s="67" customFormat="1">
      <c r="B8" s="294" t="s">
        <v>4</v>
      </c>
      <c r="C8" s="295" t="s">
        <v>798</v>
      </c>
      <c r="D8" s="295" t="s">
        <v>534</v>
      </c>
      <c r="E8" s="296" t="s">
        <v>492</v>
      </c>
      <c r="F8" s="296" t="s">
        <v>490</v>
      </c>
      <c r="G8" s="296" t="s">
        <v>497</v>
      </c>
      <c r="H8" s="297">
        <v>1</v>
      </c>
      <c r="I8" s="298">
        <v>400</v>
      </c>
      <c r="J8" s="298">
        <v>0</v>
      </c>
      <c r="K8" s="298">
        <v>3</v>
      </c>
      <c r="L8" s="299" t="s">
        <v>896</v>
      </c>
      <c r="M8" s="299" t="s">
        <v>798</v>
      </c>
      <c r="N8" s="299"/>
      <c r="O8" s="299"/>
      <c r="P8" s="300" t="str">
        <f t="shared" si="0"/>
        <v>TID_SKIN_FAT_1_NAME</v>
      </c>
      <c r="Q8" s="301" t="str">
        <f t="shared" si="1"/>
        <v>TID_DRAGON_FAT_1_DESC</v>
      </c>
    </row>
    <row r="9" spans="1:17" s="67" customFormat="1" ht="15.75" thickBot="1">
      <c r="B9" s="286" t="s">
        <v>4</v>
      </c>
      <c r="C9" s="287" t="s">
        <v>897</v>
      </c>
      <c r="D9" s="287" t="s">
        <v>534</v>
      </c>
      <c r="E9" s="288" t="s">
        <v>482</v>
      </c>
      <c r="F9" s="288" t="s">
        <v>488</v>
      </c>
      <c r="G9" s="288" t="s">
        <v>481</v>
      </c>
      <c r="H9" s="289">
        <v>2</v>
      </c>
      <c r="I9" s="290">
        <v>0</v>
      </c>
      <c r="J9" s="290">
        <v>4</v>
      </c>
      <c r="K9" s="290">
        <v>6</v>
      </c>
      <c r="L9" s="291" t="s">
        <v>898</v>
      </c>
      <c r="M9" s="291" t="s">
        <v>897</v>
      </c>
      <c r="N9" s="291"/>
      <c r="O9" s="291"/>
      <c r="P9" s="292" t="str">
        <f t="shared" si="0"/>
        <v>TID_SKIN_FAT_2_NAME</v>
      </c>
      <c r="Q9" s="293" t="str">
        <f t="shared" si="1"/>
        <v>TID_DRAGON_FAT_2_DESC</v>
      </c>
    </row>
    <row r="10" spans="1:17" s="67" customFormat="1">
      <c r="B10" s="278" t="s">
        <v>4</v>
      </c>
      <c r="C10" s="279" t="s">
        <v>630</v>
      </c>
      <c r="D10" s="279" t="s">
        <v>535</v>
      </c>
      <c r="E10" s="280"/>
      <c r="F10" s="280"/>
      <c r="G10" s="280"/>
      <c r="H10" s="281">
        <v>0</v>
      </c>
      <c r="I10" s="282">
        <v>0</v>
      </c>
      <c r="J10" s="282">
        <v>0</v>
      </c>
      <c r="K10" s="282">
        <v>0</v>
      </c>
      <c r="L10" s="283" t="s">
        <v>894</v>
      </c>
      <c r="M10" s="283" t="s">
        <v>630</v>
      </c>
      <c r="N10" s="283"/>
      <c r="O10" s="283"/>
      <c r="P10" s="284" t="str">
        <f t="shared" si="0"/>
        <v>TID_SKIN_CROCODILE_0_NAME</v>
      </c>
      <c r="Q10" s="285" t="str">
        <f t="shared" si="1"/>
        <v>TID_DRAGON_CROCODILE_0_DESC</v>
      </c>
    </row>
    <row r="11" spans="1:17" s="67" customFormat="1">
      <c r="B11" s="294" t="s">
        <v>4</v>
      </c>
      <c r="C11" s="295" t="s">
        <v>632</v>
      </c>
      <c r="D11" s="295" t="s">
        <v>535</v>
      </c>
      <c r="E11" s="296" t="s">
        <v>480</v>
      </c>
      <c r="F11" s="296" t="s">
        <v>502</v>
      </c>
      <c r="G11" s="296" t="s">
        <v>502</v>
      </c>
      <c r="H11" s="297">
        <v>1</v>
      </c>
      <c r="I11" s="298">
        <v>1000</v>
      </c>
      <c r="J11" s="298">
        <v>0</v>
      </c>
      <c r="K11" s="298">
        <v>3</v>
      </c>
      <c r="L11" s="299" t="s">
        <v>896</v>
      </c>
      <c r="M11" s="299" t="s">
        <v>632</v>
      </c>
      <c r="N11" s="299"/>
      <c r="O11" s="299"/>
      <c r="P11" s="300" t="str">
        <f t="shared" si="0"/>
        <v>TID_SKIN_CROCODILE_1_NAME</v>
      </c>
      <c r="Q11" s="301" t="str">
        <f t="shared" si="1"/>
        <v>TID_DRAGON_CROCODILE_1_DESC</v>
      </c>
    </row>
    <row r="12" spans="1:17" s="67" customFormat="1" ht="15.75" thickBot="1">
      <c r="B12" s="286" t="s">
        <v>4</v>
      </c>
      <c r="C12" s="287" t="s">
        <v>633</v>
      </c>
      <c r="D12" s="287" t="s">
        <v>535</v>
      </c>
      <c r="E12" s="288" t="s">
        <v>490</v>
      </c>
      <c r="F12" s="288" t="s">
        <v>492</v>
      </c>
      <c r="G12" s="288" t="s">
        <v>488</v>
      </c>
      <c r="H12" s="289">
        <v>2</v>
      </c>
      <c r="I12" s="290">
        <v>0</v>
      </c>
      <c r="J12" s="290">
        <v>30</v>
      </c>
      <c r="K12" s="290">
        <v>6</v>
      </c>
      <c r="L12" s="291" t="s">
        <v>898</v>
      </c>
      <c r="M12" s="291" t="s">
        <v>633</v>
      </c>
      <c r="N12" s="291"/>
      <c r="O12" s="291"/>
      <c r="P12" s="292" t="str">
        <f t="shared" si="0"/>
        <v>TID_SKIN_CROCODILE_2_NAME</v>
      </c>
      <c r="Q12" s="293" t="str">
        <f t="shared" si="1"/>
        <v>TID_DRAGON_CROCODILE_2_DESC</v>
      </c>
    </row>
    <row r="13" spans="1:17" s="67" customFormat="1">
      <c r="B13" s="278" t="s">
        <v>4</v>
      </c>
      <c r="C13" s="279" t="s">
        <v>635</v>
      </c>
      <c r="D13" s="279" t="s">
        <v>536</v>
      </c>
      <c r="E13" s="280"/>
      <c r="F13" s="280"/>
      <c r="G13" s="280"/>
      <c r="H13" s="281">
        <v>0</v>
      </c>
      <c r="I13" s="282">
        <v>0</v>
      </c>
      <c r="J13" s="282">
        <v>0</v>
      </c>
      <c r="K13" s="282">
        <v>0</v>
      </c>
      <c r="L13" s="283" t="s">
        <v>894</v>
      </c>
      <c r="M13" s="283" t="s">
        <v>635</v>
      </c>
      <c r="N13" s="283"/>
      <c r="O13" s="283"/>
      <c r="P13" s="284" t="str">
        <f t="shared" si="0"/>
        <v>TID_SKIN_BUG_0_NAME</v>
      </c>
      <c r="Q13" s="285" t="str">
        <f>UPPER(CONCATENATE("TID_",C13,"_DESC"))</f>
        <v>TID_DRAGON_BUG_0_DESC</v>
      </c>
    </row>
    <row r="14" spans="1:17" s="67" customFormat="1">
      <c r="B14" s="294" t="s">
        <v>4</v>
      </c>
      <c r="C14" s="295" t="s">
        <v>799</v>
      </c>
      <c r="D14" s="295" t="s">
        <v>536</v>
      </c>
      <c r="E14" s="296" t="s">
        <v>488</v>
      </c>
      <c r="F14" s="296" t="s">
        <v>492</v>
      </c>
      <c r="G14" s="296" t="s">
        <v>490</v>
      </c>
      <c r="H14" s="297">
        <v>1</v>
      </c>
      <c r="I14" s="298">
        <v>1000</v>
      </c>
      <c r="J14" s="298">
        <v>0</v>
      </c>
      <c r="K14" s="298">
        <v>3</v>
      </c>
      <c r="L14" s="299" t="s">
        <v>896</v>
      </c>
      <c r="M14" s="299" t="s">
        <v>799</v>
      </c>
      <c r="N14" s="299"/>
      <c r="O14" s="299"/>
      <c r="P14" s="300" t="str">
        <f t="shared" si="0"/>
        <v>TID_SKIN_BUG_1_NAME</v>
      </c>
      <c r="Q14" s="301" t="str">
        <f>UPPER(CONCATENATE("TID_",C14,"_DESC"))</f>
        <v>TID_DRAGON_BUG_1_DESC</v>
      </c>
    </row>
    <row r="15" spans="1:17" s="67" customFormat="1">
      <c r="B15" s="294" t="s">
        <v>4</v>
      </c>
      <c r="C15" s="295" t="s">
        <v>800</v>
      </c>
      <c r="D15" s="295" t="s">
        <v>536</v>
      </c>
      <c r="E15" s="296" t="s">
        <v>481</v>
      </c>
      <c r="F15" s="296" t="s">
        <v>482</v>
      </c>
      <c r="G15" s="296" t="s">
        <v>502</v>
      </c>
      <c r="H15" s="297">
        <v>2</v>
      </c>
      <c r="I15" s="298">
        <v>2000</v>
      </c>
      <c r="J15" s="298">
        <v>0</v>
      </c>
      <c r="K15" s="298">
        <v>6</v>
      </c>
      <c r="L15" s="299" t="s">
        <v>898</v>
      </c>
      <c r="M15" s="299" t="s">
        <v>800</v>
      </c>
      <c r="N15" s="299"/>
      <c r="O15" s="299"/>
      <c r="P15" s="300" t="str">
        <f t="shared" si="0"/>
        <v>TID_SKIN_BUG_2_NAME</v>
      </c>
      <c r="Q15" s="301" t="str">
        <f t="shared" si="1"/>
        <v>TID_DRAGON_BUG_2_DESC</v>
      </c>
    </row>
    <row r="16" spans="1:17" s="67" customFormat="1" ht="15.75" thickBot="1">
      <c r="B16" s="286" t="s">
        <v>4</v>
      </c>
      <c r="C16" s="287" t="s">
        <v>899</v>
      </c>
      <c r="D16" s="287" t="s">
        <v>536</v>
      </c>
      <c r="E16" s="288" t="s">
        <v>481</v>
      </c>
      <c r="F16" s="288" t="s">
        <v>481</v>
      </c>
      <c r="G16" s="288" t="s">
        <v>492</v>
      </c>
      <c r="H16" s="289">
        <v>3</v>
      </c>
      <c r="I16" s="290">
        <v>0</v>
      </c>
      <c r="J16" s="290">
        <v>60</v>
      </c>
      <c r="K16" s="290">
        <v>9</v>
      </c>
      <c r="L16" s="291" t="s">
        <v>900</v>
      </c>
      <c r="M16" s="291" t="s">
        <v>899</v>
      </c>
      <c r="N16" s="291"/>
      <c r="O16" s="291"/>
      <c r="P16" s="292" t="str">
        <f t="shared" si="0"/>
        <v>TID_SKIN_BUG_3_NAME</v>
      </c>
      <c r="Q16" s="293" t="str">
        <f t="shared" si="1"/>
        <v>TID_DRAGON_BUG_3_DESC</v>
      </c>
    </row>
    <row r="17" spans="2:17" s="67" customFormat="1">
      <c r="B17" s="278" t="s">
        <v>4</v>
      </c>
      <c r="C17" s="279" t="s">
        <v>636</v>
      </c>
      <c r="D17" s="279" t="s">
        <v>537</v>
      </c>
      <c r="E17" s="280"/>
      <c r="F17" s="280"/>
      <c r="G17" s="280"/>
      <c r="H17" s="281">
        <v>0</v>
      </c>
      <c r="I17" s="282">
        <v>0</v>
      </c>
      <c r="J17" s="282">
        <v>0</v>
      </c>
      <c r="K17" s="282">
        <v>0</v>
      </c>
      <c r="L17" s="283" t="s">
        <v>894</v>
      </c>
      <c r="M17" s="283" t="s">
        <v>636</v>
      </c>
      <c r="N17" s="283"/>
      <c r="O17" s="283"/>
      <c r="P17" s="284" t="str">
        <f t="shared" si="0"/>
        <v>TID_SKIN_CHINESE_0_NAME</v>
      </c>
      <c r="Q17" s="285" t="str">
        <f t="shared" si="1"/>
        <v>TID_DRAGON_CHINESE_0_DESC</v>
      </c>
    </row>
    <row r="18" spans="2:17" s="67" customFormat="1">
      <c r="B18" s="294" t="s">
        <v>4</v>
      </c>
      <c r="C18" s="295" t="s">
        <v>801</v>
      </c>
      <c r="D18" s="295" t="s">
        <v>537</v>
      </c>
      <c r="E18" s="296" t="s">
        <v>488</v>
      </c>
      <c r="F18" s="296" t="s">
        <v>497</v>
      </c>
      <c r="G18" s="296" t="s">
        <v>490</v>
      </c>
      <c r="H18" s="297">
        <v>1</v>
      </c>
      <c r="I18" s="298">
        <v>5000</v>
      </c>
      <c r="J18" s="298">
        <v>0</v>
      </c>
      <c r="K18" s="298">
        <v>4</v>
      </c>
      <c r="L18" s="299" t="s">
        <v>896</v>
      </c>
      <c r="M18" s="299" t="s">
        <v>801</v>
      </c>
      <c r="N18" s="299"/>
      <c r="O18" s="299"/>
      <c r="P18" s="300" t="str">
        <f t="shared" si="0"/>
        <v>TID_SKIN_CHINESE_1_NAME</v>
      </c>
      <c r="Q18" s="301" t="str">
        <f t="shared" si="1"/>
        <v>TID_DRAGON_CHINESE_1_DESC</v>
      </c>
    </row>
    <row r="19" spans="2:17" s="67" customFormat="1">
      <c r="B19" s="294" t="s">
        <v>4</v>
      </c>
      <c r="C19" s="295" t="s">
        <v>802</v>
      </c>
      <c r="D19" s="295" t="s">
        <v>537</v>
      </c>
      <c r="E19" s="296" t="s">
        <v>480</v>
      </c>
      <c r="F19" s="296" t="s">
        <v>490</v>
      </c>
      <c r="G19" s="296" t="s">
        <v>482</v>
      </c>
      <c r="H19" s="297">
        <v>2</v>
      </c>
      <c r="I19" s="298">
        <v>6000</v>
      </c>
      <c r="J19" s="298">
        <v>0</v>
      </c>
      <c r="K19" s="298">
        <v>8</v>
      </c>
      <c r="L19" s="299" t="s">
        <v>898</v>
      </c>
      <c r="M19" s="299" t="s">
        <v>802</v>
      </c>
      <c r="N19" s="299"/>
      <c r="O19" s="299"/>
      <c r="P19" s="300" t="str">
        <f t="shared" si="0"/>
        <v>TID_SKIN_CHINESE_2_NAME</v>
      </c>
      <c r="Q19" s="301" t="str">
        <f t="shared" si="1"/>
        <v>TID_DRAGON_CHINESE_2_DESC</v>
      </c>
    </row>
    <row r="20" spans="2:17" s="67" customFormat="1" ht="15.75" thickBot="1">
      <c r="B20" s="286" t="s">
        <v>4</v>
      </c>
      <c r="C20" s="287" t="s">
        <v>901</v>
      </c>
      <c r="D20" s="287" t="s">
        <v>537</v>
      </c>
      <c r="E20" s="288" t="s">
        <v>497</v>
      </c>
      <c r="F20" s="288" t="s">
        <v>495</v>
      </c>
      <c r="G20" s="288" t="s">
        <v>497</v>
      </c>
      <c r="H20" s="289">
        <v>3</v>
      </c>
      <c r="I20" s="290">
        <v>0</v>
      </c>
      <c r="J20" s="290">
        <v>110</v>
      </c>
      <c r="K20" s="290">
        <v>12</v>
      </c>
      <c r="L20" s="291" t="s">
        <v>900</v>
      </c>
      <c r="M20" s="291" t="s">
        <v>901</v>
      </c>
      <c r="N20" s="291"/>
      <c r="O20" s="291"/>
      <c r="P20" s="292" t="str">
        <f t="shared" si="0"/>
        <v>TID_SKIN_CHINESE_3_NAME</v>
      </c>
      <c r="Q20" s="293" t="str">
        <f t="shared" si="1"/>
        <v>TID_DRAGON_CHINESE_3_DESC</v>
      </c>
    </row>
    <row r="21" spans="2:17" s="67" customFormat="1">
      <c r="B21" s="278" t="s">
        <v>4</v>
      </c>
      <c r="C21" s="279" t="s">
        <v>637</v>
      </c>
      <c r="D21" s="279" t="s">
        <v>538</v>
      </c>
      <c r="E21" s="280"/>
      <c r="F21" s="280"/>
      <c r="G21" s="280"/>
      <c r="H21" s="281">
        <v>0</v>
      </c>
      <c r="I21" s="282">
        <v>0</v>
      </c>
      <c r="J21" s="282">
        <v>0</v>
      </c>
      <c r="K21" s="282">
        <v>0</v>
      </c>
      <c r="L21" s="283" t="s">
        <v>894</v>
      </c>
      <c r="M21" s="283" t="s">
        <v>637</v>
      </c>
      <c r="N21" s="283"/>
      <c r="O21" s="283"/>
      <c r="P21" s="284" t="str">
        <f t="shared" si="0"/>
        <v>TID_SKIN_REPTILE_0_NAME</v>
      </c>
      <c r="Q21" s="285" t="str">
        <f t="shared" si="1"/>
        <v>TID_DRAGON_REPTILE_0_DESC</v>
      </c>
    </row>
    <row r="22" spans="2:17" s="67" customFormat="1">
      <c r="B22" s="294" t="s">
        <v>4</v>
      </c>
      <c r="C22" s="295" t="s">
        <v>803</v>
      </c>
      <c r="D22" s="295" t="s">
        <v>538</v>
      </c>
      <c r="E22" s="296" t="s">
        <v>488</v>
      </c>
      <c r="F22" s="296" t="s">
        <v>495</v>
      </c>
      <c r="G22" s="296" t="s">
        <v>488</v>
      </c>
      <c r="H22" s="297">
        <v>1</v>
      </c>
      <c r="I22" s="298">
        <v>8000</v>
      </c>
      <c r="J22" s="298">
        <v>0</v>
      </c>
      <c r="K22" s="298">
        <v>4</v>
      </c>
      <c r="L22" s="299" t="s">
        <v>896</v>
      </c>
      <c r="M22" s="299" t="s">
        <v>803</v>
      </c>
      <c r="N22" s="299"/>
      <c r="O22" s="299"/>
      <c r="P22" s="300" t="str">
        <f t="shared" si="0"/>
        <v>TID_SKIN_REPTILE_1_NAME</v>
      </c>
      <c r="Q22" s="301" t="str">
        <f t="shared" si="1"/>
        <v>TID_DRAGON_REPTILE_1_DESC</v>
      </c>
    </row>
    <row r="23" spans="2:17" s="67" customFormat="1">
      <c r="B23" s="294" t="s">
        <v>4</v>
      </c>
      <c r="C23" s="295" t="s">
        <v>804</v>
      </c>
      <c r="D23" s="295" t="s">
        <v>538</v>
      </c>
      <c r="E23" s="296" t="s">
        <v>488</v>
      </c>
      <c r="F23" s="296" t="s">
        <v>488</v>
      </c>
      <c r="G23" s="296" t="s">
        <v>497</v>
      </c>
      <c r="H23" s="297">
        <v>2</v>
      </c>
      <c r="I23" s="298">
        <v>10000</v>
      </c>
      <c r="J23" s="298">
        <v>0</v>
      </c>
      <c r="K23" s="298">
        <v>8</v>
      </c>
      <c r="L23" s="299" t="s">
        <v>898</v>
      </c>
      <c r="M23" s="299" t="s">
        <v>804</v>
      </c>
      <c r="N23" s="299"/>
      <c r="O23" s="299"/>
      <c r="P23" s="300" t="str">
        <f t="shared" si="0"/>
        <v>TID_SKIN_REPTILE_2_NAME</v>
      </c>
      <c r="Q23" s="301" t="str">
        <f t="shared" si="1"/>
        <v>TID_DRAGON_REPTILE_2_DESC</v>
      </c>
    </row>
    <row r="24" spans="2:17" s="67" customFormat="1" ht="15.75" thickBot="1">
      <c r="B24" s="286" t="s">
        <v>4</v>
      </c>
      <c r="C24" s="287" t="s">
        <v>902</v>
      </c>
      <c r="D24" s="287" t="s">
        <v>538</v>
      </c>
      <c r="E24" s="288" t="s">
        <v>502</v>
      </c>
      <c r="F24" s="288" t="s">
        <v>490</v>
      </c>
      <c r="G24" s="288" t="s">
        <v>481</v>
      </c>
      <c r="H24" s="289">
        <v>3</v>
      </c>
      <c r="I24" s="290">
        <v>0</v>
      </c>
      <c r="J24" s="290">
        <v>110</v>
      </c>
      <c r="K24" s="290">
        <v>12</v>
      </c>
      <c r="L24" s="291" t="s">
        <v>900</v>
      </c>
      <c r="M24" s="291" t="s">
        <v>902</v>
      </c>
      <c r="N24" s="291"/>
      <c r="O24" s="291"/>
      <c r="P24" s="292" t="str">
        <f t="shared" si="0"/>
        <v>TID_SKIN_REPTILE_3_NAME</v>
      </c>
      <c r="Q24" s="293" t="str">
        <f t="shared" si="1"/>
        <v>TID_DRAGON_REPTILE_3_DESC</v>
      </c>
    </row>
    <row r="25" spans="2:17" s="67" customFormat="1">
      <c r="B25" s="278" t="s">
        <v>4</v>
      </c>
      <c r="C25" s="279" t="s">
        <v>638</v>
      </c>
      <c r="D25" s="279" t="s">
        <v>539</v>
      </c>
      <c r="E25" s="280"/>
      <c r="F25" s="280"/>
      <c r="G25" s="280"/>
      <c r="H25" s="281">
        <v>0</v>
      </c>
      <c r="I25" s="282">
        <v>0</v>
      </c>
      <c r="J25" s="282">
        <v>0</v>
      </c>
      <c r="K25" s="282">
        <v>0</v>
      </c>
      <c r="L25" s="283" t="s">
        <v>894</v>
      </c>
      <c r="M25" s="283" t="s">
        <v>638</v>
      </c>
      <c r="N25" s="283"/>
      <c r="O25" s="283"/>
      <c r="P25" s="284" t="str">
        <f t="shared" si="0"/>
        <v>TID_SKIN_CLASSIC_0_NAME</v>
      </c>
      <c r="Q25" s="285" t="str">
        <f t="shared" si="1"/>
        <v>TID_DRAGON_CLASSIC_0_DESC</v>
      </c>
    </row>
    <row r="26" spans="2:17" s="67" customFormat="1">
      <c r="B26" s="294" t="s">
        <v>4</v>
      </c>
      <c r="C26" s="295" t="s">
        <v>805</v>
      </c>
      <c r="D26" s="295" t="s">
        <v>539</v>
      </c>
      <c r="E26" s="296" t="s">
        <v>480</v>
      </c>
      <c r="F26" s="296" t="s">
        <v>495</v>
      </c>
      <c r="G26" s="296" t="s">
        <v>481</v>
      </c>
      <c r="H26" s="297">
        <v>1</v>
      </c>
      <c r="I26" s="298">
        <v>9000</v>
      </c>
      <c r="J26" s="298">
        <v>0</v>
      </c>
      <c r="K26" s="298">
        <v>3</v>
      </c>
      <c r="L26" s="299" t="s">
        <v>896</v>
      </c>
      <c r="M26" s="299" t="s">
        <v>805</v>
      </c>
      <c r="N26" s="299"/>
      <c r="O26" s="299"/>
      <c r="P26" s="300" t="str">
        <f t="shared" si="0"/>
        <v>TID_SKIN_CLASSIC_1_NAME</v>
      </c>
      <c r="Q26" s="301" t="str">
        <f t="shared" si="1"/>
        <v>TID_DRAGON_CLASSIC_1_DESC</v>
      </c>
    </row>
    <row r="27" spans="2:17" s="67" customFormat="1">
      <c r="B27" s="294" t="s">
        <v>4</v>
      </c>
      <c r="C27" s="295" t="s">
        <v>806</v>
      </c>
      <c r="D27" s="295" t="s">
        <v>539</v>
      </c>
      <c r="E27" s="296" t="s">
        <v>490</v>
      </c>
      <c r="F27" s="296" t="s">
        <v>481</v>
      </c>
      <c r="G27" s="296" t="s">
        <v>482</v>
      </c>
      <c r="H27" s="297">
        <v>2</v>
      </c>
      <c r="I27" s="298">
        <v>11000</v>
      </c>
      <c r="J27" s="298">
        <v>0</v>
      </c>
      <c r="K27" s="298">
        <v>6</v>
      </c>
      <c r="L27" s="299" t="s">
        <v>898</v>
      </c>
      <c r="M27" s="299" t="s">
        <v>806</v>
      </c>
      <c r="N27" s="299"/>
      <c r="O27" s="299"/>
      <c r="P27" s="300" t="str">
        <f t="shared" si="0"/>
        <v>TID_SKIN_CLASSIC_2_NAME</v>
      </c>
      <c r="Q27" s="301" t="str">
        <f t="shared" si="1"/>
        <v>TID_DRAGON_CLASSIC_2_DESC</v>
      </c>
    </row>
    <row r="28" spans="2:17" s="67" customFormat="1">
      <c r="B28" s="294" t="s">
        <v>4</v>
      </c>
      <c r="C28" s="295" t="s">
        <v>807</v>
      </c>
      <c r="D28" s="295" t="s">
        <v>539</v>
      </c>
      <c r="E28" s="296" t="s">
        <v>482</v>
      </c>
      <c r="F28" s="296" t="s">
        <v>492</v>
      </c>
      <c r="G28" s="296" t="s">
        <v>481</v>
      </c>
      <c r="H28" s="297">
        <v>3</v>
      </c>
      <c r="I28" s="298">
        <v>13000</v>
      </c>
      <c r="J28" s="298">
        <v>0</v>
      </c>
      <c r="K28" s="298">
        <v>9</v>
      </c>
      <c r="L28" s="291" t="s">
        <v>900</v>
      </c>
      <c r="M28" s="291" t="s">
        <v>807</v>
      </c>
      <c r="N28" s="291"/>
      <c r="O28" s="291"/>
      <c r="P28" s="300" t="str">
        <f t="shared" si="0"/>
        <v>TID_SKIN_CLASSIC_3_NAME</v>
      </c>
      <c r="Q28" s="301" t="str">
        <f t="shared" si="1"/>
        <v>TID_DRAGON_CLASSIC_3_DESC</v>
      </c>
    </row>
    <row r="29" spans="2:17" s="67" customFormat="1" ht="15.75" thickBot="1">
      <c r="B29" s="286" t="s">
        <v>4</v>
      </c>
      <c r="C29" s="287" t="s">
        <v>903</v>
      </c>
      <c r="D29" s="287" t="s">
        <v>539</v>
      </c>
      <c r="E29" s="288" t="s">
        <v>481</v>
      </c>
      <c r="F29" s="288" t="s">
        <v>502</v>
      </c>
      <c r="G29" s="288" t="s">
        <v>488</v>
      </c>
      <c r="H29" s="289">
        <v>4</v>
      </c>
      <c r="I29" s="290">
        <v>0</v>
      </c>
      <c r="J29" s="290">
        <v>110</v>
      </c>
      <c r="K29" s="290">
        <v>12</v>
      </c>
      <c r="L29" s="291" t="s">
        <v>904</v>
      </c>
      <c r="M29" s="291" t="s">
        <v>903</v>
      </c>
      <c r="N29" s="291"/>
      <c r="O29" s="291"/>
      <c r="P29" s="292" t="str">
        <f t="shared" si="0"/>
        <v>TID_SKIN_CLASSIC_4_NAME</v>
      </c>
      <c r="Q29" s="293" t="str">
        <f t="shared" si="1"/>
        <v>TID_DRAGON_CLASSIC_4_DESC</v>
      </c>
    </row>
    <row r="30" spans="2:17" s="67" customFormat="1">
      <c r="B30" s="278" t="s">
        <v>4</v>
      </c>
      <c r="C30" s="279" t="s">
        <v>639</v>
      </c>
      <c r="D30" s="279" t="s">
        <v>540</v>
      </c>
      <c r="E30" s="280"/>
      <c r="F30" s="280"/>
      <c r="G30" s="280"/>
      <c r="H30" s="281">
        <v>0</v>
      </c>
      <c r="I30" s="282">
        <v>0</v>
      </c>
      <c r="J30" s="282">
        <v>0</v>
      </c>
      <c r="K30" s="282">
        <v>0</v>
      </c>
      <c r="L30" s="283" t="s">
        <v>894</v>
      </c>
      <c r="M30" s="283" t="s">
        <v>639</v>
      </c>
      <c r="N30" s="283"/>
      <c r="O30" s="283"/>
      <c r="P30" s="284" t="str">
        <f t="shared" si="0"/>
        <v>TID_SKIN_DEVIL_0_NAME</v>
      </c>
      <c r="Q30" s="285" t="str">
        <f t="shared" si="1"/>
        <v>TID_DRAGON_DEVIL_0_DESC</v>
      </c>
    </row>
    <row r="31" spans="2:17" s="67" customFormat="1">
      <c r="B31" s="294" t="s">
        <v>4</v>
      </c>
      <c r="C31" s="295" t="s">
        <v>808</v>
      </c>
      <c r="D31" s="295" t="s">
        <v>540</v>
      </c>
      <c r="E31" s="296" t="s">
        <v>495</v>
      </c>
      <c r="F31" s="296" t="s">
        <v>492</v>
      </c>
      <c r="G31" s="296" t="s">
        <v>488</v>
      </c>
      <c r="H31" s="297">
        <v>1</v>
      </c>
      <c r="I31" s="298">
        <v>13000</v>
      </c>
      <c r="J31" s="298">
        <v>0</v>
      </c>
      <c r="K31" s="298">
        <v>4</v>
      </c>
      <c r="L31" s="299" t="s">
        <v>896</v>
      </c>
      <c r="M31" s="299" t="s">
        <v>808</v>
      </c>
      <c r="N31" s="299"/>
      <c r="O31" s="299"/>
      <c r="P31" s="300" t="str">
        <f t="shared" si="0"/>
        <v>TID_SKIN_DEVIL_1_NAME</v>
      </c>
      <c r="Q31" s="301" t="str">
        <f t="shared" si="1"/>
        <v>TID_DRAGON_DEVIL_1_DESC</v>
      </c>
    </row>
    <row r="32" spans="2:17" s="67" customFormat="1">
      <c r="B32" s="294" t="s">
        <v>4</v>
      </c>
      <c r="C32" s="295" t="s">
        <v>809</v>
      </c>
      <c r="D32" s="295" t="s">
        <v>540</v>
      </c>
      <c r="E32" s="296" t="s">
        <v>492</v>
      </c>
      <c r="F32" s="296" t="s">
        <v>488</v>
      </c>
      <c r="G32" s="296" t="s">
        <v>495</v>
      </c>
      <c r="H32" s="297">
        <v>2</v>
      </c>
      <c r="I32" s="298">
        <v>16000</v>
      </c>
      <c r="J32" s="298">
        <v>0</v>
      </c>
      <c r="K32" s="298">
        <v>8</v>
      </c>
      <c r="L32" s="299" t="s">
        <v>898</v>
      </c>
      <c r="M32" s="299" t="s">
        <v>809</v>
      </c>
      <c r="N32" s="299"/>
      <c r="O32" s="299"/>
      <c r="P32" s="300" t="str">
        <f t="shared" si="0"/>
        <v>TID_SKIN_DEVIL_2_NAME</v>
      </c>
      <c r="Q32" s="301" t="str">
        <f t="shared" si="1"/>
        <v>TID_DRAGON_DEVIL_2_DESC</v>
      </c>
    </row>
    <row r="33" spans="2:17" s="67" customFormat="1">
      <c r="B33" s="294" t="s">
        <v>4</v>
      </c>
      <c r="C33" s="295" t="s">
        <v>810</v>
      </c>
      <c r="D33" s="295" t="s">
        <v>540</v>
      </c>
      <c r="E33" s="296" t="s">
        <v>497</v>
      </c>
      <c r="F33" s="296" t="s">
        <v>481</v>
      </c>
      <c r="G33" s="296" t="s">
        <v>481</v>
      </c>
      <c r="H33" s="297">
        <v>3</v>
      </c>
      <c r="I33" s="298">
        <v>19000</v>
      </c>
      <c r="J33" s="298">
        <v>0</v>
      </c>
      <c r="K33" s="298">
        <v>12</v>
      </c>
      <c r="L33" s="291" t="s">
        <v>900</v>
      </c>
      <c r="M33" s="291" t="s">
        <v>810</v>
      </c>
      <c r="N33" s="291"/>
      <c r="O33" s="291"/>
      <c r="P33" s="300" t="str">
        <f t="shared" si="0"/>
        <v>TID_SKIN_DEVIL_3_NAME</v>
      </c>
      <c r="Q33" s="301" t="str">
        <f t="shared" si="1"/>
        <v>TID_DRAGON_DEVIL_3_DESC</v>
      </c>
    </row>
    <row r="34" spans="2:17" s="67" customFormat="1" ht="15.75" thickBot="1">
      <c r="B34" s="286" t="s">
        <v>4</v>
      </c>
      <c r="C34" s="287" t="s">
        <v>905</v>
      </c>
      <c r="D34" s="287" t="s">
        <v>540</v>
      </c>
      <c r="E34" s="288" t="s">
        <v>502</v>
      </c>
      <c r="F34" s="288" t="s">
        <v>482</v>
      </c>
      <c r="G34" s="288" t="s">
        <v>490</v>
      </c>
      <c r="H34" s="289">
        <v>4</v>
      </c>
      <c r="I34" s="290">
        <v>0</v>
      </c>
      <c r="J34" s="290">
        <v>110</v>
      </c>
      <c r="K34" s="290">
        <v>16</v>
      </c>
      <c r="L34" s="291" t="s">
        <v>904</v>
      </c>
      <c r="M34" s="291" t="s">
        <v>905</v>
      </c>
      <c r="N34" s="291"/>
      <c r="O34" s="291"/>
      <c r="P34" s="292" t="str">
        <f t="shared" si="0"/>
        <v>TID_SKIN_DEVIL_4_NAME</v>
      </c>
      <c r="Q34" s="293" t="str">
        <f t="shared" si="1"/>
        <v>TID_DRAGON_DEVIL_4_DESC</v>
      </c>
    </row>
    <row r="35" spans="2:17" s="67" customFormat="1">
      <c r="B35" s="278" t="s">
        <v>4</v>
      </c>
      <c r="C35" s="279" t="s">
        <v>640</v>
      </c>
      <c r="D35" s="279" t="s">
        <v>541</v>
      </c>
      <c r="E35" s="280"/>
      <c r="F35" s="280"/>
      <c r="G35" s="280"/>
      <c r="H35" s="281">
        <v>0</v>
      </c>
      <c r="I35" s="282">
        <v>0</v>
      </c>
      <c r="J35" s="282">
        <v>0</v>
      </c>
      <c r="K35" s="282">
        <v>0</v>
      </c>
      <c r="L35" s="283" t="s">
        <v>894</v>
      </c>
      <c r="M35" s="283" t="s">
        <v>640</v>
      </c>
      <c r="N35" s="283"/>
      <c r="O35" s="283"/>
      <c r="P35" s="284" t="str">
        <f t="shared" si="0"/>
        <v>TID_SKIN_BALROG_0_NAME</v>
      </c>
      <c r="Q35" s="285" t="str">
        <f t="shared" si="1"/>
        <v>TID_DRAGON_BALROG_0_DESC</v>
      </c>
    </row>
    <row r="36" spans="2:17" s="67" customFormat="1">
      <c r="B36" s="294" t="s">
        <v>4</v>
      </c>
      <c r="C36" s="295" t="s">
        <v>811</v>
      </c>
      <c r="D36" s="295" t="s">
        <v>541</v>
      </c>
      <c r="E36" s="296" t="s">
        <v>502</v>
      </c>
      <c r="F36" s="296" t="s">
        <v>495</v>
      </c>
      <c r="G36" s="296" t="s">
        <v>490</v>
      </c>
      <c r="H36" s="297">
        <v>1</v>
      </c>
      <c r="I36" s="298">
        <v>18000</v>
      </c>
      <c r="J36" s="298">
        <v>0</v>
      </c>
      <c r="K36" s="298">
        <v>4</v>
      </c>
      <c r="L36" s="299" t="s">
        <v>896</v>
      </c>
      <c r="M36" s="299" t="s">
        <v>811</v>
      </c>
      <c r="N36" s="299"/>
      <c r="O36" s="299"/>
      <c r="P36" s="300" t="str">
        <f t="shared" si="0"/>
        <v>TID_SKIN_BALROG_1_NAME</v>
      </c>
      <c r="Q36" s="301" t="str">
        <f t="shared" si="1"/>
        <v>TID_DRAGON_BALROG_1_DESC</v>
      </c>
    </row>
    <row r="37" spans="2:17" s="67" customFormat="1">
      <c r="B37" s="294" t="s">
        <v>4</v>
      </c>
      <c r="C37" s="295" t="s">
        <v>813</v>
      </c>
      <c r="D37" s="295" t="s">
        <v>541</v>
      </c>
      <c r="E37" s="296" t="s">
        <v>497</v>
      </c>
      <c r="F37" s="296" t="s">
        <v>481</v>
      </c>
      <c r="G37" s="296" t="s">
        <v>481</v>
      </c>
      <c r="H37" s="297">
        <v>2</v>
      </c>
      <c r="I37" s="298">
        <v>22000</v>
      </c>
      <c r="J37" s="298">
        <v>0</v>
      </c>
      <c r="K37" s="298">
        <v>8</v>
      </c>
      <c r="L37" s="299" t="s">
        <v>898</v>
      </c>
      <c r="M37" s="299" t="s">
        <v>813</v>
      </c>
      <c r="N37" s="299"/>
      <c r="O37" s="299"/>
      <c r="P37" s="300" t="str">
        <f t="shared" si="0"/>
        <v>TID_SKIN_BALROG_2_NAME</v>
      </c>
      <c r="Q37" s="301" t="str">
        <f t="shared" si="1"/>
        <v>TID_DRAGON_BALROG_2_DESC</v>
      </c>
    </row>
    <row r="38" spans="2:17" s="67" customFormat="1">
      <c r="B38" s="294" t="s">
        <v>4</v>
      </c>
      <c r="C38" s="295" t="s">
        <v>812</v>
      </c>
      <c r="D38" s="295" t="s">
        <v>541</v>
      </c>
      <c r="E38" s="296" t="s">
        <v>490</v>
      </c>
      <c r="F38" s="296" t="s">
        <v>488</v>
      </c>
      <c r="G38" s="296" t="s">
        <v>482</v>
      </c>
      <c r="H38" s="297">
        <v>3</v>
      </c>
      <c r="I38" s="298">
        <v>27000</v>
      </c>
      <c r="J38" s="298">
        <v>0</v>
      </c>
      <c r="K38" s="298">
        <v>12</v>
      </c>
      <c r="L38" s="291" t="s">
        <v>900</v>
      </c>
      <c r="M38" s="291" t="s">
        <v>812</v>
      </c>
      <c r="N38" s="291"/>
      <c r="O38" s="291"/>
      <c r="P38" s="300" t="str">
        <f t="shared" si="0"/>
        <v>TID_SKIN_BALROG_3_NAME</v>
      </c>
      <c r="Q38" s="301" t="str">
        <f t="shared" si="1"/>
        <v>TID_DRAGON_BALROG_3_DESC</v>
      </c>
    </row>
    <row r="39" spans="2:17" s="67" customFormat="1" ht="15.75" thickBot="1">
      <c r="B39" s="286" t="s">
        <v>4</v>
      </c>
      <c r="C39" s="287" t="s">
        <v>906</v>
      </c>
      <c r="D39" s="287" t="s">
        <v>541</v>
      </c>
      <c r="E39" s="288" t="s">
        <v>482</v>
      </c>
      <c r="F39" s="288" t="s">
        <v>488</v>
      </c>
      <c r="G39" s="288" t="s">
        <v>482</v>
      </c>
      <c r="H39" s="289">
        <v>4</v>
      </c>
      <c r="I39" s="290">
        <v>0</v>
      </c>
      <c r="J39" s="290">
        <v>160</v>
      </c>
      <c r="K39" s="290">
        <v>16</v>
      </c>
      <c r="L39" s="291" t="s">
        <v>904</v>
      </c>
      <c r="M39" s="291" t="s">
        <v>906</v>
      </c>
      <c r="N39" s="291"/>
      <c r="O39" s="291"/>
      <c r="P39" s="292" t="str">
        <f t="shared" si="0"/>
        <v>TID_SKIN_BALROG_4_NAME</v>
      </c>
      <c r="Q39" s="293" t="str">
        <f t="shared" si="1"/>
        <v>TID_DRAGON_BALROG_4_DESC</v>
      </c>
    </row>
    <row r="40" spans="2:17" s="67" customFormat="1">
      <c r="B40" s="278" t="s">
        <v>4</v>
      </c>
      <c r="C40" s="279" t="s">
        <v>641</v>
      </c>
      <c r="D40" s="279" t="s">
        <v>542</v>
      </c>
      <c r="E40" s="280"/>
      <c r="F40" s="280"/>
      <c r="G40" s="280"/>
      <c r="H40" s="281">
        <v>0</v>
      </c>
      <c r="I40" s="282">
        <v>0</v>
      </c>
      <c r="J40" s="282">
        <v>0</v>
      </c>
      <c r="K40" s="282">
        <v>0</v>
      </c>
      <c r="L40" s="283" t="s">
        <v>894</v>
      </c>
      <c r="M40" s="283" t="s">
        <v>641</v>
      </c>
      <c r="N40" s="283"/>
      <c r="O40" s="283"/>
      <c r="P40" s="284" t="str">
        <f t="shared" si="0"/>
        <v>TID_SKIN_TITAN_0_NAME</v>
      </c>
      <c r="Q40" s="285" t="str">
        <f t="shared" si="1"/>
        <v>TID_DRAGON_TITAN_0_DESC</v>
      </c>
    </row>
    <row r="41" spans="2:17" s="67" customFormat="1">
      <c r="B41" s="294" t="s">
        <v>4</v>
      </c>
      <c r="C41" s="295" t="s">
        <v>814</v>
      </c>
      <c r="D41" s="295" t="s">
        <v>542</v>
      </c>
      <c r="E41" s="296" t="s">
        <v>492</v>
      </c>
      <c r="F41" s="296" t="s">
        <v>495</v>
      </c>
      <c r="G41" s="296" t="s">
        <v>481</v>
      </c>
      <c r="H41" s="297">
        <v>1</v>
      </c>
      <c r="I41" s="298">
        <v>24000</v>
      </c>
      <c r="J41" s="298">
        <v>0</v>
      </c>
      <c r="K41" s="298">
        <v>4</v>
      </c>
      <c r="L41" s="299" t="s">
        <v>896</v>
      </c>
      <c r="M41" s="299" t="s">
        <v>814</v>
      </c>
      <c r="N41" s="299"/>
      <c r="O41" s="299"/>
      <c r="P41" s="300" t="str">
        <f t="shared" si="0"/>
        <v>TID_SKIN_TITAN_1_NAME</v>
      </c>
      <c r="Q41" s="301" t="str">
        <f t="shared" si="1"/>
        <v>TID_DRAGON_TITAN_1_DESC</v>
      </c>
    </row>
    <row r="42" spans="2:17" s="67" customFormat="1">
      <c r="B42" s="294" t="s">
        <v>4</v>
      </c>
      <c r="C42" s="295" t="s">
        <v>815</v>
      </c>
      <c r="D42" s="295" t="s">
        <v>542</v>
      </c>
      <c r="E42" s="296" t="s">
        <v>492</v>
      </c>
      <c r="F42" s="296" t="s">
        <v>497</v>
      </c>
      <c r="G42" s="296" t="s">
        <v>482</v>
      </c>
      <c r="H42" s="297">
        <v>2</v>
      </c>
      <c r="I42" s="298">
        <v>30000</v>
      </c>
      <c r="J42" s="298">
        <v>0</v>
      </c>
      <c r="K42" s="298">
        <v>8</v>
      </c>
      <c r="L42" s="299" t="s">
        <v>898</v>
      </c>
      <c r="M42" s="299" t="s">
        <v>815</v>
      </c>
      <c r="N42" s="299"/>
      <c r="O42" s="299"/>
      <c r="P42" s="300" t="str">
        <f t="shared" si="0"/>
        <v>TID_SKIN_TITAN_2_NAME</v>
      </c>
      <c r="Q42" s="301" t="str">
        <f t="shared" si="1"/>
        <v>TID_DRAGON_TITAN_2_DESC</v>
      </c>
    </row>
    <row r="43" spans="2:17" s="67" customFormat="1">
      <c r="B43" s="294" t="s">
        <v>4</v>
      </c>
      <c r="C43" s="295" t="s">
        <v>816</v>
      </c>
      <c r="D43" s="295" t="s">
        <v>542</v>
      </c>
      <c r="E43" s="296" t="s">
        <v>488</v>
      </c>
      <c r="F43" s="296" t="s">
        <v>502</v>
      </c>
      <c r="G43" s="296" t="s">
        <v>495</v>
      </c>
      <c r="H43" s="297">
        <v>3</v>
      </c>
      <c r="I43" s="298">
        <v>36000</v>
      </c>
      <c r="J43" s="298">
        <v>0</v>
      </c>
      <c r="K43" s="298">
        <v>12</v>
      </c>
      <c r="L43" s="291" t="s">
        <v>900</v>
      </c>
      <c r="M43" s="291" t="s">
        <v>816</v>
      </c>
      <c r="N43" s="291"/>
      <c r="O43" s="291"/>
      <c r="P43" s="300" t="str">
        <f t="shared" si="0"/>
        <v>TID_SKIN_TITAN_3_NAME</v>
      </c>
      <c r="Q43" s="301" t="str">
        <f t="shared" si="1"/>
        <v>TID_DRAGON_TITAN_3_DESC</v>
      </c>
    </row>
    <row r="44" spans="2:17" s="67" customFormat="1">
      <c r="B44" s="294" t="s">
        <v>4</v>
      </c>
      <c r="C44" s="295" t="s">
        <v>907</v>
      </c>
      <c r="D44" s="295" t="s">
        <v>542</v>
      </c>
      <c r="E44" s="296" t="s">
        <v>497</v>
      </c>
      <c r="F44" s="296" t="s">
        <v>481</v>
      </c>
      <c r="G44" s="296" t="s">
        <v>492</v>
      </c>
      <c r="H44" s="297">
        <v>4</v>
      </c>
      <c r="I44" s="298">
        <v>0</v>
      </c>
      <c r="J44" s="298">
        <v>160</v>
      </c>
      <c r="K44" s="298">
        <v>16</v>
      </c>
      <c r="L44" s="291" t="s">
        <v>904</v>
      </c>
      <c r="M44" s="291" t="s">
        <v>907</v>
      </c>
      <c r="N44" s="291"/>
      <c r="O44" s="291"/>
      <c r="P44" s="300" t="str">
        <f t="shared" si="0"/>
        <v>TID_SKIN_TITAN_4_NAME</v>
      </c>
      <c r="Q44" s="301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D16" sqref="D16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483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484</v>
      </c>
      <c r="C3" s="144" t="s">
        <v>5</v>
      </c>
      <c r="D3" s="146" t="s">
        <v>209</v>
      </c>
      <c r="E3" s="154" t="s">
        <v>485</v>
      </c>
      <c r="F3" s="154" t="s">
        <v>486</v>
      </c>
      <c r="G3" s="148" t="s">
        <v>23</v>
      </c>
      <c r="H3" s="149" t="s">
        <v>38</v>
      </c>
      <c r="I3" s="150" t="s">
        <v>177</v>
      </c>
      <c r="J3" s="236" t="s">
        <v>719</v>
      </c>
    </row>
    <row r="4" spans="2:12" s="67" customFormat="1">
      <c r="B4" s="219" t="s">
        <v>4</v>
      </c>
      <c r="C4" s="203" t="s">
        <v>480</v>
      </c>
      <c r="D4" s="217" t="s">
        <v>480</v>
      </c>
      <c r="E4" s="218"/>
      <c r="F4" s="218"/>
      <c r="G4" s="204" t="s">
        <v>601</v>
      </c>
      <c r="H4" s="205" t="s">
        <v>607</v>
      </c>
      <c r="I4" s="216" t="s">
        <v>608</v>
      </c>
      <c r="J4" s="216" t="s">
        <v>720</v>
      </c>
    </row>
    <row r="5" spans="2:12" s="67" customFormat="1">
      <c r="B5" s="219" t="s">
        <v>4</v>
      </c>
      <c r="C5" s="203" t="s">
        <v>481</v>
      </c>
      <c r="D5" s="217" t="s">
        <v>487</v>
      </c>
      <c r="E5" s="218">
        <v>10</v>
      </c>
      <c r="F5" s="218"/>
      <c r="G5" s="204" t="s">
        <v>605</v>
      </c>
      <c r="H5" s="205" t="s">
        <v>609</v>
      </c>
      <c r="I5" s="216" t="s">
        <v>610</v>
      </c>
      <c r="J5" s="216" t="s">
        <v>721</v>
      </c>
    </row>
    <row r="6" spans="2:12" s="67" customFormat="1">
      <c r="B6" s="219" t="s">
        <v>4</v>
      </c>
      <c r="C6" s="203" t="s">
        <v>488</v>
      </c>
      <c r="D6" s="217" t="s">
        <v>489</v>
      </c>
      <c r="E6" s="218">
        <v>10</v>
      </c>
      <c r="F6" s="218"/>
      <c r="G6" s="204" t="s">
        <v>602</v>
      </c>
      <c r="H6" s="205" t="s">
        <v>611</v>
      </c>
      <c r="I6" s="216" t="s">
        <v>612</v>
      </c>
      <c r="J6" s="216" t="s">
        <v>722</v>
      </c>
    </row>
    <row r="7" spans="2:12" s="67" customFormat="1">
      <c r="B7" s="219" t="s">
        <v>4</v>
      </c>
      <c r="C7" s="203" t="s">
        <v>490</v>
      </c>
      <c r="D7" s="217" t="s">
        <v>491</v>
      </c>
      <c r="E7" s="218">
        <v>10</v>
      </c>
      <c r="F7" s="218"/>
      <c r="G7" s="204" t="s">
        <v>602</v>
      </c>
      <c r="H7" s="205" t="s">
        <v>613</v>
      </c>
      <c r="I7" s="216" t="s">
        <v>614</v>
      </c>
      <c r="J7" s="216" t="s">
        <v>723</v>
      </c>
    </row>
    <row r="8" spans="2:12" s="67" customFormat="1">
      <c r="B8" s="219" t="s">
        <v>4</v>
      </c>
      <c r="C8" s="203" t="s">
        <v>492</v>
      </c>
      <c r="D8" s="217" t="s">
        <v>493</v>
      </c>
      <c r="E8" s="218" t="s">
        <v>494</v>
      </c>
      <c r="F8" s="218">
        <v>2</v>
      </c>
      <c r="G8" s="204" t="s">
        <v>603</v>
      </c>
      <c r="H8" s="205" t="s">
        <v>615</v>
      </c>
      <c r="I8" s="216" t="s">
        <v>616</v>
      </c>
      <c r="J8" s="216" t="s">
        <v>724</v>
      </c>
    </row>
    <row r="9" spans="2:12" s="67" customFormat="1">
      <c r="B9" s="219" t="s">
        <v>4</v>
      </c>
      <c r="C9" s="203" t="s">
        <v>495</v>
      </c>
      <c r="D9" s="217" t="s">
        <v>493</v>
      </c>
      <c r="E9" s="218" t="s">
        <v>496</v>
      </c>
      <c r="F9" s="218">
        <v>1</v>
      </c>
      <c r="G9" s="204" t="s">
        <v>603</v>
      </c>
      <c r="H9" s="205" t="s">
        <v>617</v>
      </c>
      <c r="I9" s="216" t="s">
        <v>618</v>
      </c>
      <c r="J9" s="216" t="s">
        <v>725</v>
      </c>
    </row>
    <row r="10" spans="2:12" s="67" customFormat="1">
      <c r="B10" s="219" t="s">
        <v>4</v>
      </c>
      <c r="C10" s="203" t="s">
        <v>497</v>
      </c>
      <c r="D10" s="217" t="s">
        <v>498</v>
      </c>
      <c r="E10" s="218">
        <v>2</v>
      </c>
      <c r="F10" s="218"/>
      <c r="G10" s="204" t="s">
        <v>605</v>
      </c>
      <c r="H10" s="205" t="s">
        <v>619</v>
      </c>
      <c r="I10" s="216" t="s">
        <v>620</v>
      </c>
      <c r="J10" s="216" t="s">
        <v>726</v>
      </c>
    </row>
    <row r="11" spans="2:12" s="67" customFormat="1">
      <c r="B11" s="219" t="s">
        <v>4</v>
      </c>
      <c r="C11" s="203" t="s">
        <v>482</v>
      </c>
      <c r="D11" s="217" t="s">
        <v>482</v>
      </c>
      <c r="E11" s="218">
        <v>1</v>
      </c>
      <c r="F11" s="218"/>
      <c r="G11" s="204" t="s">
        <v>603</v>
      </c>
      <c r="H11" s="205" t="s">
        <v>621</v>
      </c>
      <c r="I11" s="216" t="s">
        <v>622</v>
      </c>
      <c r="J11" s="216" t="s">
        <v>727</v>
      </c>
    </row>
    <row r="12" spans="2:12" s="67" customFormat="1">
      <c r="B12" s="134" t="s">
        <v>4</v>
      </c>
      <c r="C12" s="182" t="s">
        <v>502</v>
      </c>
      <c r="D12" s="214" t="s">
        <v>501</v>
      </c>
      <c r="E12" s="215" t="s">
        <v>345</v>
      </c>
      <c r="F12" s="215">
        <v>100</v>
      </c>
      <c r="G12" s="204" t="s">
        <v>604</v>
      </c>
      <c r="H12" s="205" t="s">
        <v>623</v>
      </c>
      <c r="I12" s="216" t="s">
        <v>624</v>
      </c>
      <c r="J12" s="216" t="s">
        <v>728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38"/>
  <sheetViews>
    <sheetView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395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393"/>
      <c r="G3" s="393"/>
      <c r="H3" s="192"/>
      <c r="I3" s="172"/>
      <c r="J3" s="171"/>
      <c r="K3" s="171"/>
    </row>
    <row r="4" spans="2:12" ht="136.5">
      <c r="B4" s="143" t="s">
        <v>394</v>
      </c>
      <c r="C4" s="144" t="s">
        <v>5</v>
      </c>
      <c r="D4" s="144" t="s">
        <v>186</v>
      </c>
      <c r="E4" s="154" t="s">
        <v>401</v>
      </c>
      <c r="F4" s="154" t="s">
        <v>402</v>
      </c>
      <c r="G4" s="154" t="s">
        <v>403</v>
      </c>
      <c r="H4" s="149" t="s">
        <v>404</v>
      </c>
      <c r="I4" s="67"/>
      <c r="J4" s="67"/>
      <c r="K4" s="67"/>
      <c r="L4" s="67"/>
    </row>
    <row r="5" spans="2:12">
      <c r="B5" s="197" t="s">
        <v>4</v>
      </c>
      <c r="C5" s="200" t="s">
        <v>396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397</v>
      </c>
      <c r="D6" s="198">
        <v>1</v>
      </c>
      <c r="E6" s="199">
        <v>2</v>
      </c>
      <c r="F6" s="199">
        <v>15</v>
      </c>
      <c r="G6" s="199">
        <v>3</v>
      </c>
      <c r="H6" s="202"/>
      <c r="I6" s="67"/>
      <c r="J6" s="67"/>
      <c r="K6" s="67"/>
      <c r="L6" s="67"/>
    </row>
    <row r="7" spans="2:12">
      <c r="B7" s="194" t="s">
        <v>405</v>
      </c>
      <c r="C7" s="13"/>
      <c r="D7" s="13"/>
      <c r="E7" s="20"/>
      <c r="F7" s="20"/>
      <c r="G7" s="20"/>
      <c r="H7" s="160" t="s">
        <v>406</v>
      </c>
      <c r="I7" s="67"/>
      <c r="J7" s="67"/>
      <c r="K7" s="67"/>
      <c r="L7" s="67"/>
    </row>
    <row r="8" spans="2:12">
      <c r="B8" s="194" t="s">
        <v>405</v>
      </c>
      <c r="C8" s="13"/>
      <c r="D8" s="13"/>
      <c r="E8" s="20"/>
      <c r="F8" s="20"/>
      <c r="G8" s="20"/>
      <c r="H8" s="160" t="s">
        <v>407</v>
      </c>
      <c r="I8" s="67"/>
      <c r="J8" s="67"/>
      <c r="K8" s="67"/>
      <c r="L8" s="67"/>
    </row>
    <row r="9" spans="2:12">
      <c r="B9" s="194" t="s">
        <v>405</v>
      </c>
      <c r="C9" s="13"/>
      <c r="D9" s="13"/>
      <c r="E9" s="20"/>
      <c r="F9" s="20"/>
      <c r="G9" s="20"/>
      <c r="H9" s="160" t="s">
        <v>408</v>
      </c>
    </row>
    <row r="10" spans="2:12">
      <c r="B10" s="197" t="s">
        <v>4</v>
      </c>
      <c r="C10" s="200" t="s">
        <v>398</v>
      </c>
      <c r="D10" s="200">
        <v>2</v>
      </c>
      <c r="E10" s="201">
        <v>4</v>
      </c>
      <c r="F10" s="201">
        <v>30</v>
      </c>
      <c r="G10" s="201">
        <v>2.5</v>
      </c>
      <c r="H10" s="202"/>
    </row>
    <row r="11" spans="2:12">
      <c r="B11" s="194" t="s">
        <v>405</v>
      </c>
      <c r="C11" s="13"/>
      <c r="D11" s="13"/>
      <c r="E11" s="20"/>
      <c r="F11" s="20"/>
      <c r="G11" s="20"/>
      <c r="H11" s="160" t="s">
        <v>409</v>
      </c>
    </row>
    <row r="12" spans="2:12">
      <c r="B12" s="194" t="s">
        <v>405</v>
      </c>
      <c r="C12" s="13"/>
      <c r="D12" s="13"/>
      <c r="E12" s="20"/>
      <c r="F12" s="20"/>
      <c r="G12" s="20"/>
      <c r="H12" s="160" t="s">
        <v>410</v>
      </c>
    </row>
    <row r="13" spans="2:12">
      <c r="B13" s="194" t="s">
        <v>405</v>
      </c>
      <c r="C13" s="13"/>
      <c r="D13" s="13"/>
      <c r="E13" s="20"/>
      <c r="F13" s="20"/>
      <c r="G13" s="20"/>
      <c r="H13" s="160" t="s">
        <v>411</v>
      </c>
    </row>
    <row r="14" spans="2:12">
      <c r="B14" s="197" t="s">
        <v>4</v>
      </c>
      <c r="C14" s="200" t="s">
        <v>399</v>
      </c>
      <c r="D14" s="200">
        <v>3</v>
      </c>
      <c r="E14" s="201">
        <v>8</v>
      </c>
      <c r="F14" s="201">
        <v>45</v>
      </c>
      <c r="G14" s="201">
        <v>2.5</v>
      </c>
      <c r="H14" s="202"/>
    </row>
    <row r="15" spans="2:12">
      <c r="B15" s="194" t="s">
        <v>405</v>
      </c>
      <c r="C15" s="13"/>
      <c r="D15" s="13"/>
      <c r="E15" s="20"/>
      <c r="F15" s="20"/>
      <c r="G15" s="20"/>
      <c r="H15" s="160" t="s">
        <v>412</v>
      </c>
    </row>
    <row r="16" spans="2:12">
      <c r="B16" s="194" t="s">
        <v>405</v>
      </c>
      <c r="C16" s="13"/>
      <c r="D16" s="13"/>
      <c r="E16" s="20"/>
      <c r="F16" s="20"/>
      <c r="G16" s="20"/>
      <c r="H16" s="160" t="s">
        <v>413</v>
      </c>
    </row>
    <row r="17" spans="2:11">
      <c r="B17" s="194" t="s">
        <v>405</v>
      </c>
      <c r="C17" s="13"/>
      <c r="D17" s="13"/>
      <c r="E17" s="20"/>
      <c r="F17" s="20"/>
      <c r="G17" s="20"/>
      <c r="H17" s="160" t="s">
        <v>414</v>
      </c>
    </row>
    <row r="18" spans="2:11">
      <c r="B18" s="197" t="s">
        <v>4</v>
      </c>
      <c r="C18" s="200" t="s">
        <v>400</v>
      </c>
      <c r="D18" s="200">
        <v>4</v>
      </c>
      <c r="E18" s="201">
        <v>16</v>
      </c>
      <c r="F18" s="201">
        <v>70</v>
      </c>
      <c r="G18" s="201">
        <v>2</v>
      </c>
      <c r="H18" s="202"/>
    </row>
    <row r="19" spans="2:11">
      <c r="B19" s="194" t="s">
        <v>405</v>
      </c>
      <c r="C19" s="13"/>
      <c r="D19" s="13"/>
      <c r="E19" s="20"/>
      <c r="F19" s="20"/>
      <c r="G19" s="20"/>
      <c r="H19" s="160" t="s">
        <v>415</v>
      </c>
    </row>
    <row r="20" spans="2:11">
      <c r="B20" s="194" t="s">
        <v>405</v>
      </c>
      <c r="C20" s="13"/>
      <c r="D20" s="13"/>
      <c r="E20" s="20"/>
      <c r="F20" s="20"/>
      <c r="G20" s="20"/>
      <c r="H20" s="160" t="s">
        <v>416</v>
      </c>
    </row>
    <row r="21" spans="2:11">
      <c r="B21" s="194" t="s">
        <v>405</v>
      </c>
      <c r="C21" s="13"/>
      <c r="D21" s="13"/>
      <c r="E21" s="20"/>
      <c r="F21" s="20"/>
      <c r="G21" s="20"/>
      <c r="H21" s="160" t="s">
        <v>417</v>
      </c>
    </row>
    <row r="25" spans="2:11" ht="15.75" thickBot="1"/>
    <row r="26" spans="2:11" s="67" customFormat="1" ht="23.25">
      <c r="B26" s="12" t="s">
        <v>572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589</v>
      </c>
      <c r="C28" s="144" t="s">
        <v>5</v>
      </c>
      <c r="D28" s="144" t="s">
        <v>190</v>
      </c>
      <c r="E28" s="154" t="s">
        <v>587</v>
      </c>
      <c r="F28" s="154" t="s">
        <v>588</v>
      </c>
    </row>
    <row r="29" spans="2:11" s="67" customFormat="1">
      <c r="B29" s="197" t="s">
        <v>4</v>
      </c>
      <c r="C29" s="200" t="s">
        <v>573</v>
      </c>
      <c r="D29" s="200" t="s">
        <v>187</v>
      </c>
      <c r="E29" s="201" t="s">
        <v>590</v>
      </c>
      <c r="F29" s="201" t="s">
        <v>590</v>
      </c>
    </row>
    <row r="30" spans="2:11" s="67" customFormat="1">
      <c r="B30" s="197" t="s">
        <v>4</v>
      </c>
      <c r="C30" s="200" t="s">
        <v>574</v>
      </c>
      <c r="D30" s="200" t="s">
        <v>188</v>
      </c>
      <c r="E30" s="201" t="s">
        <v>590</v>
      </c>
      <c r="F30" s="201" t="s">
        <v>590</v>
      </c>
    </row>
    <row r="31" spans="2:11" s="67" customFormat="1">
      <c r="B31" s="197" t="s">
        <v>4</v>
      </c>
      <c r="C31" s="200" t="s">
        <v>575</v>
      </c>
      <c r="D31" s="200" t="s">
        <v>189</v>
      </c>
      <c r="E31" s="201" t="s">
        <v>590</v>
      </c>
      <c r="F31" s="201" t="s">
        <v>590</v>
      </c>
    </row>
    <row r="32" spans="2:11" s="67" customFormat="1">
      <c r="B32" s="197" t="s">
        <v>4</v>
      </c>
      <c r="C32" s="200" t="s">
        <v>576</v>
      </c>
      <c r="D32" s="200" t="s">
        <v>216</v>
      </c>
      <c r="E32" s="201" t="s">
        <v>590</v>
      </c>
      <c r="F32" s="201" t="s">
        <v>590</v>
      </c>
    </row>
    <row r="33" spans="2:6" s="67" customFormat="1">
      <c r="B33" s="197" t="s">
        <v>4</v>
      </c>
      <c r="C33" s="200" t="s">
        <v>577</v>
      </c>
      <c r="D33" s="200" t="s">
        <v>217</v>
      </c>
      <c r="E33" s="201" t="s">
        <v>590</v>
      </c>
      <c r="F33" s="201" t="s">
        <v>590</v>
      </c>
    </row>
    <row r="34" spans="2:6">
      <c r="B34" s="197" t="s">
        <v>4</v>
      </c>
      <c r="C34" s="200" t="s">
        <v>578</v>
      </c>
      <c r="D34" s="200" t="s">
        <v>218</v>
      </c>
      <c r="E34" s="201" t="s">
        <v>590</v>
      </c>
      <c r="F34" s="201" t="s">
        <v>590</v>
      </c>
    </row>
    <row r="35" spans="2:6">
      <c r="B35" s="197" t="s">
        <v>4</v>
      </c>
      <c r="C35" s="200" t="s">
        <v>579</v>
      </c>
      <c r="D35" s="200" t="s">
        <v>583</v>
      </c>
      <c r="E35" s="201" t="s">
        <v>590</v>
      </c>
      <c r="F35" s="201" t="s">
        <v>590</v>
      </c>
    </row>
    <row r="36" spans="2:6">
      <c r="B36" s="197" t="s">
        <v>4</v>
      </c>
      <c r="C36" s="200" t="s">
        <v>580</v>
      </c>
      <c r="D36" s="200" t="s">
        <v>584</v>
      </c>
      <c r="E36" s="201" t="s">
        <v>590</v>
      </c>
      <c r="F36" s="201" t="s">
        <v>590</v>
      </c>
    </row>
    <row r="37" spans="2:6">
      <c r="B37" s="197" t="s">
        <v>4</v>
      </c>
      <c r="C37" s="200" t="s">
        <v>581</v>
      </c>
      <c r="D37" s="200" t="s">
        <v>585</v>
      </c>
      <c r="E37" s="201" t="s">
        <v>590</v>
      </c>
      <c r="F37" s="201" t="s">
        <v>590</v>
      </c>
    </row>
    <row r="38" spans="2:6">
      <c r="B38" s="197" t="s">
        <v>4</v>
      </c>
      <c r="C38" s="200" t="s">
        <v>582</v>
      </c>
      <c r="D38" s="200" t="s">
        <v>586</v>
      </c>
      <c r="E38" s="201" t="s">
        <v>590</v>
      </c>
      <c r="F38" s="201" t="s">
        <v>590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213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topLeftCell="A7" workbookViewId="0">
      <selection activeCell="K10" sqref="K10:K11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242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247</v>
      </c>
      <c r="E3" s="10"/>
      <c r="F3" s="10"/>
      <c r="G3" s="10"/>
      <c r="H3" s="10"/>
      <c r="I3" s="172"/>
      <c r="J3" s="171"/>
      <c r="K3" s="171"/>
    </row>
    <row r="4" spans="1:11" ht="99.75">
      <c r="A4" s="67"/>
      <c r="B4" s="143" t="s">
        <v>243</v>
      </c>
      <c r="C4" s="144" t="s">
        <v>5</v>
      </c>
      <c r="D4" s="146" t="s">
        <v>245</v>
      </c>
      <c r="E4" s="161" t="s">
        <v>246</v>
      </c>
      <c r="F4" s="144" t="s">
        <v>731</v>
      </c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244</v>
      </c>
      <c r="D5" s="14">
        <v>0.2</v>
      </c>
      <c r="E5" s="162">
        <v>4.5</v>
      </c>
      <c r="F5" s="67">
        <v>25</v>
      </c>
      <c r="G5" s="67"/>
      <c r="H5" s="67"/>
      <c r="I5" s="67"/>
      <c r="J5" s="67"/>
      <c r="K5" s="67"/>
    </row>
    <row r="7" spans="1:11" ht="15.75" thickBot="1"/>
    <row r="8" spans="1:11" ht="23.25">
      <c r="B8" s="12" t="s">
        <v>692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729</v>
      </c>
      <c r="C10" s="144" t="s">
        <v>5</v>
      </c>
      <c r="D10" s="146" t="s">
        <v>693</v>
      </c>
      <c r="E10" s="161" t="s">
        <v>694</v>
      </c>
      <c r="F10" s="144" t="s">
        <v>695</v>
      </c>
    </row>
    <row r="11" spans="1:11">
      <c r="B11" s="156" t="s">
        <v>4</v>
      </c>
      <c r="C11" s="13" t="s">
        <v>730</v>
      </c>
      <c r="D11" s="14">
        <v>100000</v>
      </c>
      <c r="E11" s="14">
        <v>100000</v>
      </c>
      <c r="F11" s="67" t="s">
        <v>552</v>
      </c>
    </row>
  </sheetData>
  <conditionalFormatting sqref="F11">
    <cfRule type="duplicateValues" dxfId="291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267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271</v>
      </c>
      <c r="I3" s="67"/>
      <c r="J3" s="67"/>
    </row>
    <row r="4" spans="2:10" ht="119.25">
      <c r="B4" s="143" t="s">
        <v>266</v>
      </c>
      <c r="C4" s="143" t="s">
        <v>5</v>
      </c>
      <c r="D4" s="145" t="s">
        <v>186</v>
      </c>
      <c r="E4" s="154" t="s">
        <v>273</v>
      </c>
      <c r="F4" s="154" t="s">
        <v>274</v>
      </c>
      <c r="G4" s="154" t="s">
        <v>275</v>
      </c>
      <c r="H4" s="148" t="s">
        <v>270</v>
      </c>
      <c r="I4" s="148" t="s">
        <v>23</v>
      </c>
      <c r="J4" s="149" t="s">
        <v>38</v>
      </c>
    </row>
    <row r="5" spans="2:10">
      <c r="B5" s="134" t="s">
        <v>4</v>
      </c>
      <c r="C5" s="180" t="s">
        <v>272</v>
      </c>
      <c r="D5" s="132">
        <v>0</v>
      </c>
      <c r="E5" s="20" t="s">
        <v>285</v>
      </c>
      <c r="F5" s="20" t="b">
        <v>1</v>
      </c>
      <c r="G5" s="20" t="b">
        <v>1</v>
      </c>
      <c r="H5" s="15" t="s">
        <v>295</v>
      </c>
      <c r="I5" s="15"/>
      <c r="J5" s="21" t="s">
        <v>305</v>
      </c>
    </row>
    <row r="6" spans="2:10">
      <c r="B6" s="134" t="s">
        <v>4</v>
      </c>
      <c r="C6" s="180" t="s">
        <v>276</v>
      </c>
      <c r="D6" s="132">
        <v>1</v>
      </c>
      <c r="E6" s="20" t="s">
        <v>286</v>
      </c>
      <c r="F6" s="20" t="b">
        <v>1</v>
      </c>
      <c r="G6" s="20" t="b">
        <v>1</v>
      </c>
      <c r="H6" s="15" t="s">
        <v>296</v>
      </c>
      <c r="I6" s="15"/>
      <c r="J6" s="21" t="s">
        <v>306</v>
      </c>
    </row>
    <row r="7" spans="2:10">
      <c r="B7" s="136" t="s">
        <v>4</v>
      </c>
      <c r="C7" s="180" t="s">
        <v>277</v>
      </c>
      <c r="D7" s="138">
        <v>2</v>
      </c>
      <c r="E7" s="155" t="s">
        <v>287</v>
      </c>
      <c r="F7" s="20" t="b">
        <v>1</v>
      </c>
      <c r="G7" s="20" t="b">
        <v>1</v>
      </c>
      <c r="H7" s="15" t="s">
        <v>297</v>
      </c>
      <c r="I7" s="15"/>
      <c r="J7" s="21" t="s">
        <v>307</v>
      </c>
    </row>
    <row r="8" spans="2:10">
      <c r="B8" s="136" t="s">
        <v>4</v>
      </c>
      <c r="C8" s="180" t="s">
        <v>278</v>
      </c>
      <c r="D8" s="132">
        <v>3</v>
      </c>
      <c r="E8" s="20" t="s">
        <v>288</v>
      </c>
      <c r="F8" s="20" t="b">
        <v>1</v>
      </c>
      <c r="G8" s="20" t="b">
        <v>1</v>
      </c>
      <c r="H8" s="181" t="s">
        <v>298</v>
      </c>
      <c r="I8" s="15"/>
      <c r="J8" s="21" t="s">
        <v>308</v>
      </c>
    </row>
    <row r="9" spans="2:10">
      <c r="B9" s="136" t="s">
        <v>4</v>
      </c>
      <c r="C9" s="180" t="s">
        <v>279</v>
      </c>
      <c r="D9" s="138">
        <v>4</v>
      </c>
      <c r="E9" s="20" t="s">
        <v>289</v>
      </c>
      <c r="F9" s="20" t="b">
        <v>1</v>
      </c>
      <c r="G9" s="20" t="b">
        <v>1</v>
      </c>
      <c r="H9" s="181" t="s">
        <v>299</v>
      </c>
      <c r="I9" s="15"/>
      <c r="J9" s="21" t="s">
        <v>309</v>
      </c>
    </row>
    <row r="10" spans="2:10">
      <c r="B10" s="136" t="s">
        <v>4</v>
      </c>
      <c r="C10" s="180" t="s">
        <v>280</v>
      </c>
      <c r="D10" s="132">
        <v>5</v>
      </c>
      <c r="E10" s="20" t="s">
        <v>290</v>
      </c>
      <c r="F10" s="20" t="b">
        <v>1</v>
      </c>
      <c r="G10" s="20" t="b">
        <v>1</v>
      </c>
      <c r="H10" s="181" t="s">
        <v>300</v>
      </c>
      <c r="I10" s="15"/>
      <c r="J10" s="21" t="s">
        <v>310</v>
      </c>
    </row>
    <row r="11" spans="2:10">
      <c r="B11" s="136" t="s">
        <v>4</v>
      </c>
      <c r="C11" s="180" t="s">
        <v>281</v>
      </c>
      <c r="D11" s="138">
        <v>6</v>
      </c>
      <c r="E11" s="20" t="s">
        <v>291</v>
      </c>
      <c r="F11" s="20" t="b">
        <v>1</v>
      </c>
      <c r="G11" s="20" t="b">
        <v>1</v>
      </c>
      <c r="H11" s="181" t="s">
        <v>301</v>
      </c>
      <c r="I11" s="15"/>
      <c r="J11" s="21" t="s">
        <v>311</v>
      </c>
    </row>
    <row r="12" spans="2:10">
      <c r="B12" s="136" t="s">
        <v>4</v>
      </c>
      <c r="C12" s="180" t="s">
        <v>282</v>
      </c>
      <c r="D12" s="132">
        <v>7</v>
      </c>
      <c r="E12" s="20" t="s">
        <v>292</v>
      </c>
      <c r="F12" s="20" t="b">
        <v>1</v>
      </c>
      <c r="G12" s="20" t="b">
        <v>0</v>
      </c>
      <c r="H12" s="181" t="s">
        <v>302</v>
      </c>
      <c r="I12" s="15"/>
      <c r="J12" s="21" t="s">
        <v>312</v>
      </c>
    </row>
    <row r="13" spans="2:10">
      <c r="B13" s="136" t="s">
        <v>4</v>
      </c>
      <c r="C13" s="180" t="s">
        <v>283</v>
      </c>
      <c r="D13" s="138">
        <v>8</v>
      </c>
      <c r="E13" s="20" t="s">
        <v>293</v>
      </c>
      <c r="F13" s="20" t="b">
        <v>1</v>
      </c>
      <c r="G13" s="20" t="b">
        <v>1</v>
      </c>
      <c r="H13" s="181" t="s">
        <v>303</v>
      </c>
      <c r="I13" s="15"/>
      <c r="J13" s="21" t="s">
        <v>313</v>
      </c>
    </row>
    <row r="14" spans="2:10">
      <c r="B14" s="136" t="s">
        <v>4</v>
      </c>
      <c r="C14" s="180" t="s">
        <v>284</v>
      </c>
      <c r="D14" s="132">
        <v>9</v>
      </c>
      <c r="E14" s="20" t="s">
        <v>294</v>
      </c>
      <c r="F14" s="20" t="b">
        <v>1</v>
      </c>
      <c r="G14" s="20" t="b">
        <v>1</v>
      </c>
      <c r="H14" s="181" t="s">
        <v>304</v>
      </c>
      <c r="I14" s="15"/>
      <c r="J14" s="21" t="s">
        <v>314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273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A1:AQ48"/>
  <sheetViews>
    <sheetView topLeftCell="A13" zoomScale="85" zoomScaleNormal="85" zoomScalePageLayoutView="98" workbookViewId="0">
      <selection activeCell="P22" sqref="P22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3" width="11.140625" style="67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240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767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768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769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216</v>
      </c>
      <c r="D8" s="132">
        <v>3</v>
      </c>
      <c r="E8" s="15" t="s">
        <v>770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217</v>
      </c>
      <c r="D9" s="132">
        <v>4</v>
      </c>
      <c r="E9" s="15" t="s">
        <v>771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89" customFormat="1" ht="120">
      <c r="J14" s="189" t="s">
        <v>215</v>
      </c>
      <c r="Q14" s="223" t="s">
        <v>228</v>
      </c>
      <c r="R14" s="223"/>
      <c r="S14" s="223"/>
      <c r="T14" s="223"/>
      <c r="W14" s="223"/>
      <c r="X14" s="223"/>
      <c r="AA14" s="237" t="s">
        <v>229</v>
      </c>
      <c r="AB14" s="223" t="s">
        <v>229</v>
      </c>
      <c r="AC14" s="223"/>
      <c r="AD14" s="223"/>
      <c r="AE14" s="223"/>
      <c r="AG14" s="223" t="s">
        <v>388</v>
      </c>
      <c r="AH14" s="223"/>
      <c r="AI14" s="223"/>
      <c r="AJ14" s="223"/>
      <c r="AN14" s="373"/>
      <c r="AO14" s="373"/>
      <c r="AP14" s="373"/>
      <c r="AQ14" s="373"/>
    </row>
    <row r="15" spans="2:43" ht="163.5">
      <c r="B15" s="143" t="s">
        <v>239</v>
      </c>
      <c r="C15" s="144" t="s">
        <v>5</v>
      </c>
      <c r="D15" s="144" t="s">
        <v>190</v>
      </c>
      <c r="E15" s="145" t="s">
        <v>186</v>
      </c>
      <c r="F15" s="145" t="s">
        <v>718</v>
      </c>
      <c r="G15" s="146" t="s">
        <v>194</v>
      </c>
      <c r="H15" s="147" t="s">
        <v>195</v>
      </c>
      <c r="I15" s="167" t="s">
        <v>219</v>
      </c>
      <c r="J15" s="163" t="s">
        <v>220</v>
      </c>
      <c r="K15" s="154" t="s">
        <v>666</v>
      </c>
      <c r="L15" s="163" t="s">
        <v>667</v>
      </c>
      <c r="M15" s="167" t="s">
        <v>221</v>
      </c>
      <c r="N15" s="154" t="s">
        <v>222</v>
      </c>
      <c r="O15" s="163" t="s">
        <v>227</v>
      </c>
      <c r="P15" s="207" t="s">
        <v>518</v>
      </c>
      <c r="Q15" s="207" t="s">
        <v>519</v>
      </c>
      <c r="R15" s="207" t="s">
        <v>520</v>
      </c>
      <c r="S15" s="167" t="s">
        <v>223</v>
      </c>
      <c r="T15" s="163" t="s">
        <v>224</v>
      </c>
      <c r="U15" s="302" t="s">
        <v>790</v>
      </c>
      <c r="V15" s="154" t="s">
        <v>503</v>
      </c>
      <c r="W15" s="167" t="s">
        <v>784</v>
      </c>
      <c r="X15" s="154" t="s">
        <v>226</v>
      </c>
      <c r="Y15" s="163" t="s">
        <v>225</v>
      </c>
      <c r="Z15" s="167" t="s">
        <v>599</v>
      </c>
      <c r="AA15" s="163" t="s">
        <v>783</v>
      </c>
      <c r="AB15" s="163" t="s">
        <v>600</v>
      </c>
      <c r="AC15" s="163" t="s">
        <v>230</v>
      </c>
      <c r="AD15" s="167" t="s">
        <v>387</v>
      </c>
      <c r="AE15" s="169" t="s">
        <v>191</v>
      </c>
      <c r="AF15" s="148" t="s">
        <v>192</v>
      </c>
      <c r="AG15" s="149" t="s">
        <v>38</v>
      </c>
      <c r="AH15" s="150" t="s">
        <v>177</v>
      </c>
      <c r="AI15" s="242" t="s">
        <v>504</v>
      </c>
      <c r="AJ15" s="145" t="s">
        <v>505</v>
      </c>
      <c r="AK15" s="241" t="s">
        <v>928</v>
      </c>
      <c r="AL15" s="144" t="s">
        <v>668</v>
      </c>
      <c r="AM15" s="144" t="s">
        <v>669</v>
      </c>
      <c r="AN15" s="144" t="s">
        <v>670</v>
      </c>
    </row>
    <row r="16" spans="2:43">
      <c r="B16" s="134" t="s">
        <v>4</v>
      </c>
      <c r="C16" s="13" t="s">
        <v>552</v>
      </c>
      <c r="D16" s="13" t="s">
        <v>187</v>
      </c>
      <c r="E16" s="132">
        <v>0</v>
      </c>
      <c r="F16" s="132" t="s">
        <v>552</v>
      </c>
      <c r="G16" s="14">
        <v>0</v>
      </c>
      <c r="H16" s="133">
        <v>0</v>
      </c>
      <c r="I16" s="164">
        <v>35</v>
      </c>
      <c r="J16" s="165">
        <v>45</v>
      </c>
      <c r="K16" s="20">
        <v>5.5</v>
      </c>
      <c r="L16" s="224">
        <v>1</v>
      </c>
      <c r="M16" s="164">
        <v>60</v>
      </c>
      <c r="N16" s="20">
        <v>80</v>
      </c>
      <c r="O16" s="211">
        <v>0.8</v>
      </c>
      <c r="P16" s="165">
        <v>0.02</v>
      </c>
      <c r="Q16" s="165">
        <v>45</v>
      </c>
      <c r="R16" s="165">
        <v>0.5</v>
      </c>
      <c r="S16" s="213">
        <v>0.46</v>
      </c>
      <c r="T16" s="211">
        <v>0.56000000000000005</v>
      </c>
      <c r="U16" s="303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4.5</v>
      </c>
      <c r="AB16" s="165">
        <v>15</v>
      </c>
      <c r="AC16" s="165">
        <v>6720</v>
      </c>
      <c r="AD16" s="164">
        <v>0.35</v>
      </c>
      <c r="AE16" s="170" t="s">
        <v>553</v>
      </c>
      <c r="AF16" s="15" t="s">
        <v>557</v>
      </c>
      <c r="AG16" s="21" t="str">
        <f>CONCATENATE("TID_",UPPER(dragonDefinitions[[#This Row],['[sku']]]),"_NAME")</f>
        <v>TID_DRAGON_BABY_NAME</v>
      </c>
      <c r="AH16" s="135" t="str">
        <f>CONCATENATE("TID_",UPPER(dragonDefinitions[[#This Row],['[sku']]]),"_DESC")</f>
        <v>TID_DRAGON_BABY_DESC</v>
      </c>
      <c r="AI16" s="243">
        <v>3.0000000000000001E-3</v>
      </c>
      <c r="AJ16" s="132">
        <v>5.0000000000000001E-3</v>
      </c>
      <c r="AK16" s="164">
        <v>195</v>
      </c>
      <c r="AL16" s="13">
        <v>2</v>
      </c>
      <c r="AM16" s="13">
        <v>10</v>
      </c>
      <c r="AN16" s="13">
        <v>1.7</v>
      </c>
    </row>
    <row r="17" spans="2:43">
      <c r="B17" s="134" t="s">
        <v>4</v>
      </c>
      <c r="C17" s="13" t="s">
        <v>534</v>
      </c>
      <c r="D17" s="13" t="s">
        <v>188</v>
      </c>
      <c r="E17" s="132">
        <v>1</v>
      </c>
      <c r="F17" s="138" t="s">
        <v>534</v>
      </c>
      <c r="G17" s="14">
        <v>900</v>
      </c>
      <c r="H17" s="133">
        <v>20</v>
      </c>
      <c r="I17" s="164">
        <v>35</v>
      </c>
      <c r="J17" s="165">
        <v>45</v>
      </c>
      <c r="K17" s="20">
        <v>5.5</v>
      </c>
      <c r="L17" s="224">
        <v>1</v>
      </c>
      <c r="M17" s="164">
        <v>100</v>
      </c>
      <c r="N17" s="20">
        <v>125</v>
      </c>
      <c r="O17" s="211">
        <v>1</v>
      </c>
      <c r="P17" s="165">
        <v>0.02</v>
      </c>
      <c r="Q17" s="165">
        <v>45</v>
      </c>
      <c r="R17" s="165">
        <v>0.5</v>
      </c>
      <c r="S17" s="213">
        <v>0.54</v>
      </c>
      <c r="T17" s="211">
        <v>0.64</v>
      </c>
      <c r="U17" s="303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4.5</v>
      </c>
      <c r="AB17" s="165">
        <v>15</v>
      </c>
      <c r="AC17" s="165">
        <v>8064</v>
      </c>
      <c r="AD17" s="164">
        <v>0.23</v>
      </c>
      <c r="AE17" s="170" t="s">
        <v>543</v>
      </c>
      <c r="AF17" s="15" t="s">
        <v>558</v>
      </c>
      <c r="AG17" s="21" t="str">
        <f>CONCATENATE("TID_",UPPER(dragonDefinitions[[#This Row],['[sku']]]),"_NAME")</f>
        <v>TID_DRAGON_FAT_NAME</v>
      </c>
      <c r="AH17" s="135" t="str">
        <f>CONCATENATE("TID_",UPPER(dragonDefinitions[[#This Row],['[sku']]]),"_DESC")</f>
        <v>TID_DRAGON_FAT_DESC</v>
      </c>
      <c r="AI17" s="243">
        <v>3.0000000000000001E-3</v>
      </c>
      <c r="AJ17" s="132">
        <v>5.0000000000000001E-3</v>
      </c>
      <c r="AK17" s="164">
        <v>16</v>
      </c>
      <c r="AL17" s="13">
        <v>6.55</v>
      </c>
      <c r="AM17" s="13">
        <v>9.4700000000000006</v>
      </c>
      <c r="AN17" s="13">
        <v>0.28000000000000003</v>
      </c>
    </row>
    <row r="18" spans="2:43">
      <c r="B18" s="136" t="s">
        <v>4</v>
      </c>
      <c r="C18" s="137" t="s">
        <v>535</v>
      </c>
      <c r="D18" s="137" t="s">
        <v>188</v>
      </c>
      <c r="E18" s="132">
        <v>2</v>
      </c>
      <c r="F18" s="132" t="s">
        <v>535</v>
      </c>
      <c r="G18" s="139">
        <v>3000</v>
      </c>
      <c r="H18" s="140">
        <v>150</v>
      </c>
      <c r="I18" s="164">
        <v>35</v>
      </c>
      <c r="J18" s="165">
        <v>45</v>
      </c>
      <c r="K18" s="20">
        <v>5.5</v>
      </c>
      <c r="L18" s="224">
        <v>1</v>
      </c>
      <c r="M18" s="164">
        <v>140</v>
      </c>
      <c r="N18" s="20">
        <v>170</v>
      </c>
      <c r="O18" s="212">
        <v>1.2</v>
      </c>
      <c r="P18" s="165">
        <v>0.02</v>
      </c>
      <c r="Q18" s="165">
        <v>45</v>
      </c>
      <c r="R18" s="165">
        <v>0.5</v>
      </c>
      <c r="S18" s="213">
        <v>0.64</v>
      </c>
      <c r="T18" s="211">
        <v>0.74</v>
      </c>
      <c r="U18" s="304">
        <v>18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4.5</v>
      </c>
      <c r="AB18" s="166">
        <v>15</v>
      </c>
      <c r="AC18" s="165">
        <v>8640</v>
      </c>
      <c r="AD18" s="168">
        <v>0.21</v>
      </c>
      <c r="AE18" s="170" t="s">
        <v>544</v>
      </c>
      <c r="AF18" s="15" t="s">
        <v>559</v>
      </c>
      <c r="AG18" s="141" t="str">
        <f>CONCATENATE("TID_",UPPER(dragonDefinitions[[#This Row],['[sku']]]),"_NAME")</f>
        <v>TID_DRAGON_CROCODILE_NAME</v>
      </c>
      <c r="AH18" s="142" t="str">
        <f>CONCATENATE("TID_",UPPER(dragonDefinitions[[#This Row],['[sku']]]),"_DESC")</f>
        <v>TID_DRAGON_CROCODILE_DESC</v>
      </c>
      <c r="AI18" s="243">
        <v>3.0000000000000001E-3</v>
      </c>
      <c r="AJ18" s="132">
        <v>5.0000000000000001E-3</v>
      </c>
      <c r="AK18" s="168">
        <v>18</v>
      </c>
      <c r="AL18" s="13">
        <v>6.55</v>
      </c>
      <c r="AM18" s="13">
        <v>9.4700000000000006</v>
      </c>
      <c r="AN18" s="13">
        <v>0.28000000000000003</v>
      </c>
    </row>
    <row r="19" spans="2:43">
      <c r="B19" s="136" t="s">
        <v>4</v>
      </c>
      <c r="C19" s="137" t="s">
        <v>536</v>
      </c>
      <c r="D19" s="13" t="s">
        <v>188</v>
      </c>
      <c r="E19" s="132">
        <v>3</v>
      </c>
      <c r="F19" s="132" t="s">
        <v>536</v>
      </c>
      <c r="G19" s="14">
        <v>8000</v>
      </c>
      <c r="H19" s="133">
        <v>300</v>
      </c>
      <c r="I19" s="164">
        <v>35</v>
      </c>
      <c r="J19" s="165">
        <v>45</v>
      </c>
      <c r="K19" s="20">
        <v>5.5</v>
      </c>
      <c r="L19" s="224">
        <v>1</v>
      </c>
      <c r="M19" s="164">
        <v>180</v>
      </c>
      <c r="N19" s="20">
        <v>215</v>
      </c>
      <c r="O19" s="211">
        <v>1.4</v>
      </c>
      <c r="P19" s="165">
        <v>0.02</v>
      </c>
      <c r="Q19" s="165">
        <v>45</v>
      </c>
      <c r="R19" s="165">
        <v>0.5</v>
      </c>
      <c r="S19" s="208">
        <v>0.75</v>
      </c>
      <c r="T19" s="212">
        <v>0.85</v>
      </c>
      <c r="U19" s="303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4.5</v>
      </c>
      <c r="AB19" s="165">
        <v>14</v>
      </c>
      <c r="AC19" s="165">
        <v>9024</v>
      </c>
      <c r="AD19" s="164">
        <v>0.19</v>
      </c>
      <c r="AE19" s="170" t="s">
        <v>545</v>
      </c>
      <c r="AF19" s="15" t="s">
        <v>560</v>
      </c>
      <c r="AG19" s="141" t="str">
        <f>CONCATENATE("TID_",UPPER(dragonDefinitions[[#This Row],['[sku']]]),"_NAME")</f>
        <v>TID_DRAGON_BUG_NAME</v>
      </c>
      <c r="AH19" s="142" t="str">
        <f>CONCATENATE("TID_",UPPER(dragonDefinitions[[#This Row],['[sku']]]),"_DESC")</f>
        <v>TID_DRAGON_BUG_DESC</v>
      </c>
      <c r="AI19" s="243">
        <v>3.0000000000000001E-3</v>
      </c>
      <c r="AJ19" s="132">
        <v>5.0000000000000001E-3</v>
      </c>
      <c r="AK19" s="164">
        <v>19</v>
      </c>
      <c r="AL19" s="13">
        <v>6.55</v>
      </c>
      <c r="AM19" s="13">
        <v>9.4700000000000006</v>
      </c>
      <c r="AN19" s="13">
        <v>0.28000000000000003</v>
      </c>
    </row>
    <row r="20" spans="2:43">
      <c r="B20" s="136" t="s">
        <v>4</v>
      </c>
      <c r="C20" s="137" t="s">
        <v>537</v>
      </c>
      <c r="D20" s="13" t="s">
        <v>189</v>
      </c>
      <c r="E20" s="132">
        <v>4</v>
      </c>
      <c r="F20" s="132" t="s">
        <v>537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4">
        <v>5</v>
      </c>
      <c r="M20" s="164">
        <v>220</v>
      </c>
      <c r="N20" s="20">
        <v>260</v>
      </c>
      <c r="O20" s="211">
        <v>1.6</v>
      </c>
      <c r="P20" s="165">
        <v>0.02</v>
      </c>
      <c r="Q20" s="165">
        <v>45</v>
      </c>
      <c r="R20" s="165">
        <v>0.5</v>
      </c>
      <c r="S20" s="213">
        <v>0.88</v>
      </c>
      <c r="T20" s="211">
        <v>0.98</v>
      </c>
      <c r="U20" s="303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4.5</v>
      </c>
      <c r="AB20" s="165">
        <v>14</v>
      </c>
      <c r="AC20" s="165">
        <v>9600</v>
      </c>
      <c r="AD20" s="164">
        <v>0.7</v>
      </c>
      <c r="AE20" s="170" t="s">
        <v>546</v>
      </c>
      <c r="AF20" s="15" t="s">
        <v>561</v>
      </c>
      <c r="AG20" s="141" t="str">
        <f>CONCATENATE("TID_",UPPER(dragonDefinitions[[#This Row],['[sku']]]),"_NAME")</f>
        <v>TID_DRAGON_CHINESE_NAME</v>
      </c>
      <c r="AH20" s="142" t="str">
        <f>CONCATENATE("TID_",UPPER(dragonDefinitions[[#This Row],['[sku']]]),"_DESC")</f>
        <v>TID_DRAGON_CHINESE_DESC</v>
      </c>
      <c r="AI20" s="243">
        <v>3.0000000000000001E-3</v>
      </c>
      <c r="AJ20" s="132">
        <v>5.0000000000000001E-3</v>
      </c>
      <c r="AK20" s="164">
        <v>20</v>
      </c>
      <c r="AL20" s="13">
        <v>6.55</v>
      </c>
      <c r="AM20" s="13">
        <v>10.47</v>
      </c>
      <c r="AN20" s="13">
        <v>0.28000000000000003</v>
      </c>
    </row>
    <row r="21" spans="2:43">
      <c r="B21" s="136" t="s">
        <v>4</v>
      </c>
      <c r="C21" s="137" t="s">
        <v>538</v>
      </c>
      <c r="D21" s="13" t="s">
        <v>189</v>
      </c>
      <c r="E21" s="132">
        <v>5</v>
      </c>
      <c r="F21" s="132" t="s">
        <v>538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4">
        <v>5</v>
      </c>
      <c r="M21" s="164">
        <v>260</v>
      </c>
      <c r="N21" s="20">
        <v>305</v>
      </c>
      <c r="O21" s="212">
        <v>1.8</v>
      </c>
      <c r="P21" s="165">
        <v>0.02</v>
      </c>
      <c r="Q21" s="165">
        <v>45</v>
      </c>
      <c r="R21" s="165">
        <v>0.5</v>
      </c>
      <c r="S21" s="213">
        <v>1.04</v>
      </c>
      <c r="T21" s="211">
        <v>1.1400000000000001</v>
      </c>
      <c r="U21" s="303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4.5</v>
      </c>
      <c r="AB21" s="165">
        <v>14</v>
      </c>
      <c r="AC21" s="165">
        <v>9984</v>
      </c>
      <c r="AD21" s="164">
        <v>0.16</v>
      </c>
      <c r="AE21" s="170" t="s">
        <v>547</v>
      </c>
      <c r="AF21" s="15" t="s">
        <v>562</v>
      </c>
      <c r="AG21" s="141" t="str">
        <f>CONCATENATE("TID_",UPPER(dragonDefinitions[[#This Row],['[sku']]]),"_NAME")</f>
        <v>TID_DRAGON_REPTILE_NAME</v>
      </c>
      <c r="AH21" s="142" t="str">
        <f>CONCATENATE("TID_",UPPER(dragonDefinitions[[#This Row],['[sku']]]),"_DESC")</f>
        <v>TID_DRAGON_REPTILE_DESC</v>
      </c>
      <c r="AI21" s="243">
        <v>3.0000000000000001E-3</v>
      </c>
      <c r="AJ21" s="132">
        <v>5.0000000000000001E-3</v>
      </c>
      <c r="AK21" s="164">
        <v>21</v>
      </c>
      <c r="AL21" s="13">
        <v>6.55</v>
      </c>
      <c r="AM21" s="13">
        <v>10.47</v>
      </c>
      <c r="AN21" s="13">
        <v>0.28000000000000003</v>
      </c>
    </row>
    <row r="22" spans="2:43">
      <c r="B22" s="136" t="s">
        <v>4</v>
      </c>
      <c r="C22" s="137" t="s">
        <v>539</v>
      </c>
      <c r="D22" s="13" t="s">
        <v>189</v>
      </c>
      <c r="E22" s="132">
        <v>6</v>
      </c>
      <c r="F22" s="138" t="s">
        <v>539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4">
        <v>1</v>
      </c>
      <c r="M22" s="164">
        <v>175</v>
      </c>
      <c r="N22" s="20">
        <v>250</v>
      </c>
      <c r="O22" s="211">
        <v>1.2</v>
      </c>
      <c r="P22" s="165">
        <v>0.02</v>
      </c>
      <c r="Q22" s="165">
        <v>45</v>
      </c>
      <c r="R22" s="165">
        <v>0.5</v>
      </c>
      <c r="S22" s="213">
        <v>0.8</v>
      </c>
      <c r="T22" s="211">
        <v>0.94</v>
      </c>
      <c r="U22" s="303">
        <v>23.5</v>
      </c>
      <c r="V22" s="20">
        <v>1.6</v>
      </c>
      <c r="W22" s="164">
        <v>60</v>
      </c>
      <c r="X22" s="20">
        <v>18</v>
      </c>
      <c r="Y22" s="165">
        <v>11</v>
      </c>
      <c r="Z22" s="164">
        <v>300</v>
      </c>
      <c r="AA22" s="165">
        <v>4.5</v>
      </c>
      <c r="AB22" s="165">
        <v>14</v>
      </c>
      <c r="AC22" s="165">
        <v>10560</v>
      </c>
      <c r="AD22" s="164">
        <v>0.15</v>
      </c>
      <c r="AE22" s="170" t="s">
        <v>548</v>
      </c>
      <c r="AF22" s="15" t="s">
        <v>563</v>
      </c>
      <c r="AG22" s="141" t="str">
        <f>CONCATENATE("TID_",UPPER(dragonDefinitions[[#This Row],['[sku']]]),"_NAME")</f>
        <v>TID_DRAGON_CLASSIC_NAME</v>
      </c>
      <c r="AH22" s="142" t="str">
        <f>CONCATENATE("TID_",UPPER(dragonDefinitions[[#This Row],['[sku']]]),"_DESC")</f>
        <v>TID_DRAGON_CLASSIC_DESC</v>
      </c>
      <c r="AI22" s="243">
        <v>3.0000000000000001E-3</v>
      </c>
      <c r="AJ22" s="132">
        <v>5.0000000000000001E-3</v>
      </c>
      <c r="AK22" s="164">
        <v>260</v>
      </c>
      <c r="AL22" s="13">
        <v>2.2000000000000002</v>
      </c>
      <c r="AM22" s="13">
        <v>10</v>
      </c>
      <c r="AN22" s="13">
        <v>1.7</v>
      </c>
    </row>
    <row r="23" spans="2:43">
      <c r="B23" s="136" t="s">
        <v>4</v>
      </c>
      <c r="C23" s="137" t="s">
        <v>540</v>
      </c>
      <c r="D23" s="137" t="s">
        <v>216</v>
      </c>
      <c r="E23" s="132">
        <v>7</v>
      </c>
      <c r="F23" s="138" t="s">
        <v>540</v>
      </c>
      <c r="G23" s="139">
        <v>155000</v>
      </c>
      <c r="H23" s="140">
        <v>550</v>
      </c>
      <c r="I23" s="164">
        <v>35</v>
      </c>
      <c r="J23" s="165">
        <v>45</v>
      </c>
      <c r="K23" s="20">
        <v>25</v>
      </c>
      <c r="L23" s="224">
        <v>10</v>
      </c>
      <c r="M23" s="164">
        <v>140</v>
      </c>
      <c r="N23" s="20">
        <v>170</v>
      </c>
      <c r="O23" s="211">
        <v>1.2</v>
      </c>
      <c r="P23" s="165">
        <v>0.02</v>
      </c>
      <c r="Q23" s="165">
        <v>45</v>
      </c>
      <c r="R23" s="165">
        <v>0.5</v>
      </c>
      <c r="S23" s="213">
        <v>1.44</v>
      </c>
      <c r="T23" s="211">
        <v>1.54</v>
      </c>
      <c r="U23" s="304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4.5</v>
      </c>
      <c r="AB23" s="166">
        <v>16</v>
      </c>
      <c r="AC23" s="165">
        <v>10944</v>
      </c>
      <c r="AD23" s="168">
        <v>0.14000000000000001</v>
      </c>
      <c r="AE23" s="170" t="s">
        <v>549</v>
      </c>
      <c r="AF23" s="15" t="s">
        <v>564</v>
      </c>
      <c r="AG23" s="141" t="str">
        <f>CONCATENATE("TID_",UPPER(dragonDefinitions[[#This Row],['[sku']]]),"_NAME")</f>
        <v>TID_DRAGON_DEVIL_NAME</v>
      </c>
      <c r="AH23" s="142" t="str">
        <f>CONCATENATE("TID_",UPPER(dragonDefinitions[[#This Row],['[sku']]]),"_DESC")</f>
        <v>TID_DRAGON_DEVIL_DESC</v>
      </c>
      <c r="AI23" s="243">
        <v>3.0000000000000001E-3</v>
      </c>
      <c r="AJ23" s="132">
        <v>5.0000000000000001E-3</v>
      </c>
      <c r="AK23" s="168">
        <v>25</v>
      </c>
      <c r="AL23" s="13">
        <v>6.55</v>
      </c>
      <c r="AM23" s="13">
        <v>13.97</v>
      </c>
      <c r="AN23" s="13">
        <v>0.28000000000000003</v>
      </c>
    </row>
    <row r="24" spans="2:43">
      <c r="B24" s="136" t="s">
        <v>4</v>
      </c>
      <c r="C24" s="137" t="s">
        <v>541</v>
      </c>
      <c r="D24" s="137" t="s">
        <v>216</v>
      </c>
      <c r="E24" s="132">
        <v>8</v>
      </c>
      <c r="F24" s="138" t="s">
        <v>541</v>
      </c>
      <c r="G24" s="139">
        <v>226000</v>
      </c>
      <c r="H24" s="140">
        <v>800</v>
      </c>
      <c r="I24" s="164">
        <v>35</v>
      </c>
      <c r="J24" s="165">
        <v>45</v>
      </c>
      <c r="K24" s="20">
        <v>25</v>
      </c>
      <c r="L24" s="224">
        <v>10</v>
      </c>
      <c r="M24" s="164">
        <v>380</v>
      </c>
      <c r="N24" s="20">
        <v>440</v>
      </c>
      <c r="O24" s="212">
        <v>2.4</v>
      </c>
      <c r="P24" s="165">
        <v>0.02</v>
      </c>
      <c r="Q24" s="165">
        <v>45</v>
      </c>
      <c r="R24" s="165">
        <v>0.5</v>
      </c>
      <c r="S24" s="208">
        <v>1.7</v>
      </c>
      <c r="T24" s="212">
        <v>1.8</v>
      </c>
      <c r="U24" s="304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4.5</v>
      </c>
      <c r="AB24" s="166">
        <v>16</v>
      </c>
      <c r="AC24" s="165">
        <v>11520</v>
      </c>
      <c r="AD24" s="168">
        <v>0.13</v>
      </c>
      <c r="AE24" s="170" t="s">
        <v>550</v>
      </c>
      <c r="AF24" s="15" t="s">
        <v>565</v>
      </c>
      <c r="AG24" s="141" t="str">
        <f>CONCATENATE("TID_",UPPER(dragonDefinitions[[#This Row],['[sku']]]),"_NAME")</f>
        <v>TID_DRAGON_BALROG_NAME</v>
      </c>
      <c r="AH24" s="142" t="str">
        <f>CONCATENATE("TID_",UPPER(dragonDefinitions[[#This Row],['[sku']]]),"_DESC")</f>
        <v>TID_DRAGON_BALROG_DESC</v>
      </c>
      <c r="AI24" s="243">
        <v>3.0000000000000001E-3</v>
      </c>
      <c r="AJ24" s="132">
        <v>5.0000000000000001E-3</v>
      </c>
      <c r="AK24" s="168">
        <v>28</v>
      </c>
      <c r="AL24" s="13">
        <v>6.55</v>
      </c>
      <c r="AM24" s="13">
        <v>13.97</v>
      </c>
      <c r="AN24" s="13">
        <v>0.28000000000000003</v>
      </c>
    </row>
    <row r="25" spans="2:43" ht="15.75" thickBot="1">
      <c r="B25" s="136" t="s">
        <v>4</v>
      </c>
      <c r="C25" s="137" t="s">
        <v>542</v>
      </c>
      <c r="D25" s="137" t="s">
        <v>217</v>
      </c>
      <c r="E25" s="132">
        <v>9</v>
      </c>
      <c r="F25" s="138" t="s">
        <v>542</v>
      </c>
      <c r="G25" s="139">
        <v>317000</v>
      </c>
      <c r="H25" s="140">
        <v>800</v>
      </c>
      <c r="I25" s="168">
        <v>35</v>
      </c>
      <c r="J25" s="166">
        <v>45</v>
      </c>
      <c r="K25" s="155">
        <v>25</v>
      </c>
      <c r="L25" s="240">
        <v>10</v>
      </c>
      <c r="M25" s="168">
        <v>420</v>
      </c>
      <c r="N25" s="155">
        <v>485</v>
      </c>
      <c r="O25" s="212">
        <v>2.6</v>
      </c>
      <c r="P25" s="166">
        <v>0.02</v>
      </c>
      <c r="Q25" s="166">
        <v>45</v>
      </c>
      <c r="R25" s="166">
        <v>0.5</v>
      </c>
      <c r="S25" s="208">
        <v>2</v>
      </c>
      <c r="T25" s="212">
        <v>2.1</v>
      </c>
      <c r="U25" s="304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4.5</v>
      </c>
      <c r="AB25" s="166">
        <v>16</v>
      </c>
      <c r="AC25" s="166">
        <v>11904</v>
      </c>
      <c r="AD25" s="168">
        <v>0.12</v>
      </c>
      <c r="AE25" s="170" t="s">
        <v>551</v>
      </c>
      <c r="AF25" s="15" t="s">
        <v>566</v>
      </c>
      <c r="AG25" s="157" t="str">
        <f>CONCATENATE("TID_",UPPER(dragonDefinitions[[#This Row],['[sku']]]),"_NAME")</f>
        <v>TID_DRAGON_TITAN_NAME</v>
      </c>
      <c r="AH25" s="158" t="str">
        <f>CONCATENATE("TID_",UPPER(dragonDefinitions[[#This Row],['[sku']]]),"_DESC")</f>
        <v>TID_DRAGON_TITAN_DESC</v>
      </c>
      <c r="AI25" s="243">
        <v>3.0000000000000001E-3</v>
      </c>
      <c r="AJ25" s="132">
        <v>5.0000000000000001E-3</v>
      </c>
      <c r="AK25" s="168">
        <v>900</v>
      </c>
      <c r="AL25" s="13">
        <v>5</v>
      </c>
      <c r="AM25" s="13">
        <v>10</v>
      </c>
      <c r="AN25" s="13">
        <v>1.7</v>
      </c>
    </row>
    <row r="26" spans="2:43" s="239" customFormat="1" ht="24" thickBot="1">
      <c r="B26" s="238"/>
      <c r="C26" s="238"/>
      <c r="D26" s="238"/>
      <c r="E26" s="238"/>
      <c r="F26" s="238"/>
      <c r="G26" s="238"/>
      <c r="H26" s="238"/>
      <c r="I26" s="238"/>
      <c r="J26" s="380" t="s">
        <v>785</v>
      </c>
      <c r="K26" s="381"/>
      <c r="L26" s="381"/>
      <c r="M26" s="382"/>
      <c r="N26" s="383" t="s">
        <v>786</v>
      </c>
      <c r="O26" s="384"/>
      <c r="P26" s="384"/>
      <c r="Q26" s="384"/>
      <c r="R26" s="384"/>
      <c r="S26" s="385"/>
      <c r="T26" s="386" t="s">
        <v>787</v>
      </c>
      <c r="U26" s="387"/>
      <c r="V26" s="388" t="s">
        <v>792</v>
      </c>
      <c r="W26" s="389"/>
      <c r="X26" s="390" t="s">
        <v>791</v>
      </c>
      <c r="Y26" s="391"/>
      <c r="Z26" s="392"/>
      <c r="AA26" s="377" t="s">
        <v>788</v>
      </c>
      <c r="AB26" s="378"/>
      <c r="AC26" s="378"/>
      <c r="AD26" s="379"/>
      <c r="AE26" s="364" t="s">
        <v>789</v>
      </c>
      <c r="AH26" s="238"/>
      <c r="AI26" s="238"/>
      <c r="AN26" s="374" t="s">
        <v>793</v>
      </c>
      <c r="AO26" s="375"/>
      <c r="AP26" s="375"/>
      <c r="AQ26" s="376"/>
    </row>
    <row r="28" spans="2:43" ht="15.75" thickBot="1"/>
    <row r="29" spans="2:43" ht="23.25">
      <c r="B29" s="12" t="s">
        <v>232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1" customFormat="1" ht="90">
      <c r="B30" s="153"/>
      <c r="C30" s="10"/>
      <c r="D30" s="10" t="s">
        <v>236</v>
      </c>
      <c r="F30" s="10"/>
      <c r="G30" s="10"/>
      <c r="H30" s="10" t="s">
        <v>237</v>
      </c>
    </row>
    <row r="31" spans="2:43" ht="140.25">
      <c r="B31" s="143" t="s">
        <v>238</v>
      </c>
      <c r="C31" s="144" t="s">
        <v>5</v>
      </c>
      <c r="D31" s="146" t="s">
        <v>234</v>
      </c>
      <c r="E31" s="161" t="s">
        <v>516</v>
      </c>
      <c r="F31" s="161" t="s">
        <v>517</v>
      </c>
      <c r="G31" s="161" t="s">
        <v>515</v>
      </c>
      <c r="H31" s="161" t="s">
        <v>235</v>
      </c>
      <c r="I31" s="209" t="s">
        <v>522</v>
      </c>
      <c r="J31" s="144" t="s">
        <v>523</v>
      </c>
      <c r="K31" s="209" t="s">
        <v>524</v>
      </c>
      <c r="L31" s="144" t="s">
        <v>642</v>
      </c>
      <c r="M31" s="144" t="s">
        <v>643</v>
      </c>
    </row>
    <row r="32" spans="2:43">
      <c r="B32" s="156" t="s">
        <v>4</v>
      </c>
      <c r="C32" s="13" t="s">
        <v>233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  <row r="33" spans="1:23" ht="15.75" thickBot="1"/>
    <row r="34" spans="1:23" ht="23.25">
      <c r="B34" s="12" t="s">
        <v>950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1:23">
      <c r="A35"/>
      <c r="B35"/>
      <c r="C35"/>
      <c r="D35"/>
      <c r="E35"/>
      <c r="F35"/>
      <c r="G35"/>
      <c r="H35"/>
      <c r="I35"/>
      <c r="J35"/>
      <c r="K35"/>
    </row>
    <row r="36" spans="1:23">
      <c r="A36"/>
      <c r="B36"/>
      <c r="C36"/>
      <c r="D36"/>
      <c r="E36"/>
      <c r="F36"/>
      <c r="G36"/>
      <c r="H36"/>
      <c r="I36"/>
      <c r="J36"/>
      <c r="K36"/>
    </row>
    <row r="37" spans="1:23">
      <c r="E37" s="67" t="s">
        <v>949</v>
      </c>
    </row>
    <row r="38" spans="1:23" ht="150">
      <c r="B38" s="143" t="s">
        <v>951</v>
      </c>
      <c r="C38" s="144" t="s">
        <v>5</v>
      </c>
      <c r="D38" s="146" t="s">
        <v>231</v>
      </c>
      <c r="E38" s="161" t="s">
        <v>929</v>
      </c>
      <c r="F38" s="161" t="s">
        <v>930</v>
      </c>
      <c r="G38" s="161" t="s">
        <v>931</v>
      </c>
      <c r="H38" s="161" t="s">
        <v>932</v>
      </c>
      <c r="I38" s="144" t="s">
        <v>933</v>
      </c>
      <c r="J38" s="144" t="s">
        <v>934</v>
      </c>
      <c r="K38" s="144" t="s">
        <v>935</v>
      </c>
      <c r="L38" s="144" t="s">
        <v>936</v>
      </c>
      <c r="M38" s="144" t="s">
        <v>937</v>
      </c>
      <c r="N38" s="144" t="s">
        <v>938</v>
      </c>
      <c r="O38" s="144" t="s">
        <v>939</v>
      </c>
      <c r="P38" s="144" t="s">
        <v>940</v>
      </c>
      <c r="Q38" s="144" t="s">
        <v>941</v>
      </c>
      <c r="R38" s="144" t="s">
        <v>942</v>
      </c>
      <c r="S38" s="144" t="s">
        <v>943</v>
      </c>
      <c r="T38" s="144" t="s">
        <v>944</v>
      </c>
      <c r="U38" s="144" t="s">
        <v>945</v>
      </c>
      <c r="V38" s="144" t="s">
        <v>946</v>
      </c>
      <c r="W38" s="144" t="s">
        <v>947</v>
      </c>
    </row>
    <row r="39" spans="1:23">
      <c r="B39" t="s">
        <v>4</v>
      </c>
      <c r="C39" t="s">
        <v>552</v>
      </c>
      <c r="D39">
        <v>8</v>
      </c>
      <c r="E39">
        <v>43</v>
      </c>
      <c r="F39">
        <v>129</v>
      </c>
      <c r="G39">
        <v>257</v>
      </c>
      <c r="H39">
        <v>429</v>
      </c>
      <c r="I39">
        <v>643</v>
      </c>
      <c r="J39">
        <v>900</v>
      </c>
      <c r="K39">
        <v>1200</v>
      </c>
      <c r="L39" t="s">
        <v>948</v>
      </c>
      <c r="M39" t="s">
        <v>948</v>
      </c>
      <c r="N39" t="s">
        <v>948</v>
      </c>
      <c r="O39" t="s">
        <v>948</v>
      </c>
      <c r="P39" t="s">
        <v>948</v>
      </c>
      <c r="Q39" t="s">
        <v>948</v>
      </c>
      <c r="R39" t="s">
        <v>948</v>
      </c>
      <c r="S39" t="s">
        <v>948</v>
      </c>
      <c r="T39" t="s">
        <v>948</v>
      </c>
      <c r="U39" t="s">
        <v>948</v>
      </c>
      <c r="V39" t="s">
        <v>948</v>
      </c>
      <c r="W39" t="s">
        <v>948</v>
      </c>
    </row>
    <row r="40" spans="1:23">
      <c r="B40" s="67" t="s">
        <v>4</v>
      </c>
      <c r="C40" t="s">
        <v>534</v>
      </c>
      <c r="D40">
        <v>10</v>
      </c>
      <c r="E40">
        <v>133</v>
      </c>
      <c r="F40">
        <v>400</v>
      </c>
      <c r="G40">
        <v>800</v>
      </c>
      <c r="H40">
        <v>1333</v>
      </c>
      <c r="I40">
        <v>2000</v>
      </c>
      <c r="J40">
        <v>2800</v>
      </c>
      <c r="K40">
        <v>3733</v>
      </c>
      <c r="L40">
        <v>4800</v>
      </c>
      <c r="M40">
        <v>6000</v>
      </c>
      <c r="N40" t="s">
        <v>948</v>
      </c>
      <c r="O40" t="s">
        <v>948</v>
      </c>
      <c r="P40" t="s">
        <v>948</v>
      </c>
      <c r="Q40" t="s">
        <v>948</v>
      </c>
      <c r="R40" t="s">
        <v>948</v>
      </c>
      <c r="S40" t="s">
        <v>948</v>
      </c>
      <c r="T40" t="s">
        <v>948</v>
      </c>
      <c r="U40" t="s">
        <v>948</v>
      </c>
      <c r="V40" t="s">
        <v>948</v>
      </c>
      <c r="W40" t="s">
        <v>948</v>
      </c>
    </row>
    <row r="41" spans="1:23">
      <c r="B41" s="67" t="s">
        <v>4</v>
      </c>
      <c r="C41" t="s">
        <v>535</v>
      </c>
      <c r="D41">
        <v>10</v>
      </c>
      <c r="E41">
        <v>300</v>
      </c>
      <c r="F41">
        <v>900</v>
      </c>
      <c r="G41">
        <v>1800</v>
      </c>
      <c r="H41">
        <v>3000</v>
      </c>
      <c r="I41">
        <v>4500</v>
      </c>
      <c r="J41">
        <v>6300</v>
      </c>
      <c r="K41">
        <v>8400</v>
      </c>
      <c r="L41">
        <v>10800</v>
      </c>
      <c r="M41">
        <v>13500</v>
      </c>
      <c r="N41" t="s">
        <v>948</v>
      </c>
      <c r="O41" t="s">
        <v>948</v>
      </c>
      <c r="P41" t="s">
        <v>948</v>
      </c>
      <c r="Q41" t="s">
        <v>948</v>
      </c>
      <c r="R41" t="s">
        <v>948</v>
      </c>
      <c r="S41" t="s">
        <v>948</v>
      </c>
      <c r="T41" t="s">
        <v>948</v>
      </c>
      <c r="U41" t="s">
        <v>948</v>
      </c>
      <c r="V41" t="s">
        <v>948</v>
      </c>
      <c r="W41" t="s">
        <v>948</v>
      </c>
    </row>
    <row r="42" spans="1:23">
      <c r="B42" s="67" t="s">
        <v>4</v>
      </c>
      <c r="C42" t="s">
        <v>536</v>
      </c>
      <c r="D42">
        <v>10</v>
      </c>
      <c r="E42">
        <v>533</v>
      </c>
      <c r="F42">
        <v>1600</v>
      </c>
      <c r="G42">
        <v>3200</v>
      </c>
      <c r="H42">
        <v>5333</v>
      </c>
      <c r="I42">
        <v>8000</v>
      </c>
      <c r="J42">
        <v>11200</v>
      </c>
      <c r="K42">
        <v>14933</v>
      </c>
      <c r="L42">
        <v>19200</v>
      </c>
      <c r="M42">
        <v>24000</v>
      </c>
      <c r="N42" t="s">
        <v>948</v>
      </c>
      <c r="O42" t="s">
        <v>948</v>
      </c>
      <c r="P42" t="s">
        <v>948</v>
      </c>
      <c r="Q42" t="s">
        <v>948</v>
      </c>
      <c r="R42" t="s">
        <v>948</v>
      </c>
      <c r="S42" t="s">
        <v>948</v>
      </c>
      <c r="T42" t="s">
        <v>948</v>
      </c>
      <c r="U42" t="s">
        <v>948</v>
      </c>
      <c r="V42" t="s">
        <v>948</v>
      </c>
      <c r="W42" t="s">
        <v>948</v>
      </c>
    </row>
    <row r="43" spans="1:23">
      <c r="B43" s="67" t="s">
        <v>4</v>
      </c>
      <c r="C43" t="s">
        <v>537</v>
      </c>
      <c r="D43">
        <v>15</v>
      </c>
      <c r="E43">
        <v>536</v>
      </c>
      <c r="F43">
        <v>1607</v>
      </c>
      <c r="G43">
        <v>3214</v>
      </c>
      <c r="H43">
        <v>5357</v>
      </c>
      <c r="I43">
        <v>8036</v>
      </c>
      <c r="J43">
        <v>11250</v>
      </c>
      <c r="K43">
        <v>15000</v>
      </c>
      <c r="L43">
        <v>19286</v>
      </c>
      <c r="M43">
        <v>24107</v>
      </c>
      <c r="N43">
        <v>29464</v>
      </c>
      <c r="O43">
        <v>35357</v>
      </c>
      <c r="P43">
        <v>41786</v>
      </c>
      <c r="Q43">
        <v>48750</v>
      </c>
      <c r="R43">
        <v>56250</v>
      </c>
      <c r="S43" t="s">
        <v>948</v>
      </c>
      <c r="T43" t="s">
        <v>948</v>
      </c>
      <c r="U43" t="s">
        <v>948</v>
      </c>
      <c r="V43" t="s">
        <v>948</v>
      </c>
      <c r="W43" t="s">
        <v>948</v>
      </c>
    </row>
    <row r="44" spans="1:23">
      <c r="B44" s="67" t="s">
        <v>4</v>
      </c>
      <c r="C44" t="s">
        <v>538</v>
      </c>
      <c r="D44">
        <v>15</v>
      </c>
      <c r="E44">
        <v>771</v>
      </c>
      <c r="F44">
        <v>2314</v>
      </c>
      <c r="G44">
        <v>4629</v>
      </c>
      <c r="H44">
        <v>7714</v>
      </c>
      <c r="I44">
        <v>11571</v>
      </c>
      <c r="J44">
        <v>16200</v>
      </c>
      <c r="K44">
        <v>21600</v>
      </c>
      <c r="L44">
        <v>27771</v>
      </c>
      <c r="M44">
        <v>34714</v>
      </c>
      <c r="N44">
        <v>42429</v>
      </c>
      <c r="O44">
        <v>50914</v>
      </c>
      <c r="P44">
        <v>60171</v>
      </c>
      <c r="Q44">
        <v>70200</v>
      </c>
      <c r="R44">
        <v>81000</v>
      </c>
      <c r="S44" t="s">
        <v>948</v>
      </c>
      <c r="T44" t="s">
        <v>948</v>
      </c>
      <c r="U44" t="s">
        <v>948</v>
      </c>
      <c r="V44" t="s">
        <v>948</v>
      </c>
      <c r="W44" t="s">
        <v>948</v>
      </c>
    </row>
    <row r="45" spans="1:23">
      <c r="B45" s="67" t="s">
        <v>4</v>
      </c>
      <c r="C45" t="s">
        <v>539</v>
      </c>
      <c r="D45">
        <v>15</v>
      </c>
      <c r="E45">
        <v>1050</v>
      </c>
      <c r="F45">
        <v>3150</v>
      </c>
      <c r="G45">
        <v>6300</v>
      </c>
      <c r="H45">
        <v>10500</v>
      </c>
      <c r="I45">
        <v>15750</v>
      </c>
      <c r="J45">
        <v>22050</v>
      </c>
      <c r="K45">
        <v>29400</v>
      </c>
      <c r="L45">
        <v>37800</v>
      </c>
      <c r="M45">
        <v>47250</v>
      </c>
      <c r="N45">
        <v>57750</v>
      </c>
      <c r="O45">
        <v>69300</v>
      </c>
      <c r="P45">
        <v>81900</v>
      </c>
      <c r="Q45">
        <v>95550</v>
      </c>
      <c r="R45">
        <v>110250</v>
      </c>
      <c r="S45" t="s">
        <v>948</v>
      </c>
      <c r="T45" t="s">
        <v>948</v>
      </c>
      <c r="U45" t="s">
        <v>948</v>
      </c>
      <c r="V45" t="s">
        <v>948</v>
      </c>
      <c r="W45" t="s">
        <v>948</v>
      </c>
    </row>
    <row r="46" spans="1:23">
      <c r="B46" s="67" t="s">
        <v>4</v>
      </c>
      <c r="C46" t="s">
        <v>540</v>
      </c>
      <c r="D46">
        <v>20</v>
      </c>
      <c r="E46">
        <v>1011</v>
      </c>
      <c r="F46">
        <v>3032</v>
      </c>
      <c r="G46">
        <v>6063</v>
      </c>
      <c r="H46">
        <v>10105</v>
      </c>
      <c r="I46">
        <v>15158</v>
      </c>
      <c r="J46">
        <v>21221</v>
      </c>
      <c r="K46">
        <v>28295</v>
      </c>
      <c r="L46">
        <v>36379</v>
      </c>
      <c r="M46">
        <v>45474</v>
      </c>
      <c r="N46">
        <v>55579</v>
      </c>
      <c r="O46">
        <v>66695</v>
      </c>
      <c r="P46">
        <v>78821</v>
      </c>
      <c r="Q46">
        <v>91958</v>
      </c>
      <c r="R46">
        <v>106105</v>
      </c>
      <c r="S46">
        <v>121263</v>
      </c>
      <c r="T46">
        <v>137432</v>
      </c>
      <c r="U46">
        <v>154611</v>
      </c>
      <c r="V46">
        <v>172800</v>
      </c>
      <c r="W46">
        <v>192000</v>
      </c>
    </row>
    <row r="47" spans="1:23">
      <c r="B47" s="67" t="s">
        <v>4</v>
      </c>
      <c r="C47" t="s">
        <v>541</v>
      </c>
      <c r="D47">
        <v>20</v>
      </c>
      <c r="E47">
        <v>1279</v>
      </c>
      <c r="F47">
        <v>3837</v>
      </c>
      <c r="G47">
        <v>7674</v>
      </c>
      <c r="H47">
        <v>12789</v>
      </c>
      <c r="I47">
        <v>19184</v>
      </c>
      <c r="J47">
        <v>26858</v>
      </c>
      <c r="K47">
        <v>35811</v>
      </c>
      <c r="L47">
        <v>46042</v>
      </c>
      <c r="M47">
        <v>57553</v>
      </c>
      <c r="N47">
        <v>70342</v>
      </c>
      <c r="O47">
        <v>84411</v>
      </c>
      <c r="P47">
        <v>99758</v>
      </c>
      <c r="Q47">
        <v>116384</v>
      </c>
      <c r="R47">
        <v>134289</v>
      </c>
      <c r="S47">
        <v>153474</v>
      </c>
      <c r="T47">
        <v>173937</v>
      </c>
      <c r="U47">
        <v>195679</v>
      </c>
      <c r="V47">
        <v>218700</v>
      </c>
      <c r="W47">
        <v>243000</v>
      </c>
    </row>
    <row r="48" spans="1:23">
      <c r="B48" s="67" t="s">
        <v>4</v>
      </c>
      <c r="C48" t="s">
        <v>542</v>
      </c>
      <c r="D48">
        <v>20</v>
      </c>
      <c r="E48">
        <v>1579</v>
      </c>
      <c r="F48">
        <v>4737</v>
      </c>
      <c r="G48">
        <v>9474</v>
      </c>
      <c r="H48">
        <v>15789</v>
      </c>
      <c r="I48">
        <v>23684</v>
      </c>
      <c r="J48">
        <v>33158</v>
      </c>
      <c r="K48">
        <v>44211</v>
      </c>
      <c r="L48">
        <v>56842</v>
      </c>
      <c r="M48">
        <v>71053</v>
      </c>
      <c r="N48">
        <v>86842</v>
      </c>
      <c r="O48">
        <v>104211</v>
      </c>
      <c r="P48">
        <v>123158</v>
      </c>
      <c r="Q48">
        <v>143684</v>
      </c>
      <c r="R48">
        <v>165789</v>
      </c>
      <c r="S48">
        <v>189474</v>
      </c>
      <c r="T48">
        <v>214737</v>
      </c>
      <c r="U48">
        <v>241579</v>
      </c>
      <c r="V48">
        <v>270000</v>
      </c>
      <c r="W48">
        <v>300000</v>
      </c>
    </row>
  </sheetData>
  <mergeCells count="8">
    <mergeCell ref="AN14:AQ14"/>
    <mergeCell ref="AN26:AQ26"/>
    <mergeCell ref="AA26:AD26"/>
    <mergeCell ref="J26:M26"/>
    <mergeCell ref="N26:S26"/>
    <mergeCell ref="T26:U26"/>
    <mergeCell ref="V26:W26"/>
    <mergeCell ref="X26:Z26"/>
  </mergeCells>
  <phoneticPr fontId="42" type="noConversion"/>
  <conditionalFormatting sqref="C16:C25">
    <cfRule type="duplicateValues" dxfId="259" priority="3"/>
  </conditionalFormatting>
  <conditionalFormatting sqref="C5:C9">
    <cfRule type="duplicateValues" dxfId="258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  <dataValidation allowBlank="1" showInputMessage="1" showErrorMessage="1" prompt="percentage [0..1]" sqref="D39:W48"/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G5"/>
  <sheetViews>
    <sheetView workbookViewId="0">
      <selection activeCell="C2" sqref="C2:G2"/>
    </sheetView>
  </sheetViews>
  <sheetFormatPr defaultColWidth="8.85546875" defaultRowHeight="15"/>
  <cols>
    <col min="2" max="2" width="12.85546875" customWidth="1"/>
  </cols>
  <sheetData>
    <row r="1" spans="2:7" ht="15.75" thickBot="1"/>
    <row r="2" spans="2:7" ht="23.25">
      <c r="B2" s="12" t="s">
        <v>820</v>
      </c>
      <c r="C2" s="12"/>
      <c r="D2" s="12"/>
      <c r="E2" s="12"/>
      <c r="F2" s="12"/>
      <c r="G2" s="12"/>
    </row>
    <row r="3" spans="2:7">
      <c r="B3" s="250"/>
      <c r="C3" s="250"/>
    </row>
    <row r="4" spans="2:7" ht="85.5">
      <c r="B4" s="143" t="s">
        <v>845</v>
      </c>
      <c r="C4" s="144" t="s">
        <v>5</v>
      </c>
    </row>
    <row r="5" spans="2:7">
      <c r="B5" s="244" t="s">
        <v>4</v>
      </c>
      <c r="C5" s="198" t="s">
        <v>732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95"/>
  <sheetViews>
    <sheetView tabSelected="1" topLeftCell="A16" workbookViewId="0">
      <pane xSplit="3" topLeftCell="D1" activePane="topRight" state="frozen"/>
      <selection activeCell="A16" sqref="A16"/>
      <selection pane="topRight" activeCell="K38" sqref="K38"/>
    </sheetView>
  </sheetViews>
  <sheetFormatPr defaultColWidth="10.85546875" defaultRowHeight="15"/>
  <cols>
    <col min="1" max="1" width="4" style="67" customWidth="1"/>
    <col min="2" max="2" width="13.85546875" style="67" customWidth="1"/>
    <col min="3" max="3" width="17.28515625" style="67" bestFit="1" customWidth="1"/>
    <col min="4" max="4" width="13.140625" style="67" customWidth="1"/>
    <col min="5" max="5" width="10.42578125" style="67" customWidth="1"/>
    <col min="6" max="6" width="9.85546875" style="67" customWidth="1"/>
    <col min="7" max="7" width="13.42578125" style="67" customWidth="1"/>
    <col min="8" max="8" width="17.140625" style="67" customWidth="1"/>
    <col min="9" max="9" width="17.7109375" style="67" customWidth="1"/>
    <col min="10" max="10" width="12.42578125" style="67" customWidth="1"/>
    <col min="11" max="11" width="18.28515625" style="67" customWidth="1"/>
    <col min="12" max="12" width="14.42578125" style="67" customWidth="1"/>
    <col min="13" max="13" width="9.7109375" style="67" customWidth="1"/>
    <col min="14" max="14" width="9.42578125" style="67" customWidth="1"/>
    <col min="15" max="16" width="10" style="67" customWidth="1"/>
    <col min="17" max="24" width="10.42578125" style="67" customWidth="1"/>
    <col min="25" max="26" width="9.42578125" style="67" customWidth="1"/>
    <col min="27" max="27" width="25.85546875" style="67" bestFit="1" customWidth="1"/>
    <col min="28" max="28" width="11.28515625" style="67" customWidth="1"/>
    <col min="29" max="29" width="32" style="67" bestFit="1" customWidth="1"/>
    <col min="30" max="30" width="26.42578125" style="67" customWidth="1"/>
    <col min="31" max="31" width="28.42578125" style="67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420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135">
      <c r="B3" s="153" t="s">
        <v>472</v>
      </c>
      <c r="C3" s="195"/>
      <c r="D3" s="195"/>
      <c r="E3" s="195"/>
      <c r="F3" s="393"/>
      <c r="G3" s="393"/>
      <c r="H3" s="195"/>
      <c r="I3" s="172"/>
      <c r="J3" s="171"/>
    </row>
    <row r="4" spans="2:24" ht="134.25">
      <c r="B4" s="143" t="s">
        <v>421</v>
      </c>
      <c r="C4" s="144" t="s">
        <v>5</v>
      </c>
    </row>
    <row r="5" spans="2:24">
      <c r="B5" s="136" t="s">
        <v>4</v>
      </c>
      <c r="C5" s="13" t="s">
        <v>423</v>
      </c>
    </row>
    <row r="6" spans="2:24">
      <c r="B6" s="136" t="s">
        <v>4</v>
      </c>
      <c r="C6" s="13" t="s">
        <v>427</v>
      </c>
    </row>
    <row r="7" spans="2:24">
      <c r="B7" s="225" t="s">
        <v>4</v>
      </c>
      <c r="C7" s="13" t="s">
        <v>674</v>
      </c>
    </row>
    <row r="8" spans="2:24">
      <c r="B8" s="136" t="s">
        <v>4</v>
      </c>
      <c r="C8" s="13" t="s">
        <v>422</v>
      </c>
    </row>
    <row r="9" spans="2:24">
      <c r="B9" s="136" t="s">
        <v>4</v>
      </c>
      <c r="C9" s="13" t="s">
        <v>212</v>
      </c>
    </row>
    <row r="10" spans="2:24">
      <c r="B10" s="136" t="s">
        <v>4</v>
      </c>
      <c r="C10" s="13" t="s">
        <v>424</v>
      </c>
    </row>
    <row r="11" spans="2:24">
      <c r="B11" s="136" t="s">
        <v>4</v>
      </c>
      <c r="C11" s="193" t="s">
        <v>425</v>
      </c>
    </row>
    <row r="12" spans="2:24">
      <c r="B12" s="136" t="s">
        <v>4</v>
      </c>
      <c r="C12" s="13" t="s">
        <v>426</v>
      </c>
    </row>
    <row r="13" spans="2:24">
      <c r="B13" s="134" t="s">
        <v>4</v>
      </c>
      <c r="C13" s="13" t="s">
        <v>211</v>
      </c>
    </row>
    <row r="14" spans="2:24">
      <c r="B14" s="136" t="s">
        <v>4</v>
      </c>
      <c r="C14" s="193" t="s">
        <v>428</v>
      </c>
    </row>
    <row r="16" spans="2:24" ht="15.75" thickBot="1"/>
    <row r="17" spans="1:31" ht="23.25">
      <c r="B17" s="12" t="s">
        <v>419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31" s="5" customFormat="1" ht="15.75" thickBot="1">
      <c r="B18" s="196"/>
      <c r="C18" s="172" t="s">
        <v>831</v>
      </c>
      <c r="D18" s="172"/>
      <c r="E18" s="196"/>
      <c r="F18" s="393"/>
      <c r="G18" s="393"/>
      <c r="H18" s="196"/>
      <c r="I18" s="172"/>
      <c r="J18" s="196"/>
      <c r="O18" s="5" t="s">
        <v>441</v>
      </c>
      <c r="R18" s="5" t="s">
        <v>442</v>
      </c>
      <c r="X18" s="172" t="s">
        <v>510</v>
      </c>
      <c r="Y18" s="172"/>
      <c r="Z18" s="172"/>
      <c r="AA18" s="172"/>
    </row>
    <row r="19" spans="1:31" ht="126">
      <c r="B19" s="334" t="s">
        <v>418</v>
      </c>
      <c r="C19" s="326" t="s">
        <v>5</v>
      </c>
      <c r="D19" s="327" t="s">
        <v>429</v>
      </c>
      <c r="E19" s="316" t="s">
        <v>430</v>
      </c>
      <c r="F19" s="317" t="s">
        <v>431</v>
      </c>
      <c r="G19" s="317" t="s">
        <v>432</v>
      </c>
      <c r="H19" s="317" t="s">
        <v>433</v>
      </c>
      <c r="I19" s="317" t="s">
        <v>434</v>
      </c>
      <c r="J19" s="317" t="s">
        <v>435</v>
      </c>
      <c r="K19" s="317" t="s">
        <v>436</v>
      </c>
      <c r="L19" s="317" t="s">
        <v>437</v>
      </c>
      <c r="M19" s="318" t="s">
        <v>438</v>
      </c>
      <c r="N19" s="318" t="s">
        <v>439</v>
      </c>
      <c r="O19" s="318" t="s">
        <v>440</v>
      </c>
      <c r="P19" s="318" t="s">
        <v>796</v>
      </c>
      <c r="Q19" s="318" t="s">
        <v>797</v>
      </c>
      <c r="R19" s="318" t="s">
        <v>677</v>
      </c>
      <c r="S19" s="318" t="s">
        <v>678</v>
      </c>
      <c r="T19" s="318" t="s">
        <v>679</v>
      </c>
      <c r="U19" s="318" t="s">
        <v>680</v>
      </c>
      <c r="V19" s="318" t="s">
        <v>591</v>
      </c>
      <c r="W19" s="319" t="s">
        <v>444</v>
      </c>
      <c r="X19" s="319" t="s">
        <v>443</v>
      </c>
      <c r="Y19" s="319" t="s">
        <v>445</v>
      </c>
      <c r="Z19" s="320" t="s">
        <v>915</v>
      </c>
      <c r="AA19" s="305" t="s">
        <v>38</v>
      </c>
      <c r="AB19" s="306" t="s">
        <v>506</v>
      </c>
      <c r="AC19" s="307" t="s">
        <v>507</v>
      </c>
      <c r="AD19" s="307" t="s">
        <v>508</v>
      </c>
      <c r="AE19" s="308" t="s">
        <v>914</v>
      </c>
    </row>
    <row r="20" spans="1:31">
      <c r="B20" s="337" t="s">
        <v>4</v>
      </c>
      <c r="C20" s="332" t="s">
        <v>838</v>
      </c>
      <c r="D20" s="333" t="s">
        <v>424</v>
      </c>
      <c r="E20" s="324">
        <v>18</v>
      </c>
      <c r="F20" s="206">
        <v>2</v>
      </c>
      <c r="G20" s="206">
        <v>0</v>
      </c>
      <c r="H20" s="206">
        <v>20</v>
      </c>
      <c r="I20" s="206">
        <v>0</v>
      </c>
      <c r="J20" s="206">
        <v>9</v>
      </c>
      <c r="K20" s="365">
        <v>0.35</v>
      </c>
      <c r="L20" s="206">
        <v>0</v>
      </c>
      <c r="M20" s="199" t="b">
        <v>1</v>
      </c>
      <c r="N20" s="199">
        <v>2</v>
      </c>
      <c r="O20" s="199">
        <v>13</v>
      </c>
      <c r="P20" s="199" t="b">
        <v>1</v>
      </c>
      <c r="Q20" s="340">
        <f>entityDefinitions[[#This Row],['[edibleFromTier']]]</f>
        <v>2</v>
      </c>
      <c r="R20" s="199" t="b">
        <v>1</v>
      </c>
      <c r="S20" s="340">
        <f>entityDefinitions[[#This Row],['[edibleFromTier']]]</f>
        <v>2</v>
      </c>
      <c r="T20" s="199" t="b">
        <v>0</v>
      </c>
      <c r="U20" s="340">
        <v>0</v>
      </c>
      <c r="V20" s="199">
        <v>100</v>
      </c>
      <c r="W20" s="261">
        <v>0.25</v>
      </c>
      <c r="X20" s="261">
        <v>0.25</v>
      </c>
      <c r="Y20" s="261">
        <v>0.7</v>
      </c>
      <c r="Z20" s="325">
        <v>0</v>
      </c>
      <c r="AA20" s="314" t="s">
        <v>777</v>
      </c>
      <c r="AB20" s="248" t="s">
        <v>888</v>
      </c>
      <c r="AC20" s="248" t="s">
        <v>887</v>
      </c>
      <c r="AD20" s="248" t="s">
        <v>471</v>
      </c>
      <c r="AE20" s="315"/>
    </row>
    <row r="21" spans="1:31">
      <c r="B21" s="337" t="s">
        <v>4</v>
      </c>
      <c r="C21" s="332" t="s">
        <v>824</v>
      </c>
      <c r="D21" s="333" t="s">
        <v>424</v>
      </c>
      <c r="E21" s="324">
        <v>20</v>
      </c>
      <c r="F21" s="206">
        <v>2</v>
      </c>
      <c r="G21" s="206">
        <v>0</v>
      </c>
      <c r="H21" s="206">
        <v>20</v>
      </c>
      <c r="I21" s="206">
        <v>0</v>
      </c>
      <c r="J21" s="206">
        <v>4</v>
      </c>
      <c r="K21" s="365">
        <v>0.35</v>
      </c>
      <c r="L21" s="206">
        <v>0</v>
      </c>
      <c r="M21" s="199" t="b">
        <v>1</v>
      </c>
      <c r="N21" s="199">
        <v>2</v>
      </c>
      <c r="O21" s="199">
        <v>13</v>
      </c>
      <c r="P21" s="199" t="b">
        <v>1</v>
      </c>
      <c r="Q21" s="340">
        <f>entityDefinitions[[#This Row],['[edibleFromTier']]]</f>
        <v>2</v>
      </c>
      <c r="R21" s="199" t="b">
        <v>1</v>
      </c>
      <c r="S21" s="340">
        <f>entityDefinitions[[#This Row],['[edibleFromTier']]]</f>
        <v>2</v>
      </c>
      <c r="T21" s="199" t="b">
        <v>0</v>
      </c>
      <c r="U21" s="340">
        <v>0</v>
      </c>
      <c r="V21" s="199">
        <v>100</v>
      </c>
      <c r="W21" s="261">
        <v>0.25</v>
      </c>
      <c r="X21" s="261">
        <v>0.25</v>
      </c>
      <c r="Y21" s="261">
        <v>0.8</v>
      </c>
      <c r="Z21" s="325">
        <v>0</v>
      </c>
      <c r="AA21" s="314" t="s">
        <v>877</v>
      </c>
      <c r="AB21" s="248" t="s">
        <v>888</v>
      </c>
      <c r="AC21" s="248" t="s">
        <v>887</v>
      </c>
      <c r="AD21" s="248" t="s">
        <v>471</v>
      </c>
      <c r="AE21" s="315"/>
    </row>
    <row r="22" spans="1:31">
      <c r="B22" s="335" t="s">
        <v>4</v>
      </c>
      <c r="C22" s="328" t="s">
        <v>827</v>
      </c>
      <c r="D22" s="329" t="s">
        <v>423</v>
      </c>
      <c r="E22" s="321">
        <v>2</v>
      </c>
      <c r="F22" s="133">
        <v>1</v>
      </c>
      <c r="G22" s="133">
        <v>0</v>
      </c>
      <c r="H22" s="133">
        <v>2</v>
      </c>
      <c r="I22" s="133">
        <v>0</v>
      </c>
      <c r="J22" s="133">
        <v>9</v>
      </c>
      <c r="K22" s="366">
        <v>0.18</v>
      </c>
      <c r="L22" s="133">
        <v>0</v>
      </c>
      <c r="M22" s="20" t="b">
        <v>1</v>
      </c>
      <c r="N22" s="20">
        <v>0</v>
      </c>
      <c r="O22" s="20">
        <v>5</v>
      </c>
      <c r="P22" s="20" t="b">
        <v>1</v>
      </c>
      <c r="Q22" s="338">
        <f>entityDefinitions[[#This Row],['[edibleFromTier']]]</f>
        <v>0</v>
      </c>
      <c r="R22" s="20" t="b">
        <v>0</v>
      </c>
      <c r="S22" s="338">
        <f>entityDefinitions[[#This Row],['[edibleFromTier']]]</f>
        <v>0</v>
      </c>
      <c r="T22" s="20" t="b">
        <v>0</v>
      </c>
      <c r="U22" s="338">
        <f>entityDefinitions[[#This Row],['[edibleFromTier']]]</f>
        <v>0</v>
      </c>
      <c r="V22" s="20">
        <v>1</v>
      </c>
      <c r="W22" s="260">
        <v>0.2</v>
      </c>
      <c r="X22" s="260">
        <v>0.05</v>
      </c>
      <c r="Y22" s="260">
        <v>0</v>
      </c>
      <c r="Z22" s="322">
        <v>0</v>
      </c>
      <c r="AA22" s="309" t="s">
        <v>861</v>
      </c>
      <c r="AB22" s="249" t="s">
        <v>880</v>
      </c>
      <c r="AC22" s="249" t="s">
        <v>887</v>
      </c>
      <c r="AD22" s="249" t="s">
        <v>471</v>
      </c>
      <c r="AE22" s="310"/>
    </row>
    <row r="23" spans="1:31">
      <c r="B23" s="335" t="s">
        <v>4</v>
      </c>
      <c r="C23" s="328" t="s">
        <v>828</v>
      </c>
      <c r="D23" s="329" t="s">
        <v>423</v>
      </c>
      <c r="E23" s="321">
        <v>9</v>
      </c>
      <c r="F23" s="133">
        <v>1</v>
      </c>
      <c r="G23" s="133">
        <v>0</v>
      </c>
      <c r="H23" s="133">
        <v>8</v>
      </c>
      <c r="I23" s="133">
        <v>0</v>
      </c>
      <c r="J23" s="133">
        <v>5</v>
      </c>
      <c r="K23" s="366">
        <v>0.18</v>
      </c>
      <c r="L23" s="133">
        <v>0</v>
      </c>
      <c r="M23" s="20" t="b">
        <v>1</v>
      </c>
      <c r="N23" s="20">
        <v>1</v>
      </c>
      <c r="O23" s="20">
        <v>9</v>
      </c>
      <c r="P23" s="20" t="b">
        <v>1</v>
      </c>
      <c r="Q23" s="338">
        <f>entityDefinitions[[#This Row],['[edibleFromTier']]]</f>
        <v>1</v>
      </c>
      <c r="R23" s="20" t="b">
        <v>0</v>
      </c>
      <c r="S23" s="338">
        <f>entityDefinitions[[#This Row],['[edibleFromTier']]]</f>
        <v>1</v>
      </c>
      <c r="T23" s="20" t="b">
        <v>0</v>
      </c>
      <c r="U23" s="338">
        <v>0</v>
      </c>
      <c r="V23" s="20">
        <v>1</v>
      </c>
      <c r="W23" s="260">
        <v>0.1</v>
      </c>
      <c r="X23" s="260">
        <v>0.1</v>
      </c>
      <c r="Y23" s="260">
        <v>1</v>
      </c>
      <c r="Z23" s="322">
        <v>0</v>
      </c>
      <c r="AA23" s="309" t="s">
        <v>862</v>
      </c>
      <c r="AB23" s="249" t="s">
        <v>881</v>
      </c>
      <c r="AC23" s="249" t="s">
        <v>887</v>
      </c>
      <c r="AD23" s="249" t="s">
        <v>471</v>
      </c>
      <c r="AE23" s="310"/>
    </row>
    <row r="24" spans="1:31">
      <c r="B24" s="335" t="s">
        <v>4</v>
      </c>
      <c r="C24" s="328" t="s">
        <v>924</v>
      </c>
      <c r="D24" s="329" t="s">
        <v>423</v>
      </c>
      <c r="E24" s="321">
        <v>3</v>
      </c>
      <c r="F24" s="133">
        <v>1</v>
      </c>
      <c r="G24" s="133">
        <v>0</v>
      </c>
      <c r="H24" s="133">
        <v>2</v>
      </c>
      <c r="I24" s="133">
        <v>0</v>
      </c>
      <c r="J24" s="133">
        <v>1</v>
      </c>
      <c r="K24" s="366">
        <v>0.18</v>
      </c>
      <c r="L24" s="133">
        <v>0</v>
      </c>
      <c r="M24" s="20" t="b">
        <v>1</v>
      </c>
      <c r="N24" s="20">
        <v>0</v>
      </c>
      <c r="O24" s="20">
        <v>7</v>
      </c>
      <c r="P24" s="20" t="b">
        <v>1</v>
      </c>
      <c r="Q24" s="338">
        <f>entityDefinitions[[#This Row],['[edibleFromTier']]]</f>
        <v>0</v>
      </c>
      <c r="R24" s="20" t="b">
        <v>0</v>
      </c>
      <c r="S24" s="338">
        <f>entityDefinitions[[#This Row],['[edibleFromTier']]]</f>
        <v>0</v>
      </c>
      <c r="T24" s="20" t="b">
        <v>0</v>
      </c>
      <c r="U24" s="338">
        <v>0</v>
      </c>
      <c r="V24" s="20">
        <v>1</v>
      </c>
      <c r="W24" s="260">
        <v>0.05</v>
      </c>
      <c r="X24" s="260">
        <v>0.05</v>
      </c>
      <c r="Y24" s="260">
        <v>0</v>
      </c>
      <c r="Z24" s="322">
        <v>0</v>
      </c>
      <c r="AA24" s="309" t="s">
        <v>916</v>
      </c>
      <c r="AB24" s="249" t="s">
        <v>883</v>
      </c>
      <c r="AC24" s="249" t="s">
        <v>887</v>
      </c>
      <c r="AD24" s="249" t="s">
        <v>471</v>
      </c>
      <c r="AE24" s="310"/>
    </row>
    <row r="25" spans="1:31">
      <c r="B25" s="335" t="s">
        <v>4</v>
      </c>
      <c r="C25" s="328" t="s">
        <v>925</v>
      </c>
      <c r="D25" s="329" t="s">
        <v>423</v>
      </c>
      <c r="E25" s="321">
        <v>4</v>
      </c>
      <c r="F25" s="133">
        <v>1</v>
      </c>
      <c r="G25" s="133">
        <v>0</v>
      </c>
      <c r="H25" s="133">
        <v>2</v>
      </c>
      <c r="I25" s="133">
        <v>0</v>
      </c>
      <c r="J25" s="133">
        <v>1</v>
      </c>
      <c r="K25" s="366">
        <v>0.18</v>
      </c>
      <c r="L25" s="133">
        <v>0</v>
      </c>
      <c r="M25" s="20" t="b">
        <v>1</v>
      </c>
      <c r="N25" s="20">
        <v>0</v>
      </c>
      <c r="O25" s="20">
        <v>7</v>
      </c>
      <c r="P25" s="20" t="b">
        <v>1</v>
      </c>
      <c r="Q25" s="338">
        <f>entityDefinitions[[#This Row],['[edibleFromTier']]]</f>
        <v>0</v>
      </c>
      <c r="R25" s="20" t="b">
        <v>0</v>
      </c>
      <c r="S25" s="338">
        <f>entityDefinitions[[#This Row],['[edibleFromTier']]]</f>
        <v>0</v>
      </c>
      <c r="T25" s="20" t="b">
        <v>0</v>
      </c>
      <c r="U25" s="338">
        <v>0</v>
      </c>
      <c r="V25" s="20">
        <v>1</v>
      </c>
      <c r="W25" s="260">
        <v>0.05</v>
      </c>
      <c r="X25" s="260">
        <v>0.05</v>
      </c>
      <c r="Y25" s="260">
        <v>0</v>
      </c>
      <c r="Z25" s="322">
        <v>0</v>
      </c>
      <c r="AA25" s="309" t="s">
        <v>917</v>
      </c>
      <c r="AB25" s="249" t="s">
        <v>884</v>
      </c>
      <c r="AC25" s="249" t="s">
        <v>887</v>
      </c>
      <c r="AD25" s="249" t="s">
        <v>471</v>
      </c>
      <c r="AE25" s="310"/>
    </row>
    <row r="26" spans="1:31">
      <c r="B26" s="335" t="s">
        <v>4</v>
      </c>
      <c r="C26" s="328" t="s">
        <v>926</v>
      </c>
      <c r="D26" s="329" t="s">
        <v>423</v>
      </c>
      <c r="E26" s="321">
        <v>2</v>
      </c>
      <c r="F26" s="133">
        <v>1</v>
      </c>
      <c r="G26" s="133">
        <v>0</v>
      </c>
      <c r="H26" s="133">
        <v>2</v>
      </c>
      <c r="I26" s="133">
        <v>0</v>
      </c>
      <c r="J26" s="133">
        <v>1</v>
      </c>
      <c r="K26" s="366">
        <v>0.18</v>
      </c>
      <c r="L26" s="133">
        <v>0</v>
      </c>
      <c r="M26" s="20" t="b">
        <v>1</v>
      </c>
      <c r="N26" s="20">
        <v>0</v>
      </c>
      <c r="O26" s="20">
        <v>7</v>
      </c>
      <c r="P26" s="20" t="b">
        <v>1</v>
      </c>
      <c r="Q26" s="338">
        <f>entityDefinitions[[#This Row],['[edibleFromTier']]]</f>
        <v>0</v>
      </c>
      <c r="R26" s="20" t="b">
        <v>0</v>
      </c>
      <c r="S26" s="338">
        <f>entityDefinitions[[#This Row],['[edibleFromTier']]]</f>
        <v>0</v>
      </c>
      <c r="T26" s="20" t="b">
        <v>0</v>
      </c>
      <c r="U26" s="338">
        <v>0</v>
      </c>
      <c r="V26" s="20">
        <v>1</v>
      </c>
      <c r="W26" s="260">
        <v>0.05</v>
      </c>
      <c r="X26" s="260">
        <v>0.05</v>
      </c>
      <c r="Y26" s="260">
        <v>0</v>
      </c>
      <c r="Z26" s="322">
        <v>0</v>
      </c>
      <c r="AA26" s="309" t="s">
        <v>918</v>
      </c>
      <c r="AB26" s="249" t="s">
        <v>885</v>
      </c>
      <c r="AC26" s="249" t="s">
        <v>887</v>
      </c>
      <c r="AD26" s="249" t="s">
        <v>471</v>
      </c>
      <c r="AE26" s="310"/>
    </row>
    <row r="27" spans="1:31" s="27" customFormat="1">
      <c r="B27" s="335" t="s">
        <v>4</v>
      </c>
      <c r="C27" s="328" t="s">
        <v>927</v>
      </c>
      <c r="D27" s="329" t="s">
        <v>423</v>
      </c>
      <c r="E27" s="321">
        <v>0</v>
      </c>
      <c r="F27" s="133">
        <v>0</v>
      </c>
      <c r="G27" s="133">
        <v>0</v>
      </c>
      <c r="H27" s="133">
        <v>2</v>
      </c>
      <c r="I27" s="133">
        <v>0</v>
      </c>
      <c r="J27" s="133">
        <v>1</v>
      </c>
      <c r="K27" s="366">
        <v>0</v>
      </c>
      <c r="L27" s="133">
        <v>0</v>
      </c>
      <c r="M27" s="20" t="b">
        <v>1</v>
      </c>
      <c r="N27" s="20">
        <v>0</v>
      </c>
      <c r="O27" s="20">
        <v>7</v>
      </c>
      <c r="P27" s="20" t="b">
        <v>1</v>
      </c>
      <c r="Q27" s="338">
        <f>entityDefinitions[[#This Row],['[edibleFromTier']]]</f>
        <v>0</v>
      </c>
      <c r="R27" s="20" t="b">
        <v>0</v>
      </c>
      <c r="S27" s="338">
        <f>entityDefinitions[[#This Row],['[edibleFromTier']]]</f>
        <v>0</v>
      </c>
      <c r="T27" s="20" t="b">
        <v>0</v>
      </c>
      <c r="U27" s="338">
        <v>0</v>
      </c>
      <c r="V27" s="20">
        <v>1</v>
      </c>
      <c r="W27" s="260">
        <v>0.05</v>
      </c>
      <c r="X27" s="260">
        <v>0.05</v>
      </c>
      <c r="Y27" s="260">
        <v>0</v>
      </c>
      <c r="Z27" s="322">
        <v>0</v>
      </c>
      <c r="AA27" s="309" t="s">
        <v>919</v>
      </c>
      <c r="AB27" s="249" t="s">
        <v>885</v>
      </c>
      <c r="AC27" s="249" t="s">
        <v>887</v>
      </c>
      <c r="AD27" s="249" t="s">
        <v>471</v>
      </c>
      <c r="AE27" s="310"/>
    </row>
    <row r="28" spans="1:31">
      <c r="B28" s="335" t="s">
        <v>4</v>
      </c>
      <c r="C28" s="328" t="s">
        <v>469</v>
      </c>
      <c r="D28" s="329" t="s">
        <v>423</v>
      </c>
      <c r="E28" s="321">
        <v>6</v>
      </c>
      <c r="F28" s="133">
        <v>1</v>
      </c>
      <c r="G28" s="133">
        <v>0</v>
      </c>
      <c r="H28" s="133">
        <v>15</v>
      </c>
      <c r="I28" s="133">
        <v>0</v>
      </c>
      <c r="J28" s="133">
        <v>2</v>
      </c>
      <c r="K28" s="366">
        <v>0.18</v>
      </c>
      <c r="L28" s="133">
        <v>0</v>
      </c>
      <c r="M28" s="20" t="b">
        <v>1</v>
      </c>
      <c r="N28" s="20">
        <v>1</v>
      </c>
      <c r="O28" s="20">
        <v>14</v>
      </c>
      <c r="P28" s="20" t="b">
        <v>1</v>
      </c>
      <c r="Q28" s="338">
        <f>entityDefinitions[[#This Row],['[edibleFromTier']]]</f>
        <v>1</v>
      </c>
      <c r="R28" s="20" t="b">
        <v>1</v>
      </c>
      <c r="S28" s="338">
        <f>entityDefinitions[[#This Row],['[edibleFromTier']]]</f>
        <v>1</v>
      </c>
      <c r="T28" s="20" t="b">
        <v>0</v>
      </c>
      <c r="U28" s="338">
        <v>0</v>
      </c>
      <c r="V28" s="20">
        <v>50</v>
      </c>
      <c r="W28" s="260">
        <v>0.25</v>
      </c>
      <c r="X28" s="260">
        <v>0.25</v>
      </c>
      <c r="Y28" s="260">
        <v>0</v>
      </c>
      <c r="Z28" s="322">
        <v>0</v>
      </c>
      <c r="AA28" s="309" t="s">
        <v>773</v>
      </c>
      <c r="AB28" s="249" t="s">
        <v>885</v>
      </c>
      <c r="AC28" s="249" t="s">
        <v>887</v>
      </c>
      <c r="AD28" s="249" t="s">
        <v>471</v>
      </c>
      <c r="AE28" s="310"/>
    </row>
    <row r="29" spans="1:31">
      <c r="A29" s="254"/>
      <c r="B29" s="336" t="s">
        <v>4</v>
      </c>
      <c r="C29" s="330" t="s">
        <v>345</v>
      </c>
      <c r="D29" s="331" t="s">
        <v>423</v>
      </c>
      <c r="E29" s="323">
        <v>32</v>
      </c>
      <c r="F29" s="256">
        <v>3</v>
      </c>
      <c r="G29" s="256">
        <v>0</v>
      </c>
      <c r="H29" s="256">
        <v>2</v>
      </c>
      <c r="I29" s="256">
        <v>0</v>
      </c>
      <c r="J29" s="256">
        <v>9</v>
      </c>
      <c r="K29" s="367">
        <v>0.53</v>
      </c>
      <c r="L29" s="256">
        <v>0</v>
      </c>
      <c r="M29" s="257" t="b">
        <v>1</v>
      </c>
      <c r="N29" s="257">
        <v>0</v>
      </c>
      <c r="O29" s="257">
        <v>8</v>
      </c>
      <c r="P29" s="257" t="b">
        <v>1</v>
      </c>
      <c r="Q29" s="339">
        <f>entityDefinitions[[#This Row],['[edibleFromTier']]]</f>
        <v>0</v>
      </c>
      <c r="R29" s="257" t="b">
        <v>0</v>
      </c>
      <c r="S29" s="339">
        <f>entityDefinitions[[#This Row],['[edibleFromTier']]]</f>
        <v>0</v>
      </c>
      <c r="T29" s="257" t="b">
        <v>0</v>
      </c>
      <c r="U29" s="339">
        <v>0</v>
      </c>
      <c r="V29" s="257">
        <v>1</v>
      </c>
      <c r="W29" s="258">
        <v>0.25</v>
      </c>
      <c r="X29" s="258">
        <v>0.25</v>
      </c>
      <c r="Y29" s="258">
        <v>0</v>
      </c>
      <c r="Z29" s="322">
        <v>0</v>
      </c>
      <c r="AA29" s="312" t="s">
        <v>871</v>
      </c>
      <c r="AB29" s="259" t="s">
        <v>511</v>
      </c>
      <c r="AC29" s="259" t="s">
        <v>887</v>
      </c>
      <c r="AD29" s="259" t="s">
        <v>471</v>
      </c>
      <c r="AE29" s="313"/>
    </row>
    <row r="30" spans="1:31">
      <c r="A30" s="254"/>
      <c r="B30" s="335" t="s">
        <v>4</v>
      </c>
      <c r="C30" s="328" t="s">
        <v>834</v>
      </c>
      <c r="D30" s="329" t="s">
        <v>212</v>
      </c>
      <c r="E30" s="321">
        <v>4</v>
      </c>
      <c r="F30" s="133">
        <v>1</v>
      </c>
      <c r="G30" s="133">
        <v>1</v>
      </c>
      <c r="H30" s="133">
        <v>250</v>
      </c>
      <c r="I30" s="133">
        <v>0</v>
      </c>
      <c r="J30" s="133">
        <v>1</v>
      </c>
      <c r="K30" s="366">
        <v>0.18</v>
      </c>
      <c r="L30" s="133">
        <v>0</v>
      </c>
      <c r="M30" s="20" t="b">
        <v>1</v>
      </c>
      <c r="N30" s="20">
        <v>4</v>
      </c>
      <c r="O30" s="20">
        <v>6</v>
      </c>
      <c r="P30" s="20" t="b">
        <v>1</v>
      </c>
      <c r="Q30" s="338">
        <f>entityDefinitions[[#This Row],['[edibleFromTier']]]</f>
        <v>4</v>
      </c>
      <c r="R30" s="20" t="b">
        <v>0</v>
      </c>
      <c r="S30" s="338">
        <f>entityDefinitions[[#This Row],['[edibleFromTier']]]</f>
        <v>4</v>
      </c>
      <c r="T30" s="20" t="b">
        <v>1</v>
      </c>
      <c r="U30" s="338">
        <v>2</v>
      </c>
      <c r="V30" s="20">
        <v>200</v>
      </c>
      <c r="W30" s="260">
        <v>0.5</v>
      </c>
      <c r="X30" s="260">
        <v>0.5</v>
      </c>
      <c r="Y30" s="260">
        <v>1</v>
      </c>
      <c r="Z30" s="322">
        <v>0</v>
      </c>
      <c r="AA30" s="311" t="s">
        <v>470</v>
      </c>
      <c r="AB30" s="249" t="s">
        <v>514</v>
      </c>
      <c r="AC30" s="249" t="s">
        <v>887</v>
      </c>
      <c r="AD30" s="249" t="s">
        <v>471</v>
      </c>
      <c r="AE30" s="310"/>
    </row>
    <row r="31" spans="1:31">
      <c r="A31" s="254"/>
      <c r="B31" s="335" t="s">
        <v>4</v>
      </c>
      <c r="C31" s="328" t="s">
        <v>830</v>
      </c>
      <c r="D31" s="329" t="s">
        <v>423</v>
      </c>
      <c r="E31" s="321">
        <v>4</v>
      </c>
      <c r="F31" s="133">
        <v>1</v>
      </c>
      <c r="G31" s="133">
        <v>0</v>
      </c>
      <c r="H31" s="133">
        <v>2</v>
      </c>
      <c r="I31" s="133">
        <v>0</v>
      </c>
      <c r="J31" s="133">
        <v>1</v>
      </c>
      <c r="K31" s="366">
        <v>0.18</v>
      </c>
      <c r="L31" s="133">
        <v>0</v>
      </c>
      <c r="M31" s="20" t="b">
        <v>1</v>
      </c>
      <c r="N31" s="20">
        <v>0</v>
      </c>
      <c r="O31" s="20">
        <v>0.5</v>
      </c>
      <c r="P31" s="20" t="b">
        <v>1</v>
      </c>
      <c r="Q31" s="338">
        <f>entityDefinitions[[#This Row],['[edibleFromTier']]]</f>
        <v>0</v>
      </c>
      <c r="R31" s="20" t="b">
        <v>0</v>
      </c>
      <c r="S31" s="338">
        <f>entityDefinitions[[#This Row],['[edibleFromTier']]]</f>
        <v>0</v>
      </c>
      <c r="T31" s="20" t="b">
        <v>0</v>
      </c>
      <c r="U31" s="338">
        <v>0</v>
      </c>
      <c r="V31" s="20">
        <v>1</v>
      </c>
      <c r="W31" s="260">
        <v>0.05</v>
      </c>
      <c r="X31" s="260">
        <v>0.05</v>
      </c>
      <c r="Y31" s="260">
        <v>0</v>
      </c>
      <c r="Z31" s="322">
        <v>0</v>
      </c>
      <c r="AA31" s="309" t="s">
        <v>921</v>
      </c>
      <c r="AB31" s="249" t="s">
        <v>886</v>
      </c>
      <c r="AC31" s="249" t="s">
        <v>887</v>
      </c>
      <c r="AD31" s="249" t="s">
        <v>471</v>
      </c>
      <c r="AE31" s="310"/>
    </row>
    <row r="32" spans="1:31">
      <c r="B32" s="335" t="s">
        <v>4</v>
      </c>
      <c r="C32" s="328" t="s">
        <v>858</v>
      </c>
      <c r="D32" s="329" t="s">
        <v>423</v>
      </c>
      <c r="E32" s="321">
        <v>5</v>
      </c>
      <c r="F32" s="133">
        <v>1</v>
      </c>
      <c r="G32" s="133">
        <v>0</v>
      </c>
      <c r="H32" s="133">
        <v>2</v>
      </c>
      <c r="I32" s="133">
        <v>0</v>
      </c>
      <c r="J32" s="133">
        <v>1</v>
      </c>
      <c r="K32" s="366">
        <v>0.18</v>
      </c>
      <c r="L32" s="133">
        <v>0</v>
      </c>
      <c r="M32" s="20" t="b">
        <v>1</v>
      </c>
      <c r="N32" s="20">
        <v>1</v>
      </c>
      <c r="O32" s="20">
        <v>0.5</v>
      </c>
      <c r="P32" s="20" t="b">
        <v>1</v>
      </c>
      <c r="Q32" s="338">
        <f>entityDefinitions[[#This Row],['[edibleFromTier']]]</f>
        <v>1</v>
      </c>
      <c r="R32" s="20" t="b">
        <v>0</v>
      </c>
      <c r="S32" s="338">
        <f>entityDefinitions[[#This Row],['[edibleFromTier']]]</f>
        <v>1</v>
      </c>
      <c r="T32" s="20" t="b">
        <v>0</v>
      </c>
      <c r="U32" s="338">
        <v>0</v>
      </c>
      <c r="V32" s="20">
        <v>1</v>
      </c>
      <c r="W32" s="260">
        <v>0.05</v>
      </c>
      <c r="X32" s="260">
        <v>0.05</v>
      </c>
      <c r="Y32" s="260">
        <v>0</v>
      </c>
      <c r="Z32" s="322">
        <v>0</v>
      </c>
      <c r="AA32" s="309" t="s">
        <v>922</v>
      </c>
      <c r="AB32" s="249" t="s">
        <v>886</v>
      </c>
      <c r="AC32" s="249" t="s">
        <v>887</v>
      </c>
      <c r="AD32" s="249" t="s">
        <v>471</v>
      </c>
      <c r="AE32" s="310"/>
    </row>
    <row r="33" spans="2:31">
      <c r="B33" s="335" t="s">
        <v>4</v>
      </c>
      <c r="C33" s="328" t="s">
        <v>859</v>
      </c>
      <c r="D33" s="329" t="s">
        <v>423</v>
      </c>
      <c r="E33" s="321">
        <v>3</v>
      </c>
      <c r="F33" s="133">
        <v>1</v>
      </c>
      <c r="G33" s="133">
        <v>0</v>
      </c>
      <c r="H33" s="133">
        <v>2</v>
      </c>
      <c r="I33" s="133">
        <v>0</v>
      </c>
      <c r="J33" s="133">
        <v>9</v>
      </c>
      <c r="K33" s="366">
        <v>0.18</v>
      </c>
      <c r="L33" s="133">
        <v>0</v>
      </c>
      <c r="M33" s="20" t="b">
        <v>1</v>
      </c>
      <c r="N33" s="20">
        <v>2</v>
      </c>
      <c r="O33" s="20">
        <v>0.5</v>
      </c>
      <c r="P33" s="20" t="b">
        <v>1</v>
      </c>
      <c r="Q33" s="338">
        <f>entityDefinitions[[#This Row],['[edibleFromTier']]]</f>
        <v>2</v>
      </c>
      <c r="R33" s="20" t="b">
        <v>0</v>
      </c>
      <c r="S33" s="338">
        <f>entityDefinitions[[#This Row],['[edibleFromTier']]]</f>
        <v>2</v>
      </c>
      <c r="T33" s="20" t="b">
        <v>0</v>
      </c>
      <c r="U33" s="338">
        <v>0</v>
      </c>
      <c r="V33" s="20">
        <v>1</v>
      </c>
      <c r="W33" s="260">
        <v>0.05</v>
      </c>
      <c r="X33" s="260">
        <v>0.05</v>
      </c>
      <c r="Y33" s="260">
        <v>0</v>
      </c>
      <c r="Z33" s="322">
        <v>0</v>
      </c>
      <c r="AA33" s="309" t="s">
        <v>923</v>
      </c>
      <c r="AB33" s="249" t="s">
        <v>886</v>
      </c>
      <c r="AC33" s="249" t="s">
        <v>887</v>
      </c>
      <c r="AD33" s="249" t="s">
        <v>471</v>
      </c>
      <c r="AE33" s="310"/>
    </row>
    <row r="34" spans="2:31">
      <c r="B34" s="337" t="s">
        <v>4</v>
      </c>
      <c r="C34" s="332" t="s">
        <v>833</v>
      </c>
      <c r="D34" s="333" t="s">
        <v>674</v>
      </c>
      <c r="E34" s="324">
        <v>32</v>
      </c>
      <c r="F34" s="206">
        <v>3</v>
      </c>
      <c r="G34" s="206">
        <v>1</v>
      </c>
      <c r="H34" s="206">
        <v>200</v>
      </c>
      <c r="I34" s="206">
        <v>0</v>
      </c>
      <c r="J34" s="206">
        <v>9</v>
      </c>
      <c r="K34" s="365">
        <v>0.53</v>
      </c>
      <c r="L34" s="206">
        <v>1</v>
      </c>
      <c r="M34" s="199" t="b">
        <v>1</v>
      </c>
      <c r="N34" s="199">
        <v>0</v>
      </c>
      <c r="O34" s="199">
        <v>11</v>
      </c>
      <c r="P34" s="199" t="b">
        <v>1</v>
      </c>
      <c r="Q34" s="340">
        <f>entityDefinitions[[#This Row],['[edibleFromTier']]]</f>
        <v>0</v>
      </c>
      <c r="R34" s="199" t="b">
        <v>0</v>
      </c>
      <c r="S34" s="340">
        <f>entityDefinitions[[#This Row],['[edibleFromTier']]]</f>
        <v>0</v>
      </c>
      <c r="T34" s="199" t="b">
        <v>0</v>
      </c>
      <c r="U34" s="340">
        <v>0</v>
      </c>
      <c r="V34" s="199">
        <v>1</v>
      </c>
      <c r="W34" s="261">
        <v>0</v>
      </c>
      <c r="X34" s="261">
        <v>0</v>
      </c>
      <c r="Y34" s="261">
        <v>0</v>
      </c>
      <c r="Z34" s="325">
        <v>0</v>
      </c>
      <c r="AA34" s="314" t="s">
        <v>775</v>
      </c>
      <c r="AB34" s="248" t="s">
        <v>781</v>
      </c>
      <c r="AC34" s="248" t="s">
        <v>887</v>
      </c>
      <c r="AD34" s="248" t="s">
        <v>471</v>
      </c>
      <c r="AE34" s="315"/>
    </row>
    <row r="35" spans="2:31">
      <c r="B35" s="335" t="s">
        <v>4</v>
      </c>
      <c r="C35" s="328" t="s">
        <v>525</v>
      </c>
      <c r="D35" s="329" t="s">
        <v>423</v>
      </c>
      <c r="E35" s="321">
        <v>32</v>
      </c>
      <c r="F35" s="133">
        <v>3</v>
      </c>
      <c r="G35" s="133">
        <v>0</v>
      </c>
      <c r="H35" s="133">
        <v>20</v>
      </c>
      <c r="I35" s="133">
        <v>0</v>
      </c>
      <c r="J35" s="133">
        <v>9</v>
      </c>
      <c r="K35" s="366">
        <v>0.53</v>
      </c>
      <c r="L35" s="133">
        <v>0</v>
      </c>
      <c r="M35" s="20" t="b">
        <v>1</v>
      </c>
      <c r="N35" s="252">
        <v>4</v>
      </c>
      <c r="O35" s="20">
        <v>1</v>
      </c>
      <c r="P35" s="20" t="b">
        <v>1</v>
      </c>
      <c r="Q35" s="338">
        <f>entityDefinitions[[#This Row],['[edibleFromTier']]]</f>
        <v>4</v>
      </c>
      <c r="R35" s="20" t="b">
        <v>0</v>
      </c>
      <c r="S35" s="338">
        <f>entityDefinitions[[#This Row],['[edibleFromTier']]]</f>
        <v>4</v>
      </c>
      <c r="T35" s="20" t="b">
        <v>0</v>
      </c>
      <c r="U35" s="338">
        <v>0</v>
      </c>
      <c r="V35" s="20">
        <v>1</v>
      </c>
      <c r="W35" s="260">
        <v>0.25</v>
      </c>
      <c r="X35" s="260">
        <v>0.25</v>
      </c>
      <c r="Y35" s="260">
        <v>0</v>
      </c>
      <c r="Z35" s="322">
        <v>0</v>
      </c>
      <c r="AA35" s="309" t="s">
        <v>920</v>
      </c>
      <c r="AB35" s="249" t="s">
        <v>780</v>
      </c>
      <c r="AC35" s="249" t="s">
        <v>887</v>
      </c>
      <c r="AD35" s="249" t="s">
        <v>471</v>
      </c>
      <c r="AE35" s="310"/>
    </row>
    <row r="36" spans="2:31">
      <c r="B36" s="337" t="s">
        <v>4</v>
      </c>
      <c r="C36" s="332" t="s">
        <v>829</v>
      </c>
      <c r="D36" s="333" t="s">
        <v>674</v>
      </c>
      <c r="E36" s="324">
        <v>32</v>
      </c>
      <c r="F36" s="206">
        <v>3</v>
      </c>
      <c r="G36" s="206">
        <v>0</v>
      </c>
      <c r="H36" s="206">
        <v>0</v>
      </c>
      <c r="I36" s="206">
        <v>0</v>
      </c>
      <c r="J36" s="206">
        <v>5</v>
      </c>
      <c r="K36" s="365">
        <v>0.53</v>
      </c>
      <c r="L36" s="206">
        <v>0</v>
      </c>
      <c r="M36" s="199" t="b">
        <v>1</v>
      </c>
      <c r="N36" s="199"/>
      <c r="O36" s="199"/>
      <c r="P36" s="199" t="b">
        <v>1</v>
      </c>
      <c r="Q36" s="340">
        <f>entityDefinitions[[#This Row],['[edibleFromTier']]]</f>
        <v>0</v>
      </c>
      <c r="R36" s="199" t="b">
        <v>0</v>
      </c>
      <c r="S36" s="340">
        <f>entityDefinitions[[#This Row],['[edibleFromTier']]]</f>
        <v>0</v>
      </c>
      <c r="T36" s="199" t="b">
        <v>0</v>
      </c>
      <c r="U36" s="340">
        <v>0</v>
      </c>
      <c r="V36" s="199">
        <v>1</v>
      </c>
      <c r="W36" s="261">
        <v>0</v>
      </c>
      <c r="X36" s="261">
        <v>0</v>
      </c>
      <c r="Y36" s="261">
        <v>0</v>
      </c>
      <c r="Z36" s="325">
        <v>0</v>
      </c>
      <c r="AA36" s="314" t="s">
        <v>776</v>
      </c>
      <c r="AB36" s="248" t="s">
        <v>781</v>
      </c>
      <c r="AC36" s="248" t="s">
        <v>887</v>
      </c>
      <c r="AD36" s="248" t="s">
        <v>471</v>
      </c>
      <c r="AE36" s="315"/>
    </row>
    <row r="37" spans="2:31">
      <c r="B37" s="335" t="s">
        <v>4</v>
      </c>
      <c r="C37" s="328" t="s">
        <v>447</v>
      </c>
      <c r="D37" s="329" t="s">
        <v>423</v>
      </c>
      <c r="E37" s="321">
        <v>26</v>
      </c>
      <c r="F37" s="133">
        <v>2</v>
      </c>
      <c r="G37" s="133">
        <v>0</v>
      </c>
      <c r="H37" s="133">
        <v>10</v>
      </c>
      <c r="I37" s="133">
        <v>0</v>
      </c>
      <c r="J37" s="133">
        <v>9</v>
      </c>
      <c r="K37" s="366">
        <v>0.35</v>
      </c>
      <c r="L37" s="133">
        <v>0</v>
      </c>
      <c r="M37" s="20" t="b">
        <v>1</v>
      </c>
      <c r="N37" s="20">
        <v>0</v>
      </c>
      <c r="O37" s="20">
        <v>10</v>
      </c>
      <c r="P37" s="20" t="b">
        <v>1</v>
      </c>
      <c r="Q37" s="338">
        <f>entityDefinitions[[#This Row],['[edibleFromTier']]]</f>
        <v>0</v>
      </c>
      <c r="R37" s="20" t="b">
        <v>0</v>
      </c>
      <c r="S37" s="338">
        <f>entityDefinitions[[#This Row],['[edibleFromTier']]]</f>
        <v>0</v>
      </c>
      <c r="T37" s="20" t="b">
        <v>0</v>
      </c>
      <c r="U37" s="338">
        <v>0</v>
      </c>
      <c r="V37" s="20">
        <v>1</v>
      </c>
      <c r="W37" s="260">
        <v>0</v>
      </c>
      <c r="X37" s="260">
        <v>0</v>
      </c>
      <c r="Y37" s="260">
        <v>1</v>
      </c>
      <c r="Z37" s="322">
        <v>0</v>
      </c>
      <c r="AA37" s="311" t="s">
        <v>879</v>
      </c>
      <c r="AB37" s="249" t="s">
        <v>886</v>
      </c>
      <c r="AC37" s="249" t="s">
        <v>887</v>
      </c>
      <c r="AD37" s="249" t="s">
        <v>471</v>
      </c>
      <c r="AE37" s="310"/>
    </row>
    <row r="38" spans="2:31">
      <c r="B38" s="335" t="s">
        <v>4</v>
      </c>
      <c r="C38" s="328" t="s">
        <v>449</v>
      </c>
      <c r="D38" s="329" t="s">
        <v>423</v>
      </c>
      <c r="E38" s="321">
        <v>32</v>
      </c>
      <c r="F38" s="133">
        <v>3</v>
      </c>
      <c r="G38" s="133">
        <v>0</v>
      </c>
      <c r="H38" s="133">
        <v>20</v>
      </c>
      <c r="I38" s="133">
        <v>0</v>
      </c>
      <c r="J38" s="133">
        <v>9</v>
      </c>
      <c r="K38" s="366">
        <v>0.53</v>
      </c>
      <c r="L38" s="133">
        <v>0</v>
      </c>
      <c r="M38" s="20" t="b">
        <v>1</v>
      </c>
      <c r="N38" s="20">
        <v>2</v>
      </c>
      <c r="O38" s="20">
        <v>22</v>
      </c>
      <c r="P38" s="20" t="b">
        <v>1</v>
      </c>
      <c r="Q38" s="338">
        <f>entityDefinitions[[#This Row],['[edibleFromTier']]]</f>
        <v>2</v>
      </c>
      <c r="R38" s="20" t="b">
        <v>1</v>
      </c>
      <c r="S38" s="338">
        <f>entityDefinitions[[#This Row],['[edibleFromTier']]]</f>
        <v>2</v>
      </c>
      <c r="T38" s="20" t="b">
        <v>0</v>
      </c>
      <c r="U38" s="338">
        <v>0</v>
      </c>
      <c r="V38" s="20">
        <v>100</v>
      </c>
      <c r="W38" s="260">
        <v>0.25</v>
      </c>
      <c r="X38" s="260">
        <v>0.25</v>
      </c>
      <c r="Y38" s="260">
        <v>0</v>
      </c>
      <c r="Z38" s="322">
        <v>0</v>
      </c>
      <c r="AA38" s="309" t="s">
        <v>772</v>
      </c>
      <c r="AB38" s="249" t="s">
        <v>781</v>
      </c>
      <c r="AC38" s="249" t="s">
        <v>887</v>
      </c>
      <c r="AD38" s="249" t="s">
        <v>471</v>
      </c>
      <c r="AE38" s="310"/>
    </row>
    <row r="39" spans="2:31">
      <c r="B39" s="335" t="s">
        <v>4</v>
      </c>
      <c r="C39" s="328" t="s">
        <v>837</v>
      </c>
      <c r="D39" s="329" t="s">
        <v>425</v>
      </c>
      <c r="E39" s="321">
        <v>32</v>
      </c>
      <c r="F39" s="133">
        <v>3</v>
      </c>
      <c r="G39" s="133">
        <v>0</v>
      </c>
      <c r="H39" s="133">
        <v>25</v>
      </c>
      <c r="I39" s="133">
        <v>0</v>
      </c>
      <c r="J39" s="133">
        <v>9</v>
      </c>
      <c r="K39" s="366">
        <v>0.53</v>
      </c>
      <c r="L39" s="133">
        <v>0</v>
      </c>
      <c r="M39" s="20" t="b">
        <v>1</v>
      </c>
      <c r="N39" s="20">
        <v>3</v>
      </c>
      <c r="O39" s="20">
        <v>2</v>
      </c>
      <c r="P39" s="20" t="b">
        <v>1</v>
      </c>
      <c r="Q39" s="338">
        <f>entityDefinitions[[#This Row],['[edibleFromTier']]]</f>
        <v>3</v>
      </c>
      <c r="R39" s="20" t="b">
        <v>0</v>
      </c>
      <c r="S39" s="338">
        <f>entityDefinitions[[#This Row],['[edibleFromTier']]]</f>
        <v>3</v>
      </c>
      <c r="T39" s="20" t="b">
        <v>0</v>
      </c>
      <c r="U39" s="338">
        <v>0</v>
      </c>
      <c r="V39" s="20">
        <v>10</v>
      </c>
      <c r="W39" s="260">
        <v>0.25</v>
      </c>
      <c r="X39" s="260">
        <v>0.25</v>
      </c>
      <c r="Y39" s="260">
        <v>1</v>
      </c>
      <c r="Z39" s="322">
        <v>0</v>
      </c>
      <c r="AA39" s="309" t="s">
        <v>869</v>
      </c>
      <c r="AB39" s="249" t="s">
        <v>882</v>
      </c>
      <c r="AC39" s="249" t="s">
        <v>882</v>
      </c>
      <c r="AD39" s="249" t="s">
        <v>889</v>
      </c>
      <c r="AE39" s="310" t="s">
        <v>891</v>
      </c>
    </row>
    <row r="40" spans="2:31">
      <c r="B40" s="335" t="s">
        <v>4</v>
      </c>
      <c r="C40" s="328" t="s">
        <v>847</v>
      </c>
      <c r="D40" s="329" t="s">
        <v>425</v>
      </c>
      <c r="E40" s="321">
        <v>32</v>
      </c>
      <c r="F40" s="133">
        <v>3</v>
      </c>
      <c r="G40" s="133">
        <v>0</v>
      </c>
      <c r="H40" s="133">
        <v>150</v>
      </c>
      <c r="I40" s="133">
        <v>0</v>
      </c>
      <c r="J40" s="133">
        <v>3</v>
      </c>
      <c r="K40" s="366">
        <v>0.53</v>
      </c>
      <c r="L40" s="133">
        <v>0</v>
      </c>
      <c r="M40" s="20" t="b">
        <v>1</v>
      </c>
      <c r="N40" s="20">
        <v>5</v>
      </c>
      <c r="O40" s="20">
        <v>2</v>
      </c>
      <c r="P40" s="20" t="b">
        <v>1</v>
      </c>
      <c r="Q40" s="338">
        <f>entityDefinitions[[#This Row],['[edibleFromTier']]]</f>
        <v>5</v>
      </c>
      <c r="R40" s="20" t="b">
        <v>0</v>
      </c>
      <c r="S40" s="338">
        <f>entityDefinitions[[#This Row],['[edibleFromTier']]]</f>
        <v>5</v>
      </c>
      <c r="T40" s="20" t="b">
        <v>0</v>
      </c>
      <c r="U40" s="338">
        <v>0</v>
      </c>
      <c r="V40" s="20">
        <v>10</v>
      </c>
      <c r="W40" s="260">
        <v>0.25</v>
      </c>
      <c r="X40" s="260">
        <v>0.25</v>
      </c>
      <c r="Y40" s="260">
        <v>1</v>
      </c>
      <c r="Z40" s="322">
        <v>0.25</v>
      </c>
      <c r="AA40" s="309" t="s">
        <v>870</v>
      </c>
      <c r="AB40" s="249" t="s">
        <v>882</v>
      </c>
      <c r="AC40" s="249" t="s">
        <v>882</v>
      </c>
      <c r="AD40" s="249" t="s">
        <v>890</v>
      </c>
      <c r="AE40" s="310" t="s">
        <v>892</v>
      </c>
    </row>
    <row r="41" spans="2:31" s="27" customFormat="1">
      <c r="B41" s="335" t="s">
        <v>4</v>
      </c>
      <c r="C41" s="328" t="s">
        <v>346</v>
      </c>
      <c r="D41" s="329" t="s">
        <v>423</v>
      </c>
      <c r="E41" s="321">
        <v>16</v>
      </c>
      <c r="F41" s="133">
        <v>2</v>
      </c>
      <c r="G41" s="133">
        <v>0</v>
      </c>
      <c r="H41" s="133">
        <v>3</v>
      </c>
      <c r="I41" s="133">
        <v>5</v>
      </c>
      <c r="J41" s="133">
        <v>9</v>
      </c>
      <c r="K41" s="366">
        <v>0.35</v>
      </c>
      <c r="L41" s="133">
        <v>0</v>
      </c>
      <c r="M41" s="20" t="b">
        <v>1</v>
      </c>
      <c r="N41" s="20">
        <v>0</v>
      </c>
      <c r="O41" s="20">
        <v>10</v>
      </c>
      <c r="P41" s="20" t="b">
        <v>1</v>
      </c>
      <c r="Q41" s="338">
        <f>entityDefinitions[[#This Row],['[edibleFromTier']]]</f>
        <v>0</v>
      </c>
      <c r="R41" s="20" t="b">
        <v>0</v>
      </c>
      <c r="S41" s="338">
        <f>entityDefinitions[[#This Row],['[edibleFromTier']]]</f>
        <v>0</v>
      </c>
      <c r="T41" s="20" t="b">
        <v>0</v>
      </c>
      <c r="U41" s="338">
        <v>0</v>
      </c>
      <c r="V41" s="20">
        <v>1</v>
      </c>
      <c r="W41" s="260">
        <v>0.25</v>
      </c>
      <c r="X41" s="260">
        <v>0.25</v>
      </c>
      <c r="Y41" s="260">
        <v>0</v>
      </c>
      <c r="Z41" s="322">
        <v>0</v>
      </c>
      <c r="AA41" s="311" t="s">
        <v>864</v>
      </c>
      <c r="AB41" s="249" t="s">
        <v>512</v>
      </c>
      <c r="AC41" s="249" t="s">
        <v>887</v>
      </c>
      <c r="AD41" s="249" t="s">
        <v>471</v>
      </c>
      <c r="AE41" s="310"/>
    </row>
    <row r="42" spans="2:31" s="27" customFormat="1">
      <c r="B42" s="335" t="s">
        <v>4</v>
      </c>
      <c r="C42" s="328" t="s">
        <v>860</v>
      </c>
      <c r="D42" s="329" t="s">
        <v>423</v>
      </c>
      <c r="E42" s="321">
        <v>4</v>
      </c>
      <c r="F42" s="133">
        <v>1</v>
      </c>
      <c r="G42" s="133">
        <v>0</v>
      </c>
      <c r="H42" s="133">
        <v>2</v>
      </c>
      <c r="I42" s="133">
        <v>0</v>
      </c>
      <c r="J42" s="133">
        <v>1</v>
      </c>
      <c r="K42" s="366">
        <v>0.18</v>
      </c>
      <c r="L42" s="133">
        <v>0</v>
      </c>
      <c r="M42" s="20" t="b">
        <v>1</v>
      </c>
      <c r="N42" s="20">
        <v>3</v>
      </c>
      <c r="O42" s="20">
        <v>0.5</v>
      </c>
      <c r="P42" s="20" t="b">
        <v>1</v>
      </c>
      <c r="Q42" s="338">
        <f>entityDefinitions[[#This Row],['[edibleFromTier']]]</f>
        <v>3</v>
      </c>
      <c r="R42" s="20" t="b">
        <v>0</v>
      </c>
      <c r="S42" s="338">
        <f>entityDefinitions[[#This Row],['[edibleFromTier']]]</f>
        <v>3</v>
      </c>
      <c r="T42" s="20" t="b">
        <v>0</v>
      </c>
      <c r="U42" s="338">
        <v>0</v>
      </c>
      <c r="V42" s="20">
        <v>1</v>
      </c>
      <c r="W42" s="260">
        <v>0.05</v>
      </c>
      <c r="X42" s="260">
        <v>0.05</v>
      </c>
      <c r="Y42" s="260">
        <v>1</v>
      </c>
      <c r="Z42" s="322">
        <v>0</v>
      </c>
      <c r="AA42" s="309" t="s">
        <v>863</v>
      </c>
      <c r="AB42" s="249" t="s">
        <v>886</v>
      </c>
      <c r="AC42" s="249" t="s">
        <v>887</v>
      </c>
      <c r="AD42" s="249" t="s">
        <v>471</v>
      </c>
      <c r="AE42" s="310"/>
    </row>
    <row r="43" spans="2:31" s="27" customFormat="1">
      <c r="B43" s="337" t="s">
        <v>4</v>
      </c>
      <c r="C43" s="332" t="s">
        <v>857</v>
      </c>
      <c r="D43" s="333" t="s">
        <v>424</v>
      </c>
      <c r="E43" s="324">
        <v>32</v>
      </c>
      <c r="F43" s="206">
        <v>3</v>
      </c>
      <c r="G43" s="206">
        <v>0</v>
      </c>
      <c r="H43" s="206">
        <v>15</v>
      </c>
      <c r="I43" s="206">
        <v>0</v>
      </c>
      <c r="J43" s="206">
        <v>9</v>
      </c>
      <c r="K43" s="365">
        <v>0.53</v>
      </c>
      <c r="L43" s="206">
        <v>0</v>
      </c>
      <c r="M43" s="199" t="b">
        <v>1</v>
      </c>
      <c r="N43" s="199">
        <v>2</v>
      </c>
      <c r="O43" s="199">
        <v>12</v>
      </c>
      <c r="P43" s="199" t="b">
        <v>1</v>
      </c>
      <c r="Q43" s="340">
        <f>entityDefinitions[[#This Row],['[edibleFromTier']]]</f>
        <v>2</v>
      </c>
      <c r="R43" s="199" t="b">
        <v>1</v>
      </c>
      <c r="S43" s="340">
        <f>entityDefinitions[[#This Row],['[edibleFromTier']]]</f>
        <v>2</v>
      </c>
      <c r="T43" s="199" t="b">
        <v>0</v>
      </c>
      <c r="U43" s="340">
        <v>0</v>
      </c>
      <c r="V43" s="199">
        <v>100</v>
      </c>
      <c r="W43" s="261">
        <v>0.25</v>
      </c>
      <c r="X43" s="261">
        <v>0.25</v>
      </c>
      <c r="Y43" s="261">
        <v>0</v>
      </c>
      <c r="Z43" s="325">
        <v>0</v>
      </c>
      <c r="AA43" s="314" t="s">
        <v>875</v>
      </c>
      <c r="AB43" s="248" t="s">
        <v>888</v>
      </c>
      <c r="AC43" s="248" t="s">
        <v>887</v>
      </c>
      <c r="AD43" s="248" t="s">
        <v>471</v>
      </c>
      <c r="AE43" s="315"/>
    </row>
    <row r="44" spans="2:31" s="27" customFormat="1">
      <c r="B44" s="335" t="s">
        <v>4</v>
      </c>
      <c r="C44" s="328" t="s">
        <v>347</v>
      </c>
      <c r="D44" s="329" t="s">
        <v>423</v>
      </c>
      <c r="E44" s="321">
        <v>13</v>
      </c>
      <c r="F44" s="133">
        <v>1</v>
      </c>
      <c r="G44" s="133">
        <v>0</v>
      </c>
      <c r="H44" s="133">
        <v>10</v>
      </c>
      <c r="I44" s="133">
        <v>0</v>
      </c>
      <c r="J44" s="133">
        <v>4</v>
      </c>
      <c r="K44" s="366">
        <v>0.18</v>
      </c>
      <c r="L44" s="133">
        <v>0</v>
      </c>
      <c r="M44" s="20" t="b">
        <v>1</v>
      </c>
      <c r="N44" s="20">
        <v>0</v>
      </c>
      <c r="O44" s="20">
        <v>13</v>
      </c>
      <c r="P44" s="20" t="b">
        <v>1</v>
      </c>
      <c r="Q44" s="338">
        <f>entityDefinitions[[#This Row],['[edibleFromTier']]]</f>
        <v>0</v>
      </c>
      <c r="R44" s="20" t="b">
        <v>1</v>
      </c>
      <c r="S44" s="338">
        <f>entityDefinitions[[#This Row],['[edibleFromTier']]]</f>
        <v>0</v>
      </c>
      <c r="T44" s="20" t="b">
        <v>0</v>
      </c>
      <c r="U44" s="338">
        <v>0</v>
      </c>
      <c r="V44" s="20">
        <v>1</v>
      </c>
      <c r="W44" s="260">
        <v>0.1</v>
      </c>
      <c r="X44" s="260">
        <v>0.1</v>
      </c>
      <c r="Y44" s="260">
        <v>0</v>
      </c>
      <c r="Z44" s="322">
        <v>0</v>
      </c>
      <c r="AA44" s="309" t="s">
        <v>774</v>
      </c>
      <c r="AB44" s="249" t="s">
        <v>513</v>
      </c>
      <c r="AC44" s="249" t="s">
        <v>887</v>
      </c>
      <c r="AD44" s="249" t="s">
        <v>471</v>
      </c>
      <c r="AE44" s="310"/>
    </row>
    <row r="45" spans="2:31">
      <c r="B45" s="337" t="s">
        <v>4</v>
      </c>
      <c r="C45" s="332" t="s">
        <v>835</v>
      </c>
      <c r="D45" s="333" t="s">
        <v>424</v>
      </c>
      <c r="E45" s="324">
        <v>27</v>
      </c>
      <c r="F45" s="206">
        <v>2</v>
      </c>
      <c r="G45" s="206">
        <v>0</v>
      </c>
      <c r="H45" s="206">
        <v>30</v>
      </c>
      <c r="I45" s="206">
        <v>0</v>
      </c>
      <c r="J45" s="206">
        <v>8</v>
      </c>
      <c r="K45" s="365">
        <v>0.35</v>
      </c>
      <c r="L45" s="206">
        <v>0</v>
      </c>
      <c r="M45" s="199" t="b">
        <v>1</v>
      </c>
      <c r="N45" s="199">
        <v>2</v>
      </c>
      <c r="O45" s="199">
        <v>20</v>
      </c>
      <c r="P45" s="199" t="b">
        <v>1</v>
      </c>
      <c r="Q45" s="340">
        <f>entityDefinitions[[#This Row],['[edibleFromTier']]]</f>
        <v>2</v>
      </c>
      <c r="R45" s="199" t="b">
        <v>1</v>
      </c>
      <c r="S45" s="340">
        <f>entityDefinitions[[#This Row],['[edibleFromTier']]]</f>
        <v>2</v>
      </c>
      <c r="T45" s="199" t="b">
        <v>0</v>
      </c>
      <c r="U45" s="340">
        <v>0</v>
      </c>
      <c r="V45" s="199">
        <v>250</v>
      </c>
      <c r="W45" s="261">
        <v>0.25</v>
      </c>
      <c r="X45" s="261">
        <v>0.25</v>
      </c>
      <c r="Y45" s="261">
        <v>0.75</v>
      </c>
      <c r="Z45" s="325">
        <v>0</v>
      </c>
      <c r="AA45" s="314" t="s">
        <v>876</v>
      </c>
      <c r="AB45" s="248" t="s">
        <v>888</v>
      </c>
      <c r="AC45" s="248" t="s">
        <v>887</v>
      </c>
      <c r="AD45" s="248" t="s">
        <v>471</v>
      </c>
      <c r="AE45" s="315"/>
    </row>
    <row r="46" spans="2:31" s="27" customFormat="1">
      <c r="B46" s="335" t="s">
        <v>4</v>
      </c>
      <c r="C46" s="328" t="s">
        <v>823</v>
      </c>
      <c r="D46" s="329" t="s">
        <v>423</v>
      </c>
      <c r="E46" s="321">
        <v>32</v>
      </c>
      <c r="F46" s="133">
        <v>3</v>
      </c>
      <c r="G46" s="133">
        <v>0</v>
      </c>
      <c r="H46" s="133">
        <v>5</v>
      </c>
      <c r="I46" s="133">
        <v>0</v>
      </c>
      <c r="J46" s="133">
        <v>9</v>
      </c>
      <c r="K46" s="366">
        <v>0.53</v>
      </c>
      <c r="L46" s="133">
        <v>0</v>
      </c>
      <c r="M46" s="20" t="b">
        <v>1</v>
      </c>
      <c r="N46" s="20">
        <v>0</v>
      </c>
      <c r="O46" s="20">
        <v>7</v>
      </c>
      <c r="P46" s="20" t="b">
        <v>1</v>
      </c>
      <c r="Q46" s="338">
        <f>entityDefinitions[[#This Row],['[edibleFromTier']]]</f>
        <v>0</v>
      </c>
      <c r="R46" s="20" t="b">
        <v>0</v>
      </c>
      <c r="S46" s="338">
        <f>entityDefinitions[[#This Row],['[edibleFromTier']]]</f>
        <v>0</v>
      </c>
      <c r="T46" s="20" t="b">
        <v>0</v>
      </c>
      <c r="U46" s="338">
        <v>0</v>
      </c>
      <c r="V46" s="20">
        <v>1</v>
      </c>
      <c r="W46" s="260">
        <v>0</v>
      </c>
      <c r="X46" s="260">
        <v>0</v>
      </c>
      <c r="Y46" s="260">
        <v>0</v>
      </c>
      <c r="Z46" s="322">
        <v>0</v>
      </c>
      <c r="AA46" s="309" t="s">
        <v>865</v>
      </c>
      <c r="AB46" s="249" t="s">
        <v>781</v>
      </c>
      <c r="AC46" s="249" t="s">
        <v>887</v>
      </c>
      <c r="AD46" s="249" t="s">
        <v>471</v>
      </c>
      <c r="AE46" s="310"/>
    </row>
    <row r="47" spans="2:31" s="27" customFormat="1">
      <c r="B47" s="335" t="s">
        <v>4</v>
      </c>
      <c r="C47" s="328" t="s">
        <v>826</v>
      </c>
      <c r="D47" s="329" t="s">
        <v>423</v>
      </c>
      <c r="E47" s="321">
        <v>32</v>
      </c>
      <c r="F47" s="133">
        <v>3</v>
      </c>
      <c r="G47" s="133">
        <v>0</v>
      </c>
      <c r="H47" s="133">
        <v>10</v>
      </c>
      <c r="I47" s="133">
        <v>0</v>
      </c>
      <c r="J47" s="133">
        <v>9</v>
      </c>
      <c r="K47" s="366">
        <v>0.53</v>
      </c>
      <c r="L47" s="133">
        <v>0</v>
      </c>
      <c r="M47" s="20" t="b">
        <v>1</v>
      </c>
      <c r="N47" s="20">
        <v>1</v>
      </c>
      <c r="O47" s="20">
        <v>9</v>
      </c>
      <c r="P47" s="20" t="b">
        <v>1</v>
      </c>
      <c r="Q47" s="338">
        <f>entityDefinitions[[#This Row],['[edibleFromTier']]]</f>
        <v>1</v>
      </c>
      <c r="R47" s="20" t="b">
        <v>1</v>
      </c>
      <c r="S47" s="338">
        <f>entityDefinitions[[#This Row],['[edibleFromTier']]]</f>
        <v>1</v>
      </c>
      <c r="T47" s="20" t="b">
        <v>0</v>
      </c>
      <c r="U47" s="338">
        <v>0</v>
      </c>
      <c r="V47" s="20">
        <v>50</v>
      </c>
      <c r="W47" s="260">
        <v>0</v>
      </c>
      <c r="X47" s="260">
        <v>0</v>
      </c>
      <c r="Y47" s="260">
        <v>1</v>
      </c>
      <c r="Z47" s="322">
        <v>0</v>
      </c>
      <c r="AA47" s="309" t="s">
        <v>866</v>
      </c>
      <c r="AB47" s="249" t="s">
        <v>781</v>
      </c>
      <c r="AC47" s="249" t="s">
        <v>887</v>
      </c>
      <c r="AD47" s="249" t="s">
        <v>471</v>
      </c>
      <c r="AE47" s="310"/>
    </row>
    <row r="48" spans="2:31" s="27" customFormat="1">
      <c r="B48" s="335" t="s">
        <v>4</v>
      </c>
      <c r="C48" s="328" t="s">
        <v>825</v>
      </c>
      <c r="D48" s="329" t="s">
        <v>423</v>
      </c>
      <c r="E48" s="321">
        <v>32</v>
      </c>
      <c r="F48" s="133">
        <v>3</v>
      </c>
      <c r="G48" s="133">
        <v>0</v>
      </c>
      <c r="H48" s="133">
        <v>10</v>
      </c>
      <c r="I48" s="133">
        <v>0</v>
      </c>
      <c r="J48" s="133">
        <v>2</v>
      </c>
      <c r="K48" s="366">
        <v>0.53</v>
      </c>
      <c r="L48" s="133">
        <v>0</v>
      </c>
      <c r="M48" s="20" t="b">
        <v>1</v>
      </c>
      <c r="N48" s="20">
        <v>1</v>
      </c>
      <c r="O48" s="20">
        <v>9</v>
      </c>
      <c r="P48" s="20" t="b">
        <v>1</v>
      </c>
      <c r="Q48" s="338">
        <f>entityDefinitions[[#This Row],['[edibleFromTier']]]</f>
        <v>1</v>
      </c>
      <c r="R48" s="20" t="b">
        <v>1</v>
      </c>
      <c r="S48" s="338">
        <f>entityDefinitions[[#This Row],['[edibleFromTier']]]</f>
        <v>1</v>
      </c>
      <c r="T48" s="20" t="b">
        <v>0</v>
      </c>
      <c r="U48" s="338">
        <v>0</v>
      </c>
      <c r="V48" s="20">
        <v>50</v>
      </c>
      <c r="W48" s="260">
        <v>0</v>
      </c>
      <c r="X48" s="260">
        <v>0</v>
      </c>
      <c r="Y48" s="260">
        <v>1</v>
      </c>
      <c r="Z48" s="322">
        <v>0</v>
      </c>
      <c r="AA48" s="309" t="s">
        <v>867</v>
      </c>
      <c r="AB48" s="249" t="s">
        <v>781</v>
      </c>
      <c r="AC48" s="249" t="s">
        <v>887</v>
      </c>
      <c r="AD48" s="249" t="s">
        <v>471</v>
      </c>
      <c r="AE48" s="310"/>
    </row>
    <row r="49" spans="1:31" s="27" customFormat="1">
      <c r="A49" s="255"/>
      <c r="B49" s="335" t="s">
        <v>4</v>
      </c>
      <c r="C49" s="328" t="s">
        <v>832</v>
      </c>
      <c r="D49" s="329" t="s">
        <v>423</v>
      </c>
      <c r="E49" s="321">
        <v>32</v>
      </c>
      <c r="F49" s="133">
        <v>3</v>
      </c>
      <c r="G49" s="133">
        <v>0</v>
      </c>
      <c r="H49" s="133">
        <v>2</v>
      </c>
      <c r="I49" s="133">
        <v>0</v>
      </c>
      <c r="J49" s="133">
        <v>9</v>
      </c>
      <c r="K49" s="366">
        <v>0.53</v>
      </c>
      <c r="L49" s="133">
        <v>0</v>
      </c>
      <c r="M49" s="20" t="b">
        <v>1</v>
      </c>
      <c r="N49" s="20">
        <v>0</v>
      </c>
      <c r="O49" s="20">
        <v>6</v>
      </c>
      <c r="P49" s="20" t="b">
        <v>1</v>
      </c>
      <c r="Q49" s="338">
        <f>entityDefinitions[[#This Row],['[edibleFromTier']]]</f>
        <v>0</v>
      </c>
      <c r="R49" s="20" t="b">
        <v>0</v>
      </c>
      <c r="S49" s="338">
        <f>entityDefinitions[[#This Row],['[edibleFromTier']]]</f>
        <v>0</v>
      </c>
      <c r="T49" s="20" t="b">
        <v>0</v>
      </c>
      <c r="U49" s="338">
        <v>0</v>
      </c>
      <c r="V49" s="20">
        <v>1</v>
      </c>
      <c r="W49" s="260">
        <v>0.05</v>
      </c>
      <c r="X49" s="260">
        <v>0.05</v>
      </c>
      <c r="Y49" s="260">
        <v>0</v>
      </c>
      <c r="Z49" s="322">
        <v>0</v>
      </c>
      <c r="AA49" s="309" t="s">
        <v>878</v>
      </c>
      <c r="AB49" s="249" t="s">
        <v>511</v>
      </c>
      <c r="AC49" s="249" t="s">
        <v>887</v>
      </c>
      <c r="AD49" s="249" t="s">
        <v>471</v>
      </c>
      <c r="AE49" s="310"/>
    </row>
    <row r="50" spans="1:31" s="27" customFormat="1">
      <c r="B50" s="337" t="s">
        <v>4</v>
      </c>
      <c r="C50" s="332" t="s">
        <v>526</v>
      </c>
      <c r="D50" s="333" t="s">
        <v>424</v>
      </c>
      <c r="E50" s="324">
        <v>2</v>
      </c>
      <c r="F50" s="206">
        <v>1</v>
      </c>
      <c r="G50" s="206">
        <v>0</v>
      </c>
      <c r="H50" s="206">
        <v>15</v>
      </c>
      <c r="I50" s="206">
        <v>0</v>
      </c>
      <c r="J50" s="206">
        <v>1</v>
      </c>
      <c r="K50" s="365">
        <v>0.18</v>
      </c>
      <c r="L50" s="206">
        <v>0</v>
      </c>
      <c r="M50" s="199" t="b">
        <v>1</v>
      </c>
      <c r="N50" s="199">
        <v>2</v>
      </c>
      <c r="O50" s="199">
        <v>12</v>
      </c>
      <c r="P50" s="199" t="b">
        <v>1</v>
      </c>
      <c r="Q50" s="340">
        <f>entityDefinitions[[#This Row],['[edibleFromTier']]]</f>
        <v>2</v>
      </c>
      <c r="R50" s="199" t="b">
        <v>1</v>
      </c>
      <c r="S50" s="340">
        <f>entityDefinitions[[#This Row],['[edibleFromTier']]]</f>
        <v>2</v>
      </c>
      <c r="T50" s="199" t="b">
        <v>0</v>
      </c>
      <c r="U50" s="340">
        <v>0</v>
      </c>
      <c r="V50" s="199">
        <v>100</v>
      </c>
      <c r="W50" s="261">
        <v>0.25</v>
      </c>
      <c r="X50" s="261">
        <v>0.25</v>
      </c>
      <c r="Y50" s="261">
        <v>0</v>
      </c>
      <c r="Z50" s="325">
        <v>0</v>
      </c>
      <c r="AA50" s="314" t="s">
        <v>778</v>
      </c>
      <c r="AB50" s="248" t="s">
        <v>888</v>
      </c>
      <c r="AC50" s="248" t="s">
        <v>887</v>
      </c>
      <c r="AD50" s="248" t="s">
        <v>471</v>
      </c>
      <c r="AE50" s="315"/>
    </row>
    <row r="51" spans="1:31" s="27" customFormat="1">
      <c r="B51" s="337" t="s">
        <v>4</v>
      </c>
      <c r="C51" s="332" t="s">
        <v>527</v>
      </c>
      <c r="D51" s="333" t="s">
        <v>424</v>
      </c>
      <c r="E51" s="324">
        <v>15</v>
      </c>
      <c r="F51" s="206">
        <v>2</v>
      </c>
      <c r="G51" s="206">
        <v>0</v>
      </c>
      <c r="H51" s="206">
        <v>15</v>
      </c>
      <c r="I51" s="206">
        <v>0</v>
      </c>
      <c r="J51" s="206">
        <v>1</v>
      </c>
      <c r="K51" s="365">
        <v>0.35</v>
      </c>
      <c r="L51" s="206">
        <v>0</v>
      </c>
      <c r="M51" s="199" t="b">
        <v>1</v>
      </c>
      <c r="N51" s="199">
        <v>2</v>
      </c>
      <c r="O51" s="199">
        <v>12</v>
      </c>
      <c r="P51" s="199" t="b">
        <v>1</v>
      </c>
      <c r="Q51" s="340">
        <f>entityDefinitions[[#This Row],['[edibleFromTier']]]</f>
        <v>2</v>
      </c>
      <c r="R51" s="199" t="b">
        <v>1</v>
      </c>
      <c r="S51" s="340">
        <f>entityDefinitions[[#This Row],['[edibleFromTier']]]</f>
        <v>2</v>
      </c>
      <c r="T51" s="199" t="b">
        <v>0</v>
      </c>
      <c r="U51" s="340">
        <v>0</v>
      </c>
      <c r="V51" s="199">
        <v>100</v>
      </c>
      <c r="W51" s="261">
        <v>0.25</v>
      </c>
      <c r="X51" s="261">
        <v>0.25</v>
      </c>
      <c r="Y51" s="261">
        <v>0</v>
      </c>
      <c r="Z51" s="325">
        <v>0</v>
      </c>
      <c r="AA51" s="314" t="s">
        <v>778</v>
      </c>
      <c r="AB51" s="248" t="s">
        <v>888</v>
      </c>
      <c r="AC51" s="248" t="s">
        <v>887</v>
      </c>
      <c r="AD51" s="248" t="s">
        <v>471</v>
      </c>
      <c r="AE51" s="315"/>
    </row>
    <row r="52" spans="1:31" s="27" customFormat="1" ht="15.75" thickBot="1">
      <c r="B52" s="341" t="s">
        <v>4</v>
      </c>
      <c r="C52" s="342" t="s">
        <v>664</v>
      </c>
      <c r="D52" s="343" t="s">
        <v>424</v>
      </c>
      <c r="E52" s="344">
        <v>32</v>
      </c>
      <c r="F52" s="345">
        <v>3</v>
      </c>
      <c r="G52" s="345">
        <v>0</v>
      </c>
      <c r="H52" s="345">
        <v>20</v>
      </c>
      <c r="I52" s="345">
        <v>0</v>
      </c>
      <c r="J52" s="345">
        <v>4</v>
      </c>
      <c r="K52" s="368">
        <v>0.53</v>
      </c>
      <c r="L52" s="345">
        <v>0</v>
      </c>
      <c r="M52" s="346" t="b">
        <v>1</v>
      </c>
      <c r="N52" s="346">
        <v>1</v>
      </c>
      <c r="O52" s="346">
        <v>12</v>
      </c>
      <c r="P52" s="346" t="b">
        <v>1</v>
      </c>
      <c r="Q52" s="347">
        <f>entityDefinitions[[#This Row],['[edibleFromTier']]]</f>
        <v>1</v>
      </c>
      <c r="R52" s="346" t="b">
        <v>0</v>
      </c>
      <c r="S52" s="347">
        <f>entityDefinitions[[#This Row],['[edibleFromTier']]]</f>
        <v>1</v>
      </c>
      <c r="T52" s="346" t="b">
        <v>1</v>
      </c>
      <c r="U52" s="347">
        <v>0</v>
      </c>
      <c r="V52" s="346">
        <v>150</v>
      </c>
      <c r="W52" s="348">
        <v>0</v>
      </c>
      <c r="X52" s="348">
        <v>0</v>
      </c>
      <c r="Y52" s="348">
        <v>0.6</v>
      </c>
      <c r="Z52" s="349">
        <v>0</v>
      </c>
      <c r="AA52" s="350" t="s">
        <v>779</v>
      </c>
      <c r="AB52" s="351" t="s">
        <v>888</v>
      </c>
      <c r="AC52" s="351" t="s">
        <v>887</v>
      </c>
      <c r="AD52" s="351" t="s">
        <v>471</v>
      </c>
      <c r="AE52" s="352"/>
    </row>
    <row r="53" spans="1:31">
      <c r="B53" s="335"/>
      <c r="C53" s="353"/>
      <c r="D53" s="329"/>
      <c r="E53" s="354">
        <v>32</v>
      </c>
      <c r="F53" s="133">
        <v>3</v>
      </c>
      <c r="G53" s="133"/>
      <c r="H53" s="133"/>
      <c r="I53" s="133"/>
      <c r="J53" s="133">
        <v>9</v>
      </c>
      <c r="K53" s="369">
        <v>0.53</v>
      </c>
      <c r="L53" s="133"/>
      <c r="M53" s="20"/>
      <c r="N53" s="183"/>
      <c r="O53" s="183"/>
      <c r="P53" s="355"/>
      <c r="Q53" s="356"/>
      <c r="R53" s="357"/>
      <c r="S53" s="358"/>
      <c r="T53" s="357"/>
      <c r="U53" s="358"/>
      <c r="V53" s="359"/>
      <c r="W53" s="360"/>
      <c r="X53" s="260"/>
      <c r="Y53" s="260"/>
      <c r="Z53" s="322"/>
      <c r="AA53" s="361"/>
      <c r="AB53" s="362"/>
      <c r="AC53" s="363"/>
      <c r="AD53" s="363"/>
      <c r="AE53" s="315"/>
    </row>
    <row r="54" spans="1:31" ht="15.75" thickBot="1"/>
    <row r="55" spans="1:31" ht="23.25">
      <c r="B55" s="12" t="s">
        <v>820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31" s="5" customFormat="1">
      <c r="B56" s="245"/>
      <c r="C56" s="245"/>
      <c r="D56" s="247"/>
      <c r="E56" s="245"/>
      <c r="F56" s="245"/>
      <c r="G56" s="393"/>
      <c r="H56" s="393"/>
      <c r="I56" s="172" t="s">
        <v>442</v>
      </c>
      <c r="J56" s="172"/>
      <c r="K56" s="245"/>
      <c r="N56" s="5" t="s">
        <v>510</v>
      </c>
      <c r="AA56" s="172"/>
      <c r="AB56" s="172"/>
      <c r="AC56" s="172"/>
      <c r="AD56" s="172"/>
    </row>
    <row r="57" spans="1:31" ht="126">
      <c r="B57" s="143" t="s">
        <v>846</v>
      </c>
      <c r="C57" s="143" t="s">
        <v>5</v>
      </c>
      <c r="D57" s="143" t="s">
        <v>429</v>
      </c>
      <c r="E57" s="154" t="s">
        <v>796</v>
      </c>
      <c r="F57" s="154" t="s">
        <v>822</v>
      </c>
      <c r="G57" s="154" t="s">
        <v>691</v>
      </c>
      <c r="H57" s="154" t="s">
        <v>821</v>
      </c>
      <c r="I57" s="154" t="s">
        <v>443</v>
      </c>
      <c r="J57" s="154" t="s">
        <v>446</v>
      </c>
      <c r="K57" s="149" t="s">
        <v>38</v>
      </c>
      <c r="L57" s="149" t="s">
        <v>507</v>
      </c>
      <c r="M57" s="149" t="s">
        <v>509</v>
      </c>
      <c r="N57" s="27"/>
    </row>
    <row r="58" spans="1:31" s="27" customFormat="1">
      <c r="B58" s="13" t="s">
        <v>4</v>
      </c>
      <c r="C58" s="13" t="s">
        <v>531</v>
      </c>
      <c r="D58" s="13" t="s">
        <v>427</v>
      </c>
      <c r="E58" s="20" t="b">
        <v>1</v>
      </c>
      <c r="F58" s="252">
        <v>0</v>
      </c>
      <c r="G58" s="252">
        <v>1</v>
      </c>
      <c r="H58" s="252">
        <v>2</v>
      </c>
      <c r="I58" s="252">
        <v>0</v>
      </c>
      <c r="J58" s="252">
        <v>0</v>
      </c>
      <c r="K58" s="249" t="s">
        <v>450</v>
      </c>
      <c r="L58" s="249" t="s">
        <v>873</v>
      </c>
      <c r="M58" s="249" t="s">
        <v>874</v>
      </c>
    </row>
    <row r="59" spans="1:31" s="27" customFormat="1">
      <c r="B59" s="13" t="s">
        <v>4</v>
      </c>
      <c r="C59" s="13" t="s">
        <v>848</v>
      </c>
      <c r="D59" s="13" t="s">
        <v>427</v>
      </c>
      <c r="E59" s="20" t="b">
        <v>1</v>
      </c>
      <c r="F59" s="252">
        <v>0</v>
      </c>
      <c r="G59" s="252">
        <v>1</v>
      </c>
      <c r="H59" s="252">
        <v>2</v>
      </c>
      <c r="I59" s="252">
        <v>0</v>
      </c>
      <c r="J59" s="252">
        <v>0</v>
      </c>
      <c r="K59" s="249" t="s">
        <v>533</v>
      </c>
      <c r="L59" s="249" t="s">
        <v>873</v>
      </c>
      <c r="M59" s="249" t="s">
        <v>874</v>
      </c>
      <c r="N59" s="67"/>
    </row>
    <row r="60" spans="1:31" s="27" customFormat="1">
      <c r="B60" s="13" t="s">
        <v>4</v>
      </c>
      <c r="C60" s="13" t="s">
        <v>849</v>
      </c>
      <c r="D60" s="13" t="s">
        <v>427</v>
      </c>
      <c r="E60" s="20" t="b">
        <v>1</v>
      </c>
      <c r="F60" s="252">
        <v>0</v>
      </c>
      <c r="G60" s="252">
        <v>1</v>
      </c>
      <c r="H60" s="252">
        <v>2</v>
      </c>
      <c r="I60" s="252">
        <v>0</v>
      </c>
      <c r="J60" s="252">
        <v>0</v>
      </c>
      <c r="K60" s="249" t="s">
        <v>533</v>
      </c>
      <c r="L60" s="249" t="s">
        <v>873</v>
      </c>
      <c r="M60" s="249" t="s">
        <v>874</v>
      </c>
      <c r="N60" s="67"/>
    </row>
    <row r="61" spans="1:31" s="27" customFormat="1">
      <c r="A61" s="255"/>
      <c r="B61" s="13" t="s">
        <v>4</v>
      </c>
      <c r="C61" s="13" t="s">
        <v>856</v>
      </c>
      <c r="D61" s="13" t="s">
        <v>427</v>
      </c>
      <c r="E61" s="20" t="b">
        <v>1</v>
      </c>
      <c r="F61" s="252">
        <v>0</v>
      </c>
      <c r="G61" s="252">
        <v>1</v>
      </c>
      <c r="H61" s="252">
        <v>2</v>
      </c>
      <c r="I61" s="252">
        <v>0</v>
      </c>
      <c r="J61" s="252">
        <v>0</v>
      </c>
      <c r="K61" s="249" t="s">
        <v>533</v>
      </c>
      <c r="L61" s="249" t="s">
        <v>873</v>
      </c>
      <c r="M61" s="249" t="s">
        <v>874</v>
      </c>
      <c r="N61" s="67"/>
    </row>
    <row r="62" spans="1:31">
      <c r="B62" s="13" t="s">
        <v>4</v>
      </c>
      <c r="C62" s="13" t="s">
        <v>854</v>
      </c>
      <c r="D62" s="13" t="s">
        <v>427</v>
      </c>
      <c r="E62" s="20" t="b">
        <v>1</v>
      </c>
      <c r="F62" s="252">
        <v>0</v>
      </c>
      <c r="G62" s="252">
        <v>1</v>
      </c>
      <c r="H62" s="252">
        <v>2</v>
      </c>
      <c r="I62" s="252">
        <v>0</v>
      </c>
      <c r="J62" s="252">
        <v>0</v>
      </c>
      <c r="K62" s="249" t="s">
        <v>459</v>
      </c>
      <c r="L62" s="249" t="s">
        <v>873</v>
      </c>
      <c r="M62" s="249" t="s">
        <v>874</v>
      </c>
    </row>
    <row r="63" spans="1:31">
      <c r="B63" s="198" t="s">
        <v>4</v>
      </c>
      <c r="C63" s="198" t="s">
        <v>462</v>
      </c>
      <c r="D63" s="198" t="s">
        <v>422</v>
      </c>
      <c r="E63" s="262" t="b">
        <v>1</v>
      </c>
      <c r="F63" s="263">
        <v>0</v>
      </c>
      <c r="G63" s="263">
        <v>1</v>
      </c>
      <c r="H63" s="263">
        <v>2</v>
      </c>
      <c r="I63" s="263">
        <v>0</v>
      </c>
      <c r="J63" s="263">
        <v>0</v>
      </c>
      <c r="K63" s="248" t="s">
        <v>464</v>
      </c>
      <c r="L63" s="248" t="s">
        <v>873</v>
      </c>
      <c r="M63" s="248" t="s">
        <v>874</v>
      </c>
    </row>
    <row r="64" spans="1:31">
      <c r="B64" s="198" t="s">
        <v>4</v>
      </c>
      <c r="C64" s="198" t="s">
        <v>839</v>
      </c>
      <c r="D64" s="198" t="s">
        <v>422</v>
      </c>
      <c r="E64" s="262" t="b">
        <v>1</v>
      </c>
      <c r="F64" s="263">
        <v>0</v>
      </c>
      <c r="G64" s="263">
        <v>1</v>
      </c>
      <c r="H64" s="263">
        <v>2</v>
      </c>
      <c r="I64" s="263">
        <v>0</v>
      </c>
      <c r="J64" s="263">
        <v>0</v>
      </c>
      <c r="K64" s="248" t="s">
        <v>529</v>
      </c>
      <c r="L64" s="248" t="s">
        <v>873</v>
      </c>
      <c r="M64" s="248" t="s">
        <v>874</v>
      </c>
    </row>
    <row r="65" spans="2:14">
      <c r="B65" s="198" t="s">
        <v>4</v>
      </c>
      <c r="C65" s="198" t="s">
        <v>836</v>
      </c>
      <c r="D65" s="198" t="s">
        <v>422</v>
      </c>
      <c r="E65" s="262" t="b">
        <v>1</v>
      </c>
      <c r="F65" s="263">
        <v>0</v>
      </c>
      <c r="G65" s="263">
        <v>1</v>
      </c>
      <c r="H65" s="263">
        <v>2</v>
      </c>
      <c r="I65" s="263">
        <v>0</v>
      </c>
      <c r="J65" s="263">
        <v>0</v>
      </c>
      <c r="K65" s="248" t="s">
        <v>465</v>
      </c>
      <c r="L65" s="248" t="s">
        <v>873</v>
      </c>
      <c r="M65" s="248" t="s">
        <v>874</v>
      </c>
    </row>
    <row r="66" spans="2:14">
      <c r="B66" s="198" t="s">
        <v>4</v>
      </c>
      <c r="C66" s="198" t="s">
        <v>463</v>
      </c>
      <c r="D66" s="198" t="s">
        <v>422</v>
      </c>
      <c r="E66" s="262" t="b">
        <v>1</v>
      </c>
      <c r="F66" s="263">
        <v>0</v>
      </c>
      <c r="G66" s="263">
        <v>1</v>
      </c>
      <c r="H66" s="263">
        <v>2</v>
      </c>
      <c r="I66" s="263">
        <v>0</v>
      </c>
      <c r="J66" s="263">
        <v>0</v>
      </c>
      <c r="K66" s="248" t="s">
        <v>466</v>
      </c>
      <c r="L66" s="248" t="s">
        <v>873</v>
      </c>
      <c r="M66" s="248" t="s">
        <v>874</v>
      </c>
    </row>
    <row r="67" spans="2:14">
      <c r="B67" s="198" t="s">
        <v>4</v>
      </c>
      <c r="C67" s="198" t="s">
        <v>528</v>
      </c>
      <c r="D67" s="198" t="s">
        <v>422</v>
      </c>
      <c r="E67" s="262" t="b">
        <v>1</v>
      </c>
      <c r="F67" s="263">
        <v>0</v>
      </c>
      <c r="G67" s="263">
        <v>1</v>
      </c>
      <c r="H67" s="263">
        <v>2</v>
      </c>
      <c r="I67" s="263">
        <v>0</v>
      </c>
      <c r="J67" s="263">
        <v>0</v>
      </c>
      <c r="K67" s="248" t="s">
        <v>530</v>
      </c>
      <c r="L67" s="248" t="s">
        <v>873</v>
      </c>
      <c r="M67" s="248" t="s">
        <v>874</v>
      </c>
    </row>
    <row r="68" spans="2:14">
      <c r="B68" s="198" t="s">
        <v>4</v>
      </c>
      <c r="C68" s="198" t="s">
        <v>850</v>
      </c>
      <c r="D68" s="198" t="s">
        <v>422</v>
      </c>
      <c r="E68" s="262" t="b">
        <v>1</v>
      </c>
      <c r="F68" s="263">
        <v>0</v>
      </c>
      <c r="G68" s="263">
        <v>1</v>
      </c>
      <c r="H68" s="263">
        <v>2</v>
      </c>
      <c r="I68" s="263">
        <v>0</v>
      </c>
      <c r="J68" s="263">
        <v>0</v>
      </c>
      <c r="K68" s="248" t="s">
        <v>448</v>
      </c>
      <c r="L68" s="248" t="s">
        <v>873</v>
      </c>
      <c r="M68" s="248" t="s">
        <v>874</v>
      </c>
    </row>
    <row r="69" spans="2:14">
      <c r="B69" s="198" t="s">
        <v>4</v>
      </c>
      <c r="C69" s="198" t="s">
        <v>851</v>
      </c>
      <c r="D69" s="198" t="s">
        <v>422</v>
      </c>
      <c r="E69" s="262" t="b">
        <v>1</v>
      </c>
      <c r="F69" s="263">
        <v>0</v>
      </c>
      <c r="G69" s="263">
        <v>1</v>
      </c>
      <c r="H69" s="263">
        <v>2</v>
      </c>
      <c r="I69" s="263">
        <v>0</v>
      </c>
      <c r="J69" s="263">
        <v>0</v>
      </c>
      <c r="K69" s="248" t="s">
        <v>448</v>
      </c>
      <c r="L69" s="248" t="s">
        <v>873</v>
      </c>
      <c r="M69" s="248" t="s">
        <v>874</v>
      </c>
    </row>
    <row r="70" spans="2:14">
      <c r="B70" s="198" t="s">
        <v>4</v>
      </c>
      <c r="C70" s="198" t="s">
        <v>840</v>
      </c>
      <c r="D70" s="198" t="s">
        <v>422</v>
      </c>
      <c r="E70" s="262" t="b">
        <v>1</v>
      </c>
      <c r="F70" s="263">
        <v>0</v>
      </c>
      <c r="G70" s="263">
        <v>1</v>
      </c>
      <c r="H70" s="263">
        <v>2</v>
      </c>
      <c r="I70" s="263">
        <v>0</v>
      </c>
      <c r="J70" s="263">
        <v>0</v>
      </c>
      <c r="K70" s="248" t="s">
        <v>461</v>
      </c>
      <c r="L70" s="248" t="s">
        <v>873</v>
      </c>
      <c r="M70" s="248" t="s">
        <v>874</v>
      </c>
    </row>
    <row r="71" spans="2:14">
      <c r="B71" s="198" t="s">
        <v>4</v>
      </c>
      <c r="C71" s="198" t="s">
        <v>460</v>
      </c>
      <c r="D71" s="198" t="s">
        <v>422</v>
      </c>
      <c r="E71" s="262" t="b">
        <v>1</v>
      </c>
      <c r="F71" s="263">
        <v>0</v>
      </c>
      <c r="G71" s="263">
        <v>1</v>
      </c>
      <c r="H71" s="263">
        <v>2</v>
      </c>
      <c r="I71" s="263">
        <v>0</v>
      </c>
      <c r="J71" s="263">
        <v>0</v>
      </c>
      <c r="K71" s="248" t="s">
        <v>461</v>
      </c>
      <c r="L71" s="248" t="s">
        <v>873</v>
      </c>
      <c r="M71" s="248" t="s">
        <v>874</v>
      </c>
    </row>
    <row r="72" spans="2:14">
      <c r="B72" s="198" t="s">
        <v>4</v>
      </c>
      <c r="C72" s="198" t="s">
        <v>841</v>
      </c>
      <c r="D72" s="198" t="s">
        <v>422</v>
      </c>
      <c r="E72" s="262" t="b">
        <v>1</v>
      </c>
      <c r="F72" s="263">
        <v>0</v>
      </c>
      <c r="G72" s="263">
        <v>1</v>
      </c>
      <c r="H72" s="263">
        <v>2</v>
      </c>
      <c r="I72" s="263">
        <v>0</v>
      </c>
      <c r="J72" s="263">
        <v>0</v>
      </c>
      <c r="K72" s="248" t="s">
        <v>461</v>
      </c>
      <c r="L72" s="248" t="s">
        <v>873</v>
      </c>
      <c r="M72" s="248" t="s">
        <v>874</v>
      </c>
    </row>
    <row r="73" spans="2:14">
      <c r="B73" s="198" t="s">
        <v>4</v>
      </c>
      <c r="C73" s="198" t="s">
        <v>842</v>
      </c>
      <c r="D73" s="198" t="s">
        <v>422</v>
      </c>
      <c r="E73" s="262" t="b">
        <v>1</v>
      </c>
      <c r="F73" s="263">
        <v>0</v>
      </c>
      <c r="G73" s="263">
        <v>1</v>
      </c>
      <c r="H73" s="263">
        <v>2</v>
      </c>
      <c r="I73" s="263">
        <v>0</v>
      </c>
      <c r="J73" s="263">
        <v>0</v>
      </c>
      <c r="K73" s="248" t="s">
        <v>461</v>
      </c>
      <c r="L73" s="248" t="s">
        <v>873</v>
      </c>
      <c r="M73" s="248" t="s">
        <v>874</v>
      </c>
    </row>
    <row r="74" spans="2:14">
      <c r="B74" s="198" t="s">
        <v>4</v>
      </c>
      <c r="C74" s="198" t="s">
        <v>843</v>
      </c>
      <c r="D74" s="198" t="s">
        <v>422</v>
      </c>
      <c r="E74" s="262" t="b">
        <v>1</v>
      </c>
      <c r="F74" s="263">
        <v>0</v>
      </c>
      <c r="G74" s="263">
        <v>1</v>
      </c>
      <c r="H74" s="263">
        <v>2</v>
      </c>
      <c r="I74" s="263">
        <v>0</v>
      </c>
      <c r="J74" s="263">
        <v>0</v>
      </c>
      <c r="K74" s="248" t="s">
        <v>461</v>
      </c>
      <c r="L74" s="248" t="s">
        <v>873</v>
      </c>
      <c r="M74" s="248" t="s">
        <v>874</v>
      </c>
      <c r="N74" s="27"/>
    </row>
    <row r="75" spans="2:14">
      <c r="B75" s="198" t="s">
        <v>4</v>
      </c>
      <c r="C75" s="198" t="s">
        <v>844</v>
      </c>
      <c r="D75" s="198" t="s">
        <v>422</v>
      </c>
      <c r="E75" s="262" t="b">
        <v>1</v>
      </c>
      <c r="F75" s="263">
        <v>0</v>
      </c>
      <c r="G75" s="263">
        <v>1</v>
      </c>
      <c r="H75" s="263">
        <v>2</v>
      </c>
      <c r="I75" s="263">
        <v>0</v>
      </c>
      <c r="J75" s="263">
        <v>0</v>
      </c>
      <c r="K75" s="248" t="s">
        <v>468</v>
      </c>
      <c r="L75" s="248" t="s">
        <v>873</v>
      </c>
      <c r="M75" s="248" t="s">
        <v>874</v>
      </c>
    </row>
    <row r="76" spans="2:14" s="27" customFormat="1">
      <c r="B76" s="198" t="s">
        <v>4</v>
      </c>
      <c r="C76" s="198" t="s">
        <v>852</v>
      </c>
      <c r="D76" s="198" t="s">
        <v>422</v>
      </c>
      <c r="E76" s="262" t="b">
        <v>1</v>
      </c>
      <c r="F76" s="263">
        <v>0</v>
      </c>
      <c r="G76" s="263">
        <v>1</v>
      </c>
      <c r="H76" s="263">
        <v>2</v>
      </c>
      <c r="I76" s="263">
        <v>0</v>
      </c>
      <c r="J76" s="263">
        <v>0</v>
      </c>
      <c r="K76" s="248" t="s">
        <v>532</v>
      </c>
      <c r="L76" s="248" t="s">
        <v>873</v>
      </c>
      <c r="M76" s="248" t="s">
        <v>874</v>
      </c>
      <c r="N76" s="67"/>
    </row>
    <row r="77" spans="2:14">
      <c r="B77" s="198" t="s">
        <v>4</v>
      </c>
      <c r="C77" s="198" t="s">
        <v>853</v>
      </c>
      <c r="D77" s="198" t="s">
        <v>422</v>
      </c>
      <c r="E77" s="262" t="b">
        <v>1</v>
      </c>
      <c r="F77" s="263">
        <v>0</v>
      </c>
      <c r="G77" s="263">
        <v>1</v>
      </c>
      <c r="H77" s="263">
        <v>2</v>
      </c>
      <c r="I77" s="263">
        <v>0</v>
      </c>
      <c r="J77" s="263">
        <v>0</v>
      </c>
      <c r="K77" s="248" t="s">
        <v>467</v>
      </c>
      <c r="L77" s="248" t="s">
        <v>873</v>
      </c>
      <c r="M77" s="248" t="s">
        <v>874</v>
      </c>
    </row>
    <row r="78" spans="2:14">
      <c r="B78" s="13" t="s">
        <v>4</v>
      </c>
      <c r="C78" s="13" t="s">
        <v>855</v>
      </c>
      <c r="D78" s="13" t="s">
        <v>425</v>
      </c>
      <c r="E78" s="20" t="b">
        <v>1</v>
      </c>
      <c r="F78" s="252">
        <v>0</v>
      </c>
      <c r="G78" s="252">
        <v>1</v>
      </c>
      <c r="H78" s="252">
        <v>2</v>
      </c>
      <c r="I78" s="252">
        <v>0</v>
      </c>
      <c r="J78" s="252">
        <v>0</v>
      </c>
      <c r="K78" s="249" t="s">
        <v>868</v>
      </c>
      <c r="L78" s="249" t="s">
        <v>872</v>
      </c>
      <c r="M78" s="249" t="s">
        <v>874</v>
      </c>
    </row>
    <row r="79" spans="2:14">
      <c r="B79" s="198" t="s">
        <v>4</v>
      </c>
      <c r="C79" s="198" t="s">
        <v>451</v>
      </c>
      <c r="D79" s="198" t="s">
        <v>428</v>
      </c>
      <c r="E79" s="262" t="b">
        <v>1</v>
      </c>
      <c r="F79" s="263">
        <v>0</v>
      </c>
      <c r="G79" s="263">
        <v>1</v>
      </c>
      <c r="H79" s="263">
        <v>2</v>
      </c>
      <c r="I79" s="263">
        <v>0</v>
      </c>
      <c r="J79" s="263">
        <v>0</v>
      </c>
      <c r="K79" s="248" t="s">
        <v>457</v>
      </c>
      <c r="L79" s="248" t="s">
        <v>873</v>
      </c>
      <c r="M79" s="248" t="s">
        <v>874</v>
      </c>
    </row>
    <row r="80" spans="2:14">
      <c r="B80" s="198" t="s">
        <v>4</v>
      </c>
      <c r="C80" s="198" t="s">
        <v>452</v>
      </c>
      <c r="D80" s="198" t="s">
        <v>428</v>
      </c>
      <c r="E80" s="262" t="b">
        <v>1</v>
      </c>
      <c r="F80" s="263">
        <v>0</v>
      </c>
      <c r="G80" s="263">
        <v>1</v>
      </c>
      <c r="H80" s="263">
        <v>2</v>
      </c>
      <c r="I80" s="263">
        <v>0</v>
      </c>
      <c r="J80" s="263">
        <v>0</v>
      </c>
      <c r="K80" s="248" t="s">
        <v>457</v>
      </c>
      <c r="L80" s="248" t="s">
        <v>873</v>
      </c>
      <c r="M80" s="248" t="s">
        <v>874</v>
      </c>
    </row>
    <row r="81" spans="2:14">
      <c r="B81" s="198" t="s">
        <v>4</v>
      </c>
      <c r="C81" s="198" t="s">
        <v>453</v>
      </c>
      <c r="D81" s="198" t="s">
        <v>428</v>
      </c>
      <c r="E81" s="262" t="b">
        <v>1</v>
      </c>
      <c r="F81" s="263">
        <v>0</v>
      </c>
      <c r="G81" s="263">
        <v>1</v>
      </c>
      <c r="H81" s="263">
        <v>2</v>
      </c>
      <c r="I81" s="263">
        <v>0</v>
      </c>
      <c r="J81" s="263">
        <v>0</v>
      </c>
      <c r="K81" s="248" t="s">
        <v>457</v>
      </c>
      <c r="L81" s="248" t="s">
        <v>873</v>
      </c>
      <c r="M81" s="248" t="s">
        <v>874</v>
      </c>
      <c r="N81" s="27"/>
    </row>
    <row r="82" spans="2:14">
      <c r="B82" s="198" t="s">
        <v>4</v>
      </c>
      <c r="C82" s="198" t="s">
        <v>454</v>
      </c>
      <c r="D82" s="198" t="s">
        <v>428</v>
      </c>
      <c r="E82" s="262" t="b">
        <v>1</v>
      </c>
      <c r="F82" s="263">
        <v>0</v>
      </c>
      <c r="G82" s="263">
        <v>1</v>
      </c>
      <c r="H82" s="263">
        <v>2</v>
      </c>
      <c r="I82" s="263">
        <v>0</v>
      </c>
      <c r="J82" s="263">
        <v>0</v>
      </c>
      <c r="K82" s="248" t="s">
        <v>457</v>
      </c>
      <c r="L82" s="248" t="s">
        <v>873</v>
      </c>
      <c r="M82" s="248" t="s">
        <v>874</v>
      </c>
      <c r="N82" s="27"/>
    </row>
    <row r="83" spans="2:14" s="27" customFormat="1">
      <c r="B83" s="198" t="s">
        <v>4</v>
      </c>
      <c r="C83" s="198" t="s">
        <v>455</v>
      </c>
      <c r="D83" s="198" t="s">
        <v>428</v>
      </c>
      <c r="E83" s="262" t="b">
        <v>1</v>
      </c>
      <c r="F83" s="263">
        <v>0</v>
      </c>
      <c r="G83" s="263">
        <v>1</v>
      </c>
      <c r="H83" s="263">
        <v>2</v>
      </c>
      <c r="I83" s="263">
        <v>0</v>
      </c>
      <c r="J83" s="263">
        <v>0</v>
      </c>
      <c r="K83" s="248" t="s">
        <v>457</v>
      </c>
      <c r="L83" s="248" t="s">
        <v>873</v>
      </c>
      <c r="M83" s="248" t="s">
        <v>874</v>
      </c>
    </row>
    <row r="84" spans="2:14">
      <c r="B84" s="198" t="s">
        <v>4</v>
      </c>
      <c r="C84" s="198" t="s">
        <v>456</v>
      </c>
      <c r="D84" s="198" t="s">
        <v>428</v>
      </c>
      <c r="E84" s="264" t="b">
        <v>1</v>
      </c>
      <c r="F84" s="263">
        <v>0</v>
      </c>
      <c r="G84" s="263">
        <v>1</v>
      </c>
      <c r="H84" s="263">
        <v>2</v>
      </c>
      <c r="I84" s="263">
        <v>0</v>
      </c>
      <c r="J84" s="263">
        <v>0</v>
      </c>
      <c r="K84" s="248" t="s">
        <v>457</v>
      </c>
      <c r="L84" s="248" t="s">
        <v>873</v>
      </c>
      <c r="M84" s="248" t="s">
        <v>874</v>
      </c>
      <c r="N84" s="246"/>
    </row>
    <row r="85" spans="2:14">
      <c r="B85" s="200" t="s">
        <v>4</v>
      </c>
      <c r="C85" s="200" t="s">
        <v>458</v>
      </c>
      <c r="D85" s="200" t="s">
        <v>428</v>
      </c>
      <c r="E85" s="265" t="b">
        <v>1</v>
      </c>
      <c r="F85" s="263">
        <v>0</v>
      </c>
      <c r="G85" s="263">
        <v>1</v>
      </c>
      <c r="H85" s="263">
        <v>2</v>
      </c>
      <c r="I85" s="263">
        <v>0</v>
      </c>
      <c r="J85" s="263">
        <v>0</v>
      </c>
      <c r="K85" s="253" t="s">
        <v>459</v>
      </c>
      <c r="L85" s="253" t="s">
        <v>873</v>
      </c>
      <c r="M85" s="253" t="s">
        <v>874</v>
      </c>
    </row>
    <row r="86" spans="2:14" s="246" customFormat="1"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</row>
    <row r="87" spans="2:14" ht="15.75" thickBot="1"/>
    <row r="88" spans="2:14" ht="23.25">
      <c r="B88" s="12" t="s">
        <v>592</v>
      </c>
      <c r="C88" s="12"/>
      <c r="D88" s="12"/>
      <c r="E88" s="12"/>
      <c r="F88" s="246"/>
      <c r="G88" s="246"/>
      <c r="H88" s="246"/>
      <c r="I88" s="246"/>
      <c r="J88" s="246"/>
      <c r="K88" s="246"/>
      <c r="L88" s="246"/>
      <c r="M88" s="246"/>
    </row>
    <row r="90" spans="2:14" ht="159.75">
      <c r="B90" s="143" t="s">
        <v>593</v>
      </c>
      <c r="C90" s="144" t="s">
        <v>5</v>
      </c>
      <c r="D90" s="144" t="s">
        <v>190</v>
      </c>
      <c r="E90" s="147" t="s">
        <v>25</v>
      </c>
      <c r="F90" s="147" t="s">
        <v>227</v>
      </c>
      <c r="G90" s="147" t="s">
        <v>403</v>
      </c>
      <c r="H90" s="147" t="s">
        <v>503</v>
      </c>
      <c r="I90" s="147" t="s">
        <v>598</v>
      </c>
    </row>
    <row r="91" spans="2:14">
      <c r="B91" s="251" t="s">
        <v>4</v>
      </c>
      <c r="C91" s="198" t="s">
        <v>594</v>
      </c>
      <c r="D91" s="198" t="s">
        <v>187</v>
      </c>
      <c r="E91" s="210">
        <v>50</v>
      </c>
      <c r="F91" s="210">
        <v>8</v>
      </c>
      <c r="G91" s="210">
        <v>1</v>
      </c>
      <c r="H91" s="210">
        <v>3.5</v>
      </c>
      <c r="I91" s="210">
        <v>0.25</v>
      </c>
    </row>
    <row r="92" spans="2:14">
      <c r="B92" s="251" t="s">
        <v>4</v>
      </c>
      <c r="C92" s="198" t="s">
        <v>595</v>
      </c>
      <c r="D92" s="198" t="s">
        <v>188</v>
      </c>
      <c r="E92" s="210">
        <v>75</v>
      </c>
      <c r="F92" s="210">
        <v>10</v>
      </c>
      <c r="G92" s="210">
        <v>1.2</v>
      </c>
      <c r="H92" s="210">
        <v>3.25</v>
      </c>
      <c r="I92" s="210">
        <v>0.3</v>
      </c>
    </row>
    <row r="93" spans="2:14">
      <c r="B93" s="251" t="s">
        <v>4</v>
      </c>
      <c r="C93" s="198" t="s">
        <v>596</v>
      </c>
      <c r="D93" s="198" t="s">
        <v>189</v>
      </c>
      <c r="E93" s="210">
        <v>150</v>
      </c>
      <c r="F93" s="210">
        <v>12</v>
      </c>
      <c r="G93" s="210">
        <v>1.4</v>
      </c>
      <c r="H93" s="210">
        <v>3</v>
      </c>
      <c r="I93" s="210">
        <v>0.32500000000000001</v>
      </c>
    </row>
    <row r="94" spans="2:14">
      <c r="B94" s="251" t="s">
        <v>4</v>
      </c>
      <c r="C94" s="198" t="s">
        <v>597</v>
      </c>
      <c r="D94" s="198" t="s">
        <v>216</v>
      </c>
      <c r="E94" s="210">
        <v>300</v>
      </c>
      <c r="F94" s="210">
        <v>14</v>
      </c>
      <c r="G94" s="210">
        <v>1.6</v>
      </c>
      <c r="H94" s="210">
        <v>3</v>
      </c>
      <c r="I94" s="210">
        <v>0.35</v>
      </c>
    </row>
    <row r="95" spans="2:14">
      <c r="B95" s="251" t="s">
        <v>4</v>
      </c>
      <c r="C95" s="198" t="s">
        <v>657</v>
      </c>
      <c r="D95" s="198" t="s">
        <v>217</v>
      </c>
      <c r="E95" s="210">
        <v>300</v>
      </c>
      <c r="F95" s="210">
        <v>14</v>
      </c>
      <c r="G95" s="210">
        <v>1.6</v>
      </c>
      <c r="H95" s="210">
        <v>3</v>
      </c>
      <c r="I95" s="210">
        <v>0.35</v>
      </c>
    </row>
  </sheetData>
  <mergeCells count="3">
    <mergeCell ref="F18:G18"/>
    <mergeCell ref="F3:G3"/>
    <mergeCell ref="G56:H56"/>
  </mergeCells>
  <dataValidations xWindow="828" yWindow="534" count="9">
    <dataValidation type="list" sqref="M20:M53">
      <formula1>"true,false"</formula1>
    </dataValidation>
    <dataValidation allowBlank="1" showErrorMessage="1" prompt="percentage [0..1]" sqref="K58:M85 AA20:AE53"/>
    <dataValidation type="list" allowBlank="1" showInputMessage="1" showErrorMessage="1" sqref="D58:D85 D20:D53">
      <formula1>INDIRECT("entityCategoryDefinitions['[sku']]")</formula1>
    </dataValidation>
    <dataValidation type="whole" operator="greaterThanOrEqual" showInputMessage="1" showErrorMessage="1" sqref="E20:G53">
      <formula1>0</formula1>
    </dataValidation>
    <dataValidation type="decimal" showInputMessage="1" showErrorMessage="1" prompt="probability [0..1]" sqref="K20:L53">
      <formula1>0</formula1>
      <formula2>1</formula2>
    </dataValidation>
    <dataValidation type="list" sqref="N20:N53">
      <formula1>INDIRECT("dragonTierDefinitions['[order']]")</formula1>
    </dataValidation>
    <dataValidation type="decimal" allowBlank="1" showInputMessage="1" prompt="probability [0..1]" sqref="I58:J85 W20:Z53">
      <formula1>0</formula1>
      <formula2>1</formula2>
    </dataValidation>
    <dataValidation type="decimal" operator="greaterThanOrEqual" showInputMessage="1" showErrorMessage="1" sqref="H20:J53">
      <formula1>0</formula1>
    </dataValidation>
    <dataValidation type="decimal" allowBlank="1" sqref="E58:H85 O20:V53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O10"/>
  <sheetViews>
    <sheetView workbookViewId="0">
      <selection activeCell="G16" sqref="G16"/>
    </sheetView>
  </sheetViews>
  <sheetFormatPr defaultColWidth="11.42578125" defaultRowHeight="15"/>
  <cols>
    <col min="1" max="1" width="3.7109375" customWidth="1"/>
    <col min="6" max="10" width="24" customWidth="1"/>
    <col min="11" max="11" width="16" bestFit="1" customWidth="1"/>
    <col min="12" max="12" width="23" bestFit="1" customWidth="1"/>
    <col min="13" max="13" width="19" bestFit="1" customWidth="1"/>
  </cols>
  <sheetData>
    <row r="1" spans="2:15" ht="15.75" thickBot="1"/>
    <row r="2" spans="2:15" ht="23.25">
      <c r="B2" s="12" t="s">
        <v>249</v>
      </c>
      <c r="C2" s="12"/>
      <c r="D2" s="12"/>
      <c r="E2" s="12"/>
      <c r="F2" s="12"/>
      <c r="G2" s="12"/>
      <c r="H2" s="12"/>
      <c r="I2" s="12"/>
      <c r="J2" s="12"/>
    </row>
    <row r="3" spans="2:15">
      <c r="B3" s="173" t="s">
        <v>257</v>
      </c>
      <c r="C3" s="10"/>
      <c r="D3" s="10"/>
      <c r="E3" s="10"/>
      <c r="F3" s="10"/>
      <c r="G3" s="10"/>
      <c r="H3" s="67"/>
      <c r="I3" s="67"/>
      <c r="J3" s="67"/>
    </row>
    <row r="4" spans="2:15" ht="95.25">
      <c r="B4" s="143" t="s">
        <v>248</v>
      </c>
      <c r="C4" s="143" t="s">
        <v>5</v>
      </c>
      <c r="D4" s="145" t="s">
        <v>186</v>
      </c>
      <c r="E4" s="146" t="s">
        <v>252</v>
      </c>
      <c r="F4" s="148" t="s">
        <v>254</v>
      </c>
      <c r="G4" s="148" t="s">
        <v>255</v>
      </c>
      <c r="H4" s="148" t="s">
        <v>256</v>
      </c>
      <c r="I4" s="148" t="s">
        <v>571</v>
      </c>
      <c r="J4" s="149" t="s">
        <v>38</v>
      </c>
      <c r="K4" s="150" t="s">
        <v>177</v>
      </c>
      <c r="L4" s="150" t="s">
        <v>733</v>
      </c>
      <c r="M4" s="150" t="s">
        <v>741</v>
      </c>
    </row>
    <row r="5" spans="2:15">
      <c r="B5" s="134" t="s">
        <v>4</v>
      </c>
      <c r="C5" s="159" t="s">
        <v>250</v>
      </c>
      <c r="D5" s="132">
        <v>0</v>
      </c>
      <c r="E5" s="14">
        <v>0</v>
      </c>
      <c r="F5" s="15" t="s">
        <v>763</v>
      </c>
      <c r="G5" s="15" t="s">
        <v>764</v>
      </c>
      <c r="H5" s="15" t="s">
        <v>913</v>
      </c>
      <c r="I5" s="15" t="b">
        <v>0</v>
      </c>
      <c r="J5" s="21" t="s">
        <v>765</v>
      </c>
      <c r="K5" s="135" t="s">
        <v>658</v>
      </c>
      <c r="L5" s="135" t="s">
        <v>766</v>
      </c>
      <c r="M5" s="135" t="s">
        <v>759</v>
      </c>
    </row>
    <row r="6" spans="2:15">
      <c r="B6" s="134" t="s">
        <v>4</v>
      </c>
      <c r="C6" s="159" t="s">
        <v>251</v>
      </c>
      <c r="D6" s="132">
        <v>1</v>
      </c>
      <c r="E6" s="14">
        <v>0</v>
      </c>
      <c r="F6" s="15" t="s">
        <v>671</v>
      </c>
      <c r="G6" s="15" t="s">
        <v>672</v>
      </c>
      <c r="H6" s="15" t="s">
        <v>673</v>
      </c>
      <c r="I6" s="15" t="b">
        <v>0</v>
      </c>
      <c r="J6" s="21" t="s">
        <v>521</v>
      </c>
      <c r="K6" s="135" t="s">
        <v>253</v>
      </c>
      <c r="L6" s="135" t="s">
        <v>673</v>
      </c>
      <c r="M6" s="135" t="s">
        <v>759</v>
      </c>
    </row>
    <row r="7" spans="2:15">
      <c r="B7" s="134" t="s">
        <v>4</v>
      </c>
      <c r="C7" s="159" t="s">
        <v>665</v>
      </c>
      <c r="D7" s="132">
        <v>2</v>
      </c>
      <c r="E7" s="14">
        <v>0</v>
      </c>
      <c r="F7" s="15" t="s">
        <v>760</v>
      </c>
      <c r="G7" s="15" t="s">
        <v>761</v>
      </c>
      <c r="H7" s="15" t="s">
        <v>762</v>
      </c>
      <c r="I7" s="15" t="b">
        <v>0</v>
      </c>
      <c r="J7" s="21" t="s">
        <v>682</v>
      </c>
      <c r="K7" s="135" t="s">
        <v>658</v>
      </c>
      <c r="L7" s="135" t="s">
        <v>762</v>
      </c>
      <c r="M7" s="135" t="s">
        <v>759</v>
      </c>
    </row>
    <row r="8" spans="2:15">
      <c r="B8" s="134" t="s">
        <v>4</v>
      </c>
      <c r="C8" s="159" t="s">
        <v>681</v>
      </c>
      <c r="D8" s="132">
        <v>3</v>
      </c>
      <c r="E8" s="14">
        <v>0</v>
      </c>
      <c r="F8" s="15" t="s">
        <v>675</v>
      </c>
      <c r="G8" s="15" t="s">
        <v>687</v>
      </c>
      <c r="H8" s="15" t="s">
        <v>676</v>
      </c>
      <c r="I8" s="15" t="b">
        <v>0</v>
      </c>
      <c r="J8" s="21" t="s">
        <v>688</v>
      </c>
      <c r="K8" s="135" t="s">
        <v>658</v>
      </c>
      <c r="L8" s="135" t="s">
        <v>676</v>
      </c>
      <c r="M8" s="135" t="s">
        <v>759</v>
      </c>
      <c r="O8" s="67"/>
    </row>
    <row r="9" spans="2:15">
      <c r="B9" s="134" t="s">
        <v>4</v>
      </c>
      <c r="C9" s="159" t="s">
        <v>742</v>
      </c>
      <c r="D9" s="132">
        <v>4</v>
      </c>
      <c r="E9" s="14">
        <v>0</v>
      </c>
      <c r="F9" s="181" t="s">
        <v>743</v>
      </c>
      <c r="G9" s="15" t="s">
        <v>744</v>
      </c>
      <c r="H9" s="15" t="s">
        <v>676</v>
      </c>
      <c r="I9" s="15" t="b">
        <v>0</v>
      </c>
      <c r="J9" s="21" t="s">
        <v>745</v>
      </c>
      <c r="K9" s="135" t="s">
        <v>658</v>
      </c>
      <c r="L9" s="135" t="s">
        <v>676</v>
      </c>
      <c r="M9" s="135" t="s">
        <v>759</v>
      </c>
    </row>
    <row r="10" spans="2:15" s="67" customFormat="1">
      <c r="B10" s="134" t="s">
        <v>4</v>
      </c>
      <c r="C10" s="159" t="s">
        <v>908</v>
      </c>
      <c r="D10" s="132">
        <v>5</v>
      </c>
      <c r="E10" s="14">
        <v>0</v>
      </c>
      <c r="F10" s="181" t="s">
        <v>909</v>
      </c>
      <c r="G10" s="15" t="s">
        <v>910</v>
      </c>
      <c r="H10" s="15" t="s">
        <v>911</v>
      </c>
      <c r="I10" s="15" t="b">
        <v>0</v>
      </c>
      <c r="J10" s="21" t="s">
        <v>912</v>
      </c>
      <c r="K10" s="135" t="s">
        <v>912</v>
      </c>
      <c r="L10" s="135" t="s">
        <v>911</v>
      </c>
      <c r="M10" s="135" t="s">
        <v>759</v>
      </c>
    </row>
  </sheetData>
  <conditionalFormatting sqref="C5:C6">
    <cfRule type="duplicateValues" dxfId="145" priority="13"/>
  </conditionalFormatting>
  <conditionalFormatting sqref="C7">
    <cfRule type="duplicateValues" dxfId="144" priority="3"/>
  </conditionalFormatting>
  <conditionalFormatting sqref="C8:C9">
    <cfRule type="duplicateValues" dxfId="143" priority="2"/>
  </conditionalFormatting>
  <conditionalFormatting sqref="C10">
    <cfRule type="duplicateValues" dxfId="142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6"/>
  <sheetViews>
    <sheetView topLeftCell="A16" workbookViewId="0">
      <selection activeCell="G37" sqref="G37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5703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315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321</v>
      </c>
      <c r="E3" s="10" t="s">
        <v>372</v>
      </c>
      <c r="G3" s="10" t="s">
        <v>371</v>
      </c>
      <c r="J3" s="393" t="s">
        <v>370</v>
      </c>
      <c r="K3" s="393"/>
      <c r="M3" s="393"/>
      <c r="N3" s="393"/>
      <c r="O3" s="393"/>
      <c r="P3" s="393"/>
    </row>
    <row r="4" spans="2:16" ht="103.5">
      <c r="B4" s="143" t="s">
        <v>316</v>
      </c>
      <c r="C4" s="143" t="s">
        <v>5</v>
      </c>
      <c r="D4" s="146" t="s">
        <v>317</v>
      </c>
      <c r="E4" s="146" t="s">
        <v>368</v>
      </c>
      <c r="F4" s="154" t="s">
        <v>318</v>
      </c>
      <c r="G4" s="154" t="s">
        <v>319</v>
      </c>
      <c r="H4" s="154" t="s">
        <v>320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325</v>
      </c>
      <c r="D5" s="14">
        <v>0</v>
      </c>
      <c r="E5" s="14" t="s">
        <v>322</v>
      </c>
      <c r="F5" s="370">
        <v>5000</v>
      </c>
      <c r="G5" s="252"/>
      <c r="H5" s="20" t="b">
        <v>1</v>
      </c>
      <c r="I5" s="221" t="s">
        <v>748</v>
      </c>
      <c r="J5" s="21" t="s">
        <v>348</v>
      </c>
      <c r="K5" s="135"/>
    </row>
    <row r="6" spans="2:16">
      <c r="B6" s="134" t="s">
        <v>4</v>
      </c>
      <c r="C6" s="159" t="s">
        <v>952</v>
      </c>
      <c r="D6" s="14">
        <v>0</v>
      </c>
      <c r="E6" s="14" t="s">
        <v>323</v>
      </c>
      <c r="F6" s="370">
        <v>40</v>
      </c>
      <c r="G6" s="252"/>
      <c r="H6" s="20" t="b">
        <v>1</v>
      </c>
      <c r="I6" s="221" t="s">
        <v>746</v>
      </c>
      <c r="J6" s="21" t="s">
        <v>349</v>
      </c>
      <c r="K6" s="135"/>
    </row>
    <row r="7" spans="2:16">
      <c r="B7" s="136" t="s">
        <v>4</v>
      </c>
      <c r="C7" s="159" t="s">
        <v>953</v>
      </c>
      <c r="D7" s="14">
        <v>0</v>
      </c>
      <c r="E7" s="14" t="s">
        <v>324</v>
      </c>
      <c r="F7" s="370">
        <v>10</v>
      </c>
      <c r="G7" s="252" t="s">
        <v>860</v>
      </c>
      <c r="H7" s="20" t="b">
        <v>1</v>
      </c>
      <c r="I7" s="221" t="s">
        <v>746</v>
      </c>
      <c r="J7" s="21" t="s">
        <v>350</v>
      </c>
      <c r="K7" s="135"/>
    </row>
    <row r="8" spans="2:16">
      <c r="B8" s="136" t="s">
        <v>4</v>
      </c>
      <c r="C8" s="159" t="s">
        <v>954</v>
      </c>
      <c r="D8" s="14">
        <v>0</v>
      </c>
      <c r="E8" s="14" t="s">
        <v>955</v>
      </c>
      <c r="F8" s="370">
        <v>1</v>
      </c>
      <c r="G8" s="252"/>
      <c r="H8" s="20" t="b">
        <v>1</v>
      </c>
      <c r="I8" s="221" t="s">
        <v>746</v>
      </c>
      <c r="J8" s="21" t="s">
        <v>351</v>
      </c>
      <c r="K8" s="135"/>
    </row>
    <row r="9" spans="2:16">
      <c r="B9" s="136" t="s">
        <v>4</v>
      </c>
      <c r="C9" s="159" t="s">
        <v>956</v>
      </c>
      <c r="D9" s="14">
        <v>0</v>
      </c>
      <c r="E9" s="14" t="s">
        <v>480</v>
      </c>
      <c r="F9" s="370">
        <v>3</v>
      </c>
      <c r="G9" s="252"/>
      <c r="H9" s="20" t="b">
        <v>1</v>
      </c>
      <c r="I9" s="221" t="s">
        <v>752</v>
      </c>
      <c r="J9" s="21" t="s">
        <v>352</v>
      </c>
      <c r="K9" s="135"/>
    </row>
    <row r="10" spans="2:16">
      <c r="B10" s="136" t="s">
        <v>4</v>
      </c>
      <c r="C10" s="159" t="s">
        <v>957</v>
      </c>
      <c r="D10" s="14">
        <v>0</v>
      </c>
      <c r="E10" s="14" t="s">
        <v>958</v>
      </c>
      <c r="F10" s="370">
        <v>5</v>
      </c>
      <c r="G10" s="252" t="s">
        <v>959</v>
      </c>
      <c r="H10" s="20" t="b">
        <v>1</v>
      </c>
      <c r="I10" s="221" t="s">
        <v>751</v>
      </c>
      <c r="J10" s="21" t="s">
        <v>353</v>
      </c>
      <c r="K10" s="135"/>
    </row>
    <row r="11" spans="2:16">
      <c r="B11" s="136" t="s">
        <v>4</v>
      </c>
      <c r="C11" s="159" t="s">
        <v>960</v>
      </c>
      <c r="D11" s="14">
        <v>1</v>
      </c>
      <c r="E11" s="14" t="s">
        <v>322</v>
      </c>
      <c r="F11" s="370">
        <v>11250</v>
      </c>
      <c r="G11" s="252"/>
      <c r="H11" s="20" t="b">
        <v>1</v>
      </c>
      <c r="I11" s="221" t="s">
        <v>746</v>
      </c>
      <c r="J11" s="21" t="s">
        <v>354</v>
      </c>
      <c r="K11" s="135"/>
    </row>
    <row r="12" spans="2:16">
      <c r="B12" s="136" t="s">
        <v>4</v>
      </c>
      <c r="C12" s="159" t="s">
        <v>961</v>
      </c>
      <c r="D12" s="14">
        <v>1</v>
      </c>
      <c r="E12" s="14" t="s">
        <v>323</v>
      </c>
      <c r="F12" s="252">
        <v>90</v>
      </c>
      <c r="G12" s="252"/>
      <c r="H12" s="20" t="b">
        <v>1</v>
      </c>
      <c r="I12" s="221" t="s">
        <v>746</v>
      </c>
      <c r="J12" s="21" t="s">
        <v>355</v>
      </c>
      <c r="K12" s="135"/>
    </row>
    <row r="13" spans="2:16">
      <c r="B13" s="136" t="s">
        <v>4</v>
      </c>
      <c r="C13" s="159" t="s">
        <v>326</v>
      </c>
      <c r="D13" s="14">
        <v>1</v>
      </c>
      <c r="E13" s="14" t="s">
        <v>324</v>
      </c>
      <c r="F13" s="252">
        <v>20</v>
      </c>
      <c r="G13" s="252" t="s">
        <v>838</v>
      </c>
      <c r="H13" s="20" t="b">
        <v>1</v>
      </c>
      <c r="I13" s="221" t="s">
        <v>746</v>
      </c>
      <c r="J13" s="21" t="s">
        <v>356</v>
      </c>
      <c r="K13" s="135"/>
    </row>
    <row r="14" spans="2:16">
      <c r="B14" s="136" t="s">
        <v>4</v>
      </c>
      <c r="C14" s="159" t="s">
        <v>327</v>
      </c>
      <c r="D14" s="14">
        <v>1</v>
      </c>
      <c r="E14" s="14" t="s">
        <v>955</v>
      </c>
      <c r="F14" s="370">
        <v>3</v>
      </c>
      <c r="G14" s="252"/>
      <c r="H14" s="20" t="b">
        <v>1</v>
      </c>
      <c r="I14" s="221" t="s">
        <v>746</v>
      </c>
      <c r="J14" s="21" t="s">
        <v>357</v>
      </c>
      <c r="K14" s="135"/>
    </row>
    <row r="15" spans="2:16">
      <c r="B15" s="136" t="s">
        <v>4</v>
      </c>
      <c r="C15" s="159" t="s">
        <v>328</v>
      </c>
      <c r="D15" s="14">
        <v>1</v>
      </c>
      <c r="E15" s="14" t="s">
        <v>480</v>
      </c>
      <c r="F15" s="370">
        <v>100</v>
      </c>
      <c r="G15" s="252"/>
      <c r="H15" s="20" t="b">
        <v>0</v>
      </c>
      <c r="I15" s="221" t="s">
        <v>750</v>
      </c>
      <c r="J15" s="21" t="s">
        <v>358</v>
      </c>
      <c r="K15" s="135" t="s">
        <v>645</v>
      </c>
    </row>
    <row r="16" spans="2:16">
      <c r="B16" s="136" t="s">
        <v>4</v>
      </c>
      <c r="C16" s="159" t="s">
        <v>329</v>
      </c>
      <c r="D16" s="139">
        <v>1</v>
      </c>
      <c r="E16" s="14" t="s">
        <v>958</v>
      </c>
      <c r="F16" s="371">
        <v>30</v>
      </c>
      <c r="G16" s="372" t="s">
        <v>449</v>
      </c>
      <c r="H16" s="20" t="b">
        <v>0</v>
      </c>
      <c r="I16" s="221" t="s">
        <v>747</v>
      </c>
      <c r="J16" s="21" t="s">
        <v>359</v>
      </c>
      <c r="K16" s="142"/>
    </row>
    <row r="17" spans="2:11">
      <c r="B17" s="136" t="s">
        <v>4</v>
      </c>
      <c r="C17" s="159" t="s">
        <v>330</v>
      </c>
      <c r="D17" s="14">
        <v>2</v>
      </c>
      <c r="E17" s="14" t="s">
        <v>322</v>
      </c>
      <c r="F17" s="370">
        <v>45000</v>
      </c>
      <c r="G17" s="252"/>
      <c r="H17" s="20" t="b">
        <v>0</v>
      </c>
      <c r="I17" s="221" t="s">
        <v>748</v>
      </c>
      <c r="J17" s="21" t="s">
        <v>360</v>
      </c>
      <c r="K17" s="135"/>
    </row>
    <row r="18" spans="2:11">
      <c r="B18" s="136" t="s">
        <v>4</v>
      </c>
      <c r="C18" s="159" t="s">
        <v>331</v>
      </c>
      <c r="D18" s="14">
        <v>2</v>
      </c>
      <c r="E18" s="14" t="s">
        <v>323</v>
      </c>
      <c r="F18" s="252">
        <v>360</v>
      </c>
      <c r="G18" s="252"/>
      <c r="H18" s="20" t="b">
        <v>1</v>
      </c>
      <c r="I18" s="221" t="s">
        <v>753</v>
      </c>
      <c r="J18" s="21" t="s">
        <v>361</v>
      </c>
      <c r="K18" s="135"/>
    </row>
    <row r="19" spans="2:11">
      <c r="B19" s="136" t="s">
        <v>4</v>
      </c>
      <c r="C19" s="159" t="s">
        <v>332</v>
      </c>
      <c r="D19" s="14">
        <v>2</v>
      </c>
      <c r="E19" s="14" t="s">
        <v>324</v>
      </c>
      <c r="F19" s="370">
        <v>800</v>
      </c>
      <c r="G19" s="252" t="s">
        <v>924</v>
      </c>
      <c r="H19" s="20" t="b">
        <v>0</v>
      </c>
      <c r="I19" s="221" t="s">
        <v>750</v>
      </c>
      <c r="J19" s="21" t="s">
        <v>362</v>
      </c>
      <c r="K19" s="135" t="s">
        <v>644</v>
      </c>
    </row>
    <row r="20" spans="2:11">
      <c r="B20" s="136" t="s">
        <v>4</v>
      </c>
      <c r="C20" s="159" t="s">
        <v>333</v>
      </c>
      <c r="D20" s="14">
        <v>2</v>
      </c>
      <c r="E20" s="14" t="s">
        <v>955</v>
      </c>
      <c r="F20" s="370">
        <v>5</v>
      </c>
      <c r="G20" s="252"/>
      <c r="H20" s="20" t="b">
        <v>1</v>
      </c>
      <c r="I20" s="221" t="s">
        <v>754</v>
      </c>
      <c r="J20" s="21" t="s">
        <v>363</v>
      </c>
      <c r="K20" s="135"/>
    </row>
    <row r="21" spans="2:11">
      <c r="B21" s="136" t="s">
        <v>4</v>
      </c>
      <c r="C21" s="159" t="s">
        <v>334</v>
      </c>
      <c r="D21" s="14">
        <v>2</v>
      </c>
      <c r="E21" s="14" t="s">
        <v>480</v>
      </c>
      <c r="F21" s="370">
        <v>30</v>
      </c>
      <c r="G21" s="252"/>
      <c r="H21" s="20" t="b">
        <v>1</v>
      </c>
      <c r="I21" s="221" t="s">
        <v>749</v>
      </c>
      <c r="J21" s="21" t="s">
        <v>364</v>
      </c>
      <c r="K21" s="135"/>
    </row>
    <row r="22" spans="2:11">
      <c r="B22" s="136" t="s">
        <v>4</v>
      </c>
      <c r="C22" s="159" t="s">
        <v>335</v>
      </c>
      <c r="D22" s="14">
        <v>2</v>
      </c>
      <c r="E22" s="14" t="s">
        <v>958</v>
      </c>
      <c r="F22" s="370">
        <v>30</v>
      </c>
      <c r="G22" s="252" t="s">
        <v>528</v>
      </c>
      <c r="H22" s="20" t="b">
        <v>1</v>
      </c>
      <c r="I22" s="221" t="s">
        <v>746</v>
      </c>
      <c r="J22" s="21" t="s">
        <v>365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366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394" t="s">
        <v>373</v>
      </c>
      <c r="G28" s="394"/>
      <c r="H28" s="394"/>
      <c r="I28" s="173"/>
      <c r="J28" s="173"/>
    </row>
    <row r="29" spans="2:11" ht="123.75">
      <c r="B29" s="185" t="s">
        <v>367</v>
      </c>
      <c r="C29" s="185" t="s">
        <v>5</v>
      </c>
      <c r="D29" s="220" t="s">
        <v>23</v>
      </c>
      <c r="E29" s="184" t="s">
        <v>38</v>
      </c>
      <c r="F29" s="184" t="s">
        <v>369</v>
      </c>
      <c r="G29" s="184" t="s">
        <v>374</v>
      </c>
      <c r="H29" s="186" t="s">
        <v>336</v>
      </c>
      <c r="I29" s="186" t="s">
        <v>340</v>
      </c>
      <c r="J29" s="187" t="s">
        <v>342</v>
      </c>
    </row>
    <row r="30" spans="2:11">
      <c r="B30" s="156" t="s">
        <v>4</v>
      </c>
      <c r="C30" s="182" t="s">
        <v>646</v>
      </c>
      <c r="D30" s="221" t="s">
        <v>755</v>
      </c>
      <c r="E30" s="21"/>
      <c r="F30" s="21"/>
      <c r="G30" s="21"/>
      <c r="H30" s="188" t="s">
        <v>647</v>
      </c>
      <c r="I30" s="188"/>
      <c r="J30" s="188"/>
    </row>
    <row r="31" spans="2:11">
      <c r="B31" s="156" t="s">
        <v>4</v>
      </c>
      <c r="C31" s="182" t="s">
        <v>322</v>
      </c>
      <c r="D31" s="221" t="s">
        <v>756</v>
      </c>
      <c r="E31" s="21" t="s">
        <v>648</v>
      </c>
      <c r="F31" s="21" t="s">
        <v>652</v>
      </c>
      <c r="G31" s="21" t="s">
        <v>655</v>
      </c>
      <c r="H31" s="188" t="s">
        <v>337</v>
      </c>
      <c r="I31" s="188" t="s">
        <v>341</v>
      </c>
      <c r="J31" s="188" t="s">
        <v>343</v>
      </c>
    </row>
    <row r="32" spans="2:11">
      <c r="B32" s="156" t="s">
        <v>4</v>
      </c>
      <c r="C32" s="182" t="s">
        <v>323</v>
      </c>
      <c r="D32" s="221" t="s">
        <v>757</v>
      </c>
      <c r="E32" s="21" t="s">
        <v>650</v>
      </c>
      <c r="F32" s="21" t="s">
        <v>653</v>
      </c>
      <c r="G32" s="21" t="s">
        <v>656</v>
      </c>
      <c r="H32" s="188" t="s">
        <v>338</v>
      </c>
      <c r="I32" s="188" t="s">
        <v>341</v>
      </c>
      <c r="J32" s="188" t="s">
        <v>343</v>
      </c>
    </row>
    <row r="33" spans="2:11">
      <c r="B33" s="156" t="s">
        <v>4</v>
      </c>
      <c r="C33" s="182" t="s">
        <v>324</v>
      </c>
      <c r="D33" s="221" t="s">
        <v>758</v>
      </c>
      <c r="E33" s="21" t="s">
        <v>651</v>
      </c>
      <c r="F33" s="21" t="s">
        <v>654</v>
      </c>
      <c r="G33" s="21" t="s">
        <v>649</v>
      </c>
      <c r="H33" s="188" t="s">
        <v>339</v>
      </c>
      <c r="I33" s="188" t="s">
        <v>344</v>
      </c>
      <c r="J33" s="188" t="s">
        <v>343</v>
      </c>
    </row>
    <row r="34" spans="2:11">
      <c r="B34" s="156" t="s">
        <v>4</v>
      </c>
      <c r="C34" s="182" t="s">
        <v>480</v>
      </c>
      <c r="D34" s="221" t="s">
        <v>963</v>
      </c>
      <c r="E34" s="21" t="s">
        <v>967</v>
      </c>
      <c r="F34" s="21" t="s">
        <v>968</v>
      </c>
      <c r="G34" s="21" t="s">
        <v>969</v>
      </c>
      <c r="H34" s="188"/>
      <c r="I34" s="188"/>
      <c r="J34" s="188"/>
    </row>
    <row r="35" spans="2:11">
      <c r="B35" s="156" t="s">
        <v>4</v>
      </c>
      <c r="C35" s="182" t="s">
        <v>962</v>
      </c>
      <c r="D35" s="221" t="s">
        <v>964</v>
      </c>
      <c r="E35" s="21" t="s">
        <v>970</v>
      </c>
      <c r="F35" s="21" t="s">
        <v>971</v>
      </c>
      <c r="G35" s="21" t="s">
        <v>972</v>
      </c>
      <c r="H35" s="188"/>
      <c r="I35" s="188"/>
      <c r="J35" s="188"/>
    </row>
    <row r="36" spans="2:11">
      <c r="B36" s="156" t="s">
        <v>4</v>
      </c>
      <c r="C36" s="182" t="s">
        <v>958</v>
      </c>
      <c r="D36" s="221" t="s">
        <v>965</v>
      </c>
      <c r="E36" s="21" t="s">
        <v>973</v>
      </c>
      <c r="F36" s="21" t="s">
        <v>974</v>
      </c>
      <c r="G36" s="21" t="s">
        <v>975</v>
      </c>
      <c r="H36" s="188"/>
      <c r="I36" s="188"/>
      <c r="J36" s="188"/>
    </row>
    <row r="37" spans="2:11">
      <c r="B37" s="156" t="s">
        <v>4</v>
      </c>
      <c r="C37" s="182" t="s">
        <v>955</v>
      </c>
      <c r="D37" s="221" t="s">
        <v>966</v>
      </c>
      <c r="E37" s="21" t="s">
        <v>976</v>
      </c>
      <c r="F37" s="21" t="s">
        <v>977</v>
      </c>
      <c r="G37" s="21" t="s">
        <v>978</v>
      </c>
      <c r="H37" s="188"/>
      <c r="I37" s="188"/>
      <c r="J37" s="188"/>
    </row>
    <row r="40" spans="2:11" ht="15.75" thickBot="1"/>
    <row r="41" spans="2:11" ht="23.25">
      <c r="B41" s="12" t="s">
        <v>375</v>
      </c>
      <c r="C41" s="12"/>
      <c r="D41" s="12"/>
      <c r="E41" s="12"/>
      <c r="F41" s="12"/>
      <c r="G41" s="12"/>
      <c r="H41" s="12"/>
      <c r="I41" s="12"/>
    </row>
    <row r="42" spans="2:11" ht="30">
      <c r="B42" s="173"/>
      <c r="C42" s="173"/>
      <c r="D42" s="173"/>
      <c r="E42" s="173"/>
      <c r="F42" s="190" t="s">
        <v>382</v>
      </c>
      <c r="G42" s="395" t="s">
        <v>380</v>
      </c>
      <c r="H42" s="395"/>
      <c r="I42" s="173"/>
    </row>
    <row r="43" spans="2:11" ht="142.5">
      <c r="B43" s="185" t="s">
        <v>376</v>
      </c>
      <c r="C43" s="185" t="s">
        <v>5</v>
      </c>
      <c r="D43" s="144" t="s">
        <v>386</v>
      </c>
      <c r="E43" s="154" t="s">
        <v>252</v>
      </c>
      <c r="F43" s="154" t="s">
        <v>385</v>
      </c>
      <c r="G43" s="154" t="s">
        <v>381</v>
      </c>
      <c r="H43" s="146" t="s">
        <v>383</v>
      </c>
      <c r="I43" s="146" t="s">
        <v>384</v>
      </c>
      <c r="J43" s="149" t="s">
        <v>38</v>
      </c>
      <c r="K43" s="145" t="s">
        <v>567</v>
      </c>
    </row>
    <row r="44" spans="2:11">
      <c r="B44" s="156" t="s">
        <v>4</v>
      </c>
      <c r="C44" s="182" t="s">
        <v>377</v>
      </c>
      <c r="D44" s="182">
        <v>0</v>
      </c>
      <c r="E44" s="20">
        <v>0</v>
      </c>
      <c r="F44" s="20">
        <v>15</v>
      </c>
      <c r="G44" s="20">
        <v>400</v>
      </c>
      <c r="H44" s="14">
        <v>0.5</v>
      </c>
      <c r="I44" s="14">
        <v>1</v>
      </c>
      <c r="J44" s="135" t="s">
        <v>554</v>
      </c>
      <c r="K44" s="132" t="s">
        <v>568</v>
      </c>
    </row>
    <row r="45" spans="2:11">
      <c r="B45" s="156" t="s">
        <v>4</v>
      </c>
      <c r="C45" s="182" t="s">
        <v>378</v>
      </c>
      <c r="D45" s="182">
        <v>1</v>
      </c>
      <c r="E45" s="20">
        <v>0</v>
      </c>
      <c r="F45" s="20">
        <v>60</v>
      </c>
      <c r="G45" s="20">
        <v>600</v>
      </c>
      <c r="H45" s="14">
        <v>0.5</v>
      </c>
      <c r="I45" s="14">
        <v>1</v>
      </c>
      <c r="J45" s="135" t="s">
        <v>555</v>
      </c>
      <c r="K45" s="132" t="s">
        <v>569</v>
      </c>
    </row>
    <row r="46" spans="2:11">
      <c r="B46" s="156" t="s">
        <v>4</v>
      </c>
      <c r="C46" s="182" t="s">
        <v>379</v>
      </c>
      <c r="D46" s="182">
        <v>2</v>
      </c>
      <c r="E46" s="20">
        <v>0</v>
      </c>
      <c r="F46" s="20">
        <v>240</v>
      </c>
      <c r="G46" s="20">
        <v>800</v>
      </c>
      <c r="H46" s="14">
        <v>0.5</v>
      </c>
      <c r="I46" s="14">
        <v>1</v>
      </c>
      <c r="J46" s="135" t="s">
        <v>556</v>
      </c>
      <c r="K46" s="138" t="s">
        <v>570</v>
      </c>
    </row>
  </sheetData>
  <mergeCells count="4">
    <mergeCell ref="M3:P3"/>
    <mergeCell ref="J3:K3"/>
    <mergeCell ref="F28:H28"/>
    <mergeCell ref="G42:H42"/>
  </mergeCells>
  <conditionalFormatting sqref="D5:D22">
    <cfRule type="colorScale" priority="7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25" priority="5"/>
  </conditionalFormatting>
  <conditionalFormatting sqref="C44:D46">
    <cfRule type="duplicateValues" dxfId="124" priority="4"/>
  </conditionalFormatting>
  <conditionalFormatting sqref="C5:C22">
    <cfRule type="duplicateValues" dxfId="123" priority="11"/>
  </conditionalFormatting>
  <conditionalFormatting sqref="C30">
    <cfRule type="duplicateValues" dxfId="122" priority="3"/>
  </conditionalFormatting>
  <conditionalFormatting sqref="C34:C36">
    <cfRule type="duplicateValues" dxfId="121" priority="2"/>
  </conditionalFormatting>
  <conditionalFormatting sqref="C37">
    <cfRule type="duplicateValues" dxfId="120" priority="1"/>
  </conditionalFormatting>
  <dataValidations count="4">
    <dataValidation type="list" allowBlank="1" showInputMessage="1" showErrorMessage="1" sqref="J30:J37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2016-11-30T15:34:06Z</dcterms:modified>
</cp:coreProperties>
</file>