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874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44" l="1"/>
  <c r="I6" i="44"/>
  <c r="I7" i="44"/>
  <c r="I8" i="44"/>
  <c r="I9" i="44"/>
  <c r="I10" i="44"/>
  <c r="I11" i="44"/>
  <c r="I12" i="44"/>
  <c r="I4" i="44"/>
  <c r="H4" i="44"/>
  <c r="H5" i="44"/>
  <c r="H6" i="44"/>
  <c r="H7" i="44"/>
  <c r="H8" i="44"/>
  <c r="H9" i="44"/>
  <c r="H10" i="44"/>
  <c r="H11" i="44"/>
  <c r="H12" i="44"/>
  <c r="F5" i="35"/>
  <c r="F6" i="35"/>
  <c r="F7" i="35"/>
  <c r="F8" i="35"/>
  <c r="F9" i="35"/>
  <c r="C41" i="35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E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<sst xmlns="http://schemas.openxmlformats.org/spreadsheetml/2006/main" count="2268" uniqueCount="910">
  <si>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</si>
  <si>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</si>
  <si>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</si>
  <si>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</si>
  <si>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</si>
  <si>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</si>
  <si>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</si>
  <si>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</si>
  <si>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</si>
  <si>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</si>
  <si>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</si>
  <si>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</si>
  <si>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</si>
  <si>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</si>
  <si>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</si>
  <si>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</si>
  <si>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</si>
  <si>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</si>
  <si>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</si>
  <si>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</si>
  <si>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</si>
  <si>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</si>
  <si>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</si>
  <si>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</si>
  <si>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</si>
  <si>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</si>
  <si>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</si>
  <si>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</si>
  <si>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</si>
  <si>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</si>
  <si>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</si>
  <si>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</si>
  <si>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</si>
  <si>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</si>
  <si>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</si>
  <si>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</si>
  <si>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</si>
  <si>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</si>
  <si>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</si>
  <si>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</si>
  <si>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</si>
  <si>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</si>
  <si>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</si>
  <si>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</si>
  <si>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</si>
  <si>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</si>
  <si>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</si>
  <si>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</si>
  <si>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</si>
  <si>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</si>
  <si>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</si>
  <si>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</si>
  <si>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</si>
  <si>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</si>
  <si>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</si>
  <si>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</si>
  <si>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</si>
  <si>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</si>
  <si>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</si>
  <si>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</si>
  <si>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</si>
  <si>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</si>
  <si>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</si>
  <si>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</si>
  <si>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</si>
  <si>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</si>
  <si>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</si>
  <si>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</si>
  <si>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</si>
  <si>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</si>
  <si>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</si>
  <si>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</si>
  <si>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</si>
  <si>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</si>
  <si>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</si>
  <si>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</si>
  <si>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</si>
  <si>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</si>
  <si>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</si>
  <si>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</si>
  <si>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</si>
  <si>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</si>
  <si>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</si>
  <si>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</si>
  <si>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</si>
  <si>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</si>
  <si>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</si>
  <si>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</si>
  <si>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</si>
  <si>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</si>
  <si>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</si>
  <si>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</si>
  <si>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</si>
  <si>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</si>
  <si>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</si>
  <si>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</si>
  <si>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</si>
  <si>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</si>
  <si>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</si>
  <si>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</si>
  <si>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</si>
  <si>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</si>
  <si>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</si>
  <si>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</si>
  <si>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</si>
  <si>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</si>
  <si>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</si>
  <si>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</si>
  <si>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</si>
  <si>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</si>
  <si>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</si>
  <si>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</si>
  <si>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</si>
  <si>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</si>
  <si>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</si>
  <si>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</si>
  <si>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</si>
  <si>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</si>
  <si>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</si>
  <si>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</si>
  <si>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</si>
  <si>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</si>
  <si>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</si>
  <si>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</si>
  <si>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</si>
  <si>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</si>
  <si>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</si>
  <si>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</si>
  <si>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</si>
  <si>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</si>
  <si>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</si>
  <si>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</si>
  <si>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</si>
  <si>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</si>
  <si>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</si>
  <si>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</si>
  <si>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</si>
  <si>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</si>
  <si>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</si>
  <si>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</si>
  <si>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</si>
  <si>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</si>
  <si>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</si>
  <si>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</si>
  <si>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</si>
  <si>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</si>
  <si>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</si>
  <si>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</si>
  <si>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</si>
  <si>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</si>
  <si>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</si>
  <si>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</si>
  <si>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</si>
  <si>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</si>
  <si>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</si>
  <si>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</si>
  <si>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</si>
  <si>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</si>
  <si>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</si>
  <si>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</si>
  <si>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</si>
  <si>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</si>
  <si>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</si>
  <si>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</si>
  <si>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</si>
  <si>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</si>
  <si>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</si>
  <si>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</si>
  <si>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</si>
  <si>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</si>
  <si>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</si>
  <si>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</si>
  <si>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</si>
  <si>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</si>
  <si>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</si>
  <si>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</si>
  <si>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</si>
  <si>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</si>
  <si>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</si>
  <si>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</si>
  <si>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</si>
  <si>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</si>
  <si>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</si>
  <si>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</si>
  <si>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</si>
  <si>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</si>
  <si>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</si>
  <si>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</si>
  <si>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</si>
  <si>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</si>
  <si>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</si>
  <si>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</si>
  <si>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</si>
  <si>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</si>
  <si>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</si>
  <si>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</si>
  <si>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</si>
  <si>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</si>
  <si>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</si>
  <si>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</si>
  <si>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</si>
  <si>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</si>
  <si>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</si>
  <si>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</si>
  <si>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</si>
  <si>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</si>
  <si>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</si>
  <si>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</si>
  <si>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</si>
  <si>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</si>
  <si>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</si>
  <si>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</si>
  <si>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</si>
  <si>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</si>
  <si>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</si>
  <si>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</si>
  <si>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</si>
  <si>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</si>
  <si>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</si>
  <si>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</si>
  <si>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</si>
  <si>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</si>
  <si>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</si>
  <si>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</si>
  <si>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</si>
  <si>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</si>
  <si>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</si>
  <si>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</si>
  <si>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</si>
  <si>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</si>
  <si>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</si>
  <si>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</si>
  <si>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</si>
  <si>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</si>
  <si>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</si>
  <si>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</si>
  <si>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</si>
  <si>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</si>
  <si>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</si>
  <si>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</si>
  <si>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</si>
  <si>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</si>
  <si>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</si>
  <si>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</si>
  <si>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</si>
  <si>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</si>
  <si>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</si>
  <si>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</si>
  <si>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</si>
  <si>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</si>
  <si>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</si>
  <si>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</si>
  <si>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</si>
  <si>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</si>
  <si>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</si>
  <si>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</si>
  <si>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</si>
  <si>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</si>
  <si>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</si>
  <si>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</si>
  <si>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</si>
  <si>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</si>
  <si>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</si>
  <si>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</si>
  <si>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</si>
  <si>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</si>
  <si>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</si>
  <si>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</si>
  <si>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</si>
  <si>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</si>
  <si>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</si>
  <si>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</si>
  <si>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</si>
  <si>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</si>
  <si>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</si>
  <si>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</si>
  <si>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</si>
  <si>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</si>
  <si>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</si>
  <si>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</si>
  <si>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</si>
  <si>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</si>
  <si>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</si>
  <si>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</si>
  <si>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</si>
  <si>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</si>
  <si>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</si>
  <si>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</si>
  <si>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</si>
  <si>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</si>
  <si>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</si>
  <si>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</si>
  <si>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</si>
  <si>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</si>
  <si>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</si>
  <si>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</si>
  <si>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</si>
  <si>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</si>
  <si>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</si>
  <si>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</si>
  <si>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</si>
  <si>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</si>
  <si>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</si>
  <si>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</si>
  <si>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</si>
  <si>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</si>
  <si>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</si>
  <si>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</si>
  <si>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</si>
  <si>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</si>
  <si>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</si>
  <si>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</si>
  <si>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</si>
  <si>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</si>
  <si>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</si>
  <si>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</si>
  <si>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</si>
  <si>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</si>
  <si>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</si>
  <si>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</si>
  <si>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</si>
  <si>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</si>
  <si>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</si>
  <si>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</si>
  <si>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</si>
  <si>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</si>
  <si>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</si>
  <si>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</si>
  <si>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</si>
  <si>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</si>
  <si>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</si>
  <si>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</si>
  <si>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</si>
  <si>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</si>
  <si>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</si>
  <si>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</si>
  <si>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</si>
  <si>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</si>
  <si>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</si>
  <si>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</si>
  <si>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</si>
  <si>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</si>
  <si>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</si>
  <si>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</si>
  <si>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</si>
  <si>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</si>
  <si>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</si>
  <si>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</si>
  <si>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</si>
  <si>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</si>
  <si>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</si>
  <si>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</si>
  <si>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</si>
  <si>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</si>
  <si>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</si>
  <si>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</si>
  <si>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</si>
  <si>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</si>
  <si>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</si>
  <si>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</si>
  <si>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</si>
  <si>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</si>
  <si>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</si>
  <si>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</si>
  <si>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</si>
  <si>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</si>
  <si>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</si>
  <si>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</si>
  <si>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</si>
  <si>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</si>
  <si>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</si>
  <si>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</si>
  <si>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</si>
  <si>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</si>
  <si>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</si>
  <si>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</si>
  <si>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</si>
  <si>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</si>
  <si>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</si>
  <si>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</si>
  <si>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</si>
  <si>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</si>
  <si>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</si>
  <si>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</si>
  <si>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</si>
  <si>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</si>
  <si>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</si>
  <si>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</si>
  <si>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</si>
  <si>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</si>
  <si>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</si>
  <si>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</si>
  <si>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</si>
  <si>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</si>
  <si>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</si>
  <si>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</si>
  <si>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</si>
  <si>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</si>
  <si>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</si>
  <si>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</si>
  <si>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</si>
  <si>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</si>
  <si>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</si>
  <si>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</si>
  <si>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</si>
  <si>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</si>
  <si>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</si>
  <si>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</si>
  <si>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</si>
  <si>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</si>
  <si>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</si>
  <si>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</si>
  <si>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</si>
  <si>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</si>
  <si>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</si>
  <si>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</si>
  <si>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</si>
  <si>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</si>
  <si>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</si>
  <si>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</si>
  <si>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</si>
  <si>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</si>
  <si>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</si>
  <si>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</si>
  <si>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</si>
  <si>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</si>
  <si>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</si>
  <si>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</si>
  <si>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</si>
  <si>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</si>
  <si>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</si>
  <si>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</si>
  <si>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</si>
  <si>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</si>
  <si>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</si>
  <si>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</si>
  <si>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</si>
  <si>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</si>
  <si>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</si>
  <si>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</si>
  <si>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</si>
  <si>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</si>
  <si>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</si>
  <si>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</si>
  <si>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</si>
  <si>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</si>
  <si>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</si>
  <si>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</si>
  <si>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</si>
  <si>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</si>
  <si>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</si>
  <si>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</si>
  <si>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</si>
  <si>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</si>
  <si>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</si>
  <si>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</si>
  <si>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</si>
  <si>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</si>
  <si>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</si>
  <si>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</si>
  <si>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</si>
  <si>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</si>
  <si>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</si>
  <si>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</si>
  <si>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</si>
  <si>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</si>
  <si>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</si>
  <si>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</si>
  <si>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</si>
  <si>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</si>
  <si>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</si>
  <si>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</si>
  <si>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</si>
  <si>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</si>
  <si>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</si>
  <si>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</si>
  <si>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</si>
  <si>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</si>
  <si>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</si>
  <si>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</si>
  <si>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</si>
  <si>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</si>
  <si>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</si>
  <si>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</si>
  <si>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</si>
  <si>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</si>
  <si>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</si>
  <si>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</si>
  <si>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</si>
  <si>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</si>
  <si>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</si>
  <si>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</si>
  <si>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</si>
  <si>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</si>
  <si>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</si>
  <si>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</si>
  <si>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</si>
  <si>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</si>
  <si>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</si>
  <si>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</si>
  <si>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</si>
  <si>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</si>
  <si>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</si>
  <si>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</si>
  <si>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</si>
  <si>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</si>
  <si>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</si>
  <si>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</si>
  <si>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</si>
  <si>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</si>
  <si>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</si>
  <si>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</si>
  <si>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</si>
  <si>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</si>
  <si>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</si>
  <si>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</si>
  <si>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</si>
  <si>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</si>
  <si>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</si>
  <si>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</si>
  <si>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</si>
  <si>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</si>
  <si>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</si>
  <si>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</si>
  <si>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</si>
  <si>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</si>
  <si>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</si>
  <si>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</si>
  <si>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</si>
  <si>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</si>
  <si>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</si>
  <si>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</si>
  <si>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</si>
  <si>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</si>
  <si>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</si>
  <si>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</si>
  <si>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</si>
  <si>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</si>
  <si>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</si>
  <si>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</si>
  <si>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</si>
  <si>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</si>
  <si>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</si>
  <si>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</si>
  <si>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</si>
  <si>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</si>
  <si>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</si>
  <si>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</si>
  <si>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</si>
  <si>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</si>
  <si>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</si>
  <si>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</si>
  <si>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</si>
  <si>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</si>
  <si>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</si>
  <si>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</si>
  <si>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</si>
  <si>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</si>
  <si>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</si>
  <si>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</si>
  <si>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</si>
  <si>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</si>
  <si>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</si>
  <si>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</si>
  <si>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</si>
  <si>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</si>
  <si>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</si>
  <si>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</si>
  <si>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</si>
  <si>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</si>
  <si>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</si>
  <si>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</si>
  <si>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</si>
  <si>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</si>
  <si>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</si>
  <si>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</si>
  <si>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</si>
  <si>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</si>
  <si>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</si>
  <si>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</si>
  <si>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</si>
  <si>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</si>
  <si>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</si>
  <si>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</si>
  <si>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</si>
  <si>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</si>
  <si>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</si>
  <si>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</si>
  <si>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</si>
  <si>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</si>
  <si>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</si>
  <si>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</si>
  <si>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</si>
  <si>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</si>
  <si>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</si>
  <si>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</si>
  <si>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</si>
  <si>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</si>
  <si>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</si>
  <si>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</si>
  <si>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</si>
  <si>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</si>
  <si>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</si>
  <si>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</si>
  <si>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</si>
  <si>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</si>
  <si>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</si>
  <si>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</si>
  <si>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</si>
  <si>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</si>
  <si>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</si>
  <si>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</si>
  <si>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</si>
  <si>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</si>
  <si>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</si>
  <si>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</si>
  <si>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</si>
  <si>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</si>
  <si>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</si>
  <si>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</si>
  <si>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</si>
  <si>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</si>
  <si>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</si>
  <si>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</si>
  <si>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</si>
  <si>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</si>
  <si>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</si>
  <si>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</si>
  <si>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</si>
  <si>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</si>
  <si>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</si>
  <si>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</si>
  <si>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</si>
  <si>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</si>
  <si>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</si>
  <si>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</si>
  <si>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</si>
  <si>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</si>
  <si>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</si>
  <si>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</si>
  <si>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</si>
  <si>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</si>
  <si>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</si>
  <si>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</si>
  <si>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</si>
  <si>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</si>
  <si>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</si>
  <si>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</si>
  <si>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</si>
  <si>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</si>
  <si>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</si>
  <si>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</si>
  <si>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</si>
  <si>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</si>
  <si>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</si>
  <si>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</si>
  <si>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</si>
  <si>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</si>
  <si>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</si>
  <si>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</si>
  <si>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</si>
  <si>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</si>
  <si>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</si>
  <si>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</si>
  <si>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</si>
  <si>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</si>
  <si>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</si>
  <si>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</si>
  <si>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</si>
  <si>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</si>
  <si>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</si>
  <si>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</si>
  <si>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</si>
  <si>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</si>
  <si>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</si>
  <si>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</si>
  <si>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</si>
  <si>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</si>
  <si>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</si>
  <si>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</si>
  <si>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</si>
  <si>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</si>
  <si>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</si>
  <si>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</si>
  <si>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</si>
  <si>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</si>
  <si>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</si>
  <si>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</si>
  <si>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</si>
  <si>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</si>
  <si>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</si>
  <si>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</si>
  <si>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</si>
  <si>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</si>
  <si>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</si>
  <si>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</si>
  <si>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</si>
  <si>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</si>
  <si>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</si>
  <si>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</si>
  <si>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</si>
  <si>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</si>
  <si>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</si>
  <si>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</si>
  <si>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</si>
  <si>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</si>
  <si>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</si>
  <si>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</si>
  <si>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</si>
  <si>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</si>
  <si>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</si>
  <si>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</si>
  <si>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</si>
  <si>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</si>
  <si>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</si>
  <si>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</si>
  <si>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</si>
  <si>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</si>
  <si>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</si>
  <si>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</si>
  <si>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</si>
  <si>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</si>
  <si>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</si>
  <si>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</si>
  <si>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</si>
  <si>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</si>
  <si>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</si>
  <si>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</si>
  <si>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</si>
  <si>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</si>
  <si>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</si>
  <si>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</si>
  <si>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</si>
  <si>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</si>
  <si>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</si>
  <si>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</si>
  <si>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</si>
  <si>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</si>
  <si>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</si>
  <si>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</si>
  <si>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</si>
  <si>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</si>
  <si>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</si>
  <si>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</si>
  <si>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</si>
  <si>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</si>
  <si>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</si>
  <si>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</si>
  <si>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</si>
  <si>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</si>
  <si>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</si>
  <si>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</si>
  <si>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</si>
  <si>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</si>
  <si>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</si>
  <si>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</si>
  <si>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</si>
  <si>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</si>
  <si>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</si>
  <si>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</si>
  <si>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</si>
  <si>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</si>
  <si>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</si>
  <si>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</si>
  <si>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</si>
  <si>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</si>
  <si>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</si>
  <si>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</si>
  <si>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</si>
  <si>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</si>
  <si>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</si>
  <si>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</si>
  <si>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</si>
  <si>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</si>
  <si>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</si>
  <si>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</si>
  <si>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</si>
  <si>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</si>
  <si>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</si>
  <si>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</si>
  <si>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</si>
  <si>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</si>
  <si>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</si>
  <si>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</si>
  <si>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</si>
  <si>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</si>
  <si>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</si>
  <si>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</si>
  <si>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</si>
  <si>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</si>
  <si>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</si>
  <si>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</si>
  <si>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</si>
  <si>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</si>
  <si>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</si>
  <si>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</si>
  <si>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</si>
  <si>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</si>
  <si>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</si>
  <si>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</si>
  <si>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</si>
  <si>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</si>
  <si>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</si>
  <si>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</si>
  <si>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</si>
  <si>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</si>
  <si>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</si>
  <si>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</si>
  <si>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</si>
  <si>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</si>
  <si>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</si>
  <si>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</si>
  <si>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</si>
  <si>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</si>
  <si>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</si>
  <si>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</si>
  <si>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</si>
  <si>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</si>
  <si>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</si>
  <si>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</si>
  <si>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</si>
  <si>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</si>
  <si>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</si>
  <si>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</si>
  <si>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</si>
  <si>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</si>
  <si>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</si>
  <si>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</si>
  <si>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</si>
  <si>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</si>
  <si>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</si>
  <si>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</si>
  <si>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</si>
  <si>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</si>
  <si>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</si>
  <si>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</si>
  <si>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</si>
  <si>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</si>
  <si>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</si>
  <si>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</si>
  <si>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</si>
  <si>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</si>
  <si>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</si>
  <si>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</si>
  <si>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</si>
  <si>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</si>
  <si>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</si>
  <si>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</si>
  <si>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</si>
  <si>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</si>
  <si>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</si>
  <si>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</si>
  <si>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</si>
  <si>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</si>
  <si>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</si>
  <si>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</si>
  <si>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</si>
  <si>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</si>
  <si>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</si>
  <si>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</si>
  <si>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</si>
  <si>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</si>
  <si>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</si>
  <si>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</si>
  <si>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</si>
  <si>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</si>
  <si>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</si>
  <si>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</si>
  <si>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</si>
  <si>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</si>
  <si>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</si>
  <si>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</si>
  <si>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</si>
  <si>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</si>
  <si>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</si>
  <si>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</si>
  <si>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</si>
  <si>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</si>
  <si>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</si>
  <si>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</si>
  <si>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</si>
  <si>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</si>
  <si>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</si>
  <si>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</si>
  <si>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</si>
  <si>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</si>
  <si>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</si>
  <si>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</si>
  <si>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</si>
  <si>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</si>
  <si>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</si>
  <si>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</si>
  <si>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</si>
  <si>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</si>
  <si>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</si>
  <si>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</si>
  <si>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</si>
  <si>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</si>
  <si>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</si>
  <si>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</si>
  <si>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</si>
  <si>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</si>
  <si>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</si>
  <si>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</si>
  <si>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TID_DISGUISE_RARITY_COMMON_NAME</t>
  </si>
  <si>
    <t>TID_DISGUISE_RARITY_RARE_NAME</t>
  </si>
  <si>
    <t>TID_DISGUISE_RARITY_EPIC_NAME</t>
  </si>
  <si>
    <t>TID_EGG_REWARD_PET_RARE</t>
  </si>
  <si>
    <t>TID_EGG_REWARD_PET_EPIC</t>
  </si>
  <si>
    <t>TID_EGG_REWARD_DRAGON_SPECIAL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</si>
</sst>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43"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42" headerRowBorderDxfId="241" tableBorderDxfId="240" totalsRowBorderDxfId="239">
  <autoFilter ref="B4:E5"/>
  <tableColumns count="4">
    <tableColumn id="1" name="{gameSettings}" dataDxfId="238"/>
    <tableColumn id="2" name="[sku]" dataDxfId="237"/>
    <tableColumn id="3" name="[timeToPCCoefA]" dataDxfId="236"/>
    <tableColumn id="4" name="[timeToPCCoefB]" dataDxfId="23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11" headerRowBorderDxfId="110" tableBorderDxfId="109" totalsRowBorderDxfId="108">
  <autoFilter ref="B4:K7"/>
  <tableColumns count="10">
    <tableColumn id="1" name="{levelDefinitions}" dataDxfId="107"/>
    <tableColumn id="9" name="[sku]" dataDxfId="106"/>
    <tableColumn id="3" name="[order]" dataDxfId="105"/>
    <tableColumn id="4" name="[dragonsToUnlock]" dataDxfId="104"/>
    <tableColumn id="5" name="[spawnersScene]" dataDxfId="103"/>
    <tableColumn id="2" name="[collisionScene]" dataDxfId="102"/>
    <tableColumn id="10" name="[artScene]" dataDxfId="101"/>
    <tableColumn id="6" name="[comingSoon]" dataDxfId="100"/>
    <tableColumn id="11" name="[tidName]" dataDxfId="99"/>
    <tableColumn id="12" name="[tidDesc]" dataDxfId="98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97" headerRowBorderDxfId="96" tableBorderDxfId="95" totalsRowBorderDxfId="94">
  <autoFilter ref="B4:K22"/>
  <sortState ref="B5:K24">
    <sortCondition ref="D4:D24"/>
  </sortState>
  <tableColumns count="10">
    <tableColumn id="1" name="{missionDefinitions}" dataDxfId="93"/>
    <tableColumn id="9" name="[sku]" dataDxfId="92"/>
    <tableColumn id="3" name="[difficulty]" dataDxfId="91"/>
    <tableColumn id="4" name="[typeSku]" dataDxfId="90"/>
    <tableColumn id="5" name="[targetValue]" dataDxfId="89"/>
    <tableColumn id="2" name="[parameters]" dataDxfId="88"/>
    <tableColumn id="10" name="[singleRun]" dataDxfId="87"/>
    <tableColumn id="11" name="[tidName]" dataDxfId="86"/>
    <tableColumn id="12" name="[tidDesc]" dataDxfId="85"/>
    <tableColumn id="6" name="[icon]" dataDxfId="8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83" tableBorderDxfId="82">
  <autoFilter ref="B29:I32"/>
  <tableColumns count="8">
    <tableColumn id="1" name="{missionTypeDefinitions}"/>
    <tableColumn id="2" name="[sku]" dataDxfId="81"/>
    <tableColumn id="3" name="[tidName]"/>
    <tableColumn id="4" name="[tidDescSingleRun]" dataDxfId="80"/>
    <tableColumn id="9" name="[tidDescMultiRun]" dataDxfId="79"/>
    <tableColumn id="5" name="value" dataDxfId="78"/>
    <tableColumn id="6" name="parameters" dataDxfId="77"/>
    <tableColumn id="7" name="single/multi-run?" dataDxfId="7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75" tableBorderDxfId="74">
  <autoFilter ref="B38:K41"/>
  <tableColumns count="10">
    <tableColumn id="1" name="{missionDifficultyDefinitions}"/>
    <tableColumn id="2" name="[sku]" dataDxfId="73"/>
    <tableColumn id="7" name="[index]" dataDxfId="72"/>
    <tableColumn id="3" name="[dragonsToUnlock]" dataDxfId="71"/>
    <tableColumn id="4" name="[cooldownMinutes]" dataDxfId="70"/>
    <tableColumn id="9" name="[maxRewardCoins]" dataDxfId="69"/>
    <tableColumn id="5" name="[removeMissionPCCoefA]" dataDxfId="68"/>
    <tableColumn id="6" name="[removeMissionPCCoefB]" dataDxfId="67"/>
    <tableColumn id="8" name="[tidName]" dataDxfId="66"/>
    <tableColumn id="10" name="[color]" dataDxfId="6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64" headerRowBorderDxfId="63" tableBorderDxfId="62" totalsRowBorderDxfId="61">
  <autoFilter ref="B4:J14"/>
  <tableColumns count="9">
    <tableColumn id="1" name="{eggDefinitions}" dataDxfId="60"/>
    <tableColumn id="6" name="[sku]" dataDxfId="59">
      <calculatedColumnFormula>CONCATENATE("egg_",eggDefinitions[[#This Row],['[dragonSku']]])</calculatedColumnFormula>
    </tableColumn>
    <tableColumn id="9" name="[dragonSku]" dataDxfId="58"/>
    <tableColumn id="3" name="[shopOrder]" dataDxfId="57"/>
    <tableColumn id="4" name="[pricePC]" dataDxfId="56"/>
    <tableColumn id="5" name="[incubationMinutes]" dataDxfId="55"/>
    <tableColumn id="10" name="[prefabPath]" dataDxfId="54"/>
    <tableColumn id="7" name="[tidName]" dataDxfId="53">
      <calculatedColumnFormula>CONCATENATE("TID_",UPPER(eggDefinitions[[#This Row],['[sku']]]),"_NAME")</calculatedColumnFormula>
    </tableColumn>
    <tableColumn id="8" name="[tidDesc]" dataDxfId="5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51" headerRowBorderDxfId="50" tableBorderDxfId="49" totalsRowBorderDxfId="48">
  <autoFilter ref="B18:F24"/>
  <tableColumns count="5">
    <tableColumn id="1" name="{eggRewardDefinitions}" dataDxfId="47"/>
    <tableColumn id="2" name="[sku]"/>
    <tableColumn id="3" name="[type]" dataDxfId="46"/>
    <tableColumn id="4" name="[droprate]" dataDxfId="45"/>
    <tableColumn id="5" name="[tidName]" dataDxfId="0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44" headerRowBorderDxfId="43" tableBorderDxfId="42" totalsRowBorderDxfId="41">
  <autoFilter ref="B4:G8"/>
  <tableColumns count="6">
    <tableColumn id="1" name="{chestRewardDefinitions}" dataDxfId="40"/>
    <tableColumn id="2" name="[sku]" dataDxfId="39"/>
    <tableColumn id="6" name="[index]" dataDxfId="38"/>
    <tableColumn id="3" name="[dropRate]" dataDxfId="37"/>
    <tableColumn id="4" name="[factorA]" dataDxfId="36"/>
    <tableColumn id="5" name="[factorB]" dataDxfId="3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34" headerRowBorderDxfId="33" tableBorderDxfId="32" totalsRowBorderDxfId="31">
  <autoFilter ref="B4:H21"/>
  <tableColumns count="7">
    <tableColumn id="1" name="{scoreMultiplierDefinitions}" dataDxfId="30"/>
    <tableColumn id="2" name="[sku]" dataDxfId="29"/>
    <tableColumn id="6" name="[order]" dataDxfId="28"/>
    <tableColumn id="3" name="[multiplier]" dataDxfId="27"/>
    <tableColumn id="4" name="[requiredKillStreak]" dataDxfId="26"/>
    <tableColumn id="5" name="[duration]" dataDxfId="25"/>
    <tableColumn id="7" name="[tidMessage]" dataDxfId="2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23" headerRowBorderDxfId="22" tableBorderDxfId="21" totalsRowBorderDxfId="20">
  <autoFilter ref="B28:F38"/>
  <tableColumns count="5">
    <tableColumn id="1" name="{survivalBonusDefinitions}" dataDxfId="19"/>
    <tableColumn id="2" name="[sku]" dataDxfId="18"/>
    <tableColumn id="6" name="[tier]" dataDxfId="17"/>
    <tableColumn id="3" name="[minutes]" dataDxfId="16"/>
    <tableColumn id="4" name="[coins]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34" headerRowBorderDxfId="233" tableBorderDxfId="232" totalsRowBorderDxfId="231">
  <autoFilter ref="B4:J14"/>
  <tableColumns count="9">
    <tableColumn id="1" name="{localizationDefinitions}" dataDxfId="230"/>
    <tableColumn id="8" name="[sku]" dataDxfId="229"/>
    <tableColumn id="3" name="[order]" dataDxfId="228"/>
    <tableColumn id="4" name="[isoCode]" dataDxfId="227"/>
    <tableColumn id="11" name="[android]" dataDxfId="226"/>
    <tableColumn id="12" name="[iOS]" dataDxfId="225"/>
    <tableColumn id="5" name="[txtFilename]" dataDxfId="224"/>
    <tableColumn id="2" name="[icon]" dataDxfId="223"/>
    <tableColumn id="9" name="[tidName]" dataDxfId="222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21" headerRowBorderDxfId="220" tableBorderDxfId="219" totalsRowBorderDxfId="218">
  <autoFilter ref="B15:AH25"/>
  <tableColumns count="33">
    <tableColumn id="1" name="{dragonDefinitions}" dataDxfId="217"/>
    <tableColumn id="2" name="[sku]"/>
    <tableColumn id="9" name="[tier]"/>
    <tableColumn id="3" name="[order]" dataDxfId="216"/>
    <tableColumn id="4" name="[unlockPriceCoins]" dataDxfId="215"/>
    <tableColumn id="5" name="[unlockPricePC]" dataDxfId="214"/>
    <tableColumn id="12" name="[numLevels]" dataDxfId="213"/>
    <tableColumn id="13" name="[xpCoefA]" dataDxfId="212"/>
    <tableColumn id="15" name="[xpCoefB]" dataDxfId="211"/>
    <tableColumn id="11" name="[cameraDefaultZoom]" dataDxfId="210"/>
    <tableColumn id="16" name="[cameraFarZoom]" dataDxfId="209"/>
    <tableColumn id="17" name="[healthMin]" dataDxfId="208"/>
    <tableColumn id="18" name="[healthMax]" dataDxfId="207"/>
    <tableColumn id="21" name="[healthDrain]" dataDxfId="206"/>
    <tableColumn id="32" name="[healthDrainAmpPerSecond]" dataDxfId="205"/>
    <tableColumn id="31" name="[sessionStartHealthDrainTime]" dataDxfId="204"/>
    <tableColumn id="30" name="[sessionStartHealthDrainModifier]" dataDxfId="203"/>
    <tableColumn id="19" name="[scaleMin]" dataDxfId="202"/>
    <tableColumn id="20" name="[scaleMax]" dataDxfId="201"/>
    <tableColumn id="22" name="[boostMultiplier]" dataDxfId="200"/>
    <tableColumn id="23" name="[energyDrain]" dataDxfId="199"/>
    <tableColumn id="24" name="[energyRefillRate]" dataDxfId="198"/>
    <tableColumn id="29" name="[furyBaseDamage]" dataDxfId="197"/>
    <tableColumn id="33" name="[furyBaseLenght]" dataDxfId="196"/>
    <tableColumn id="25" name="[furyMax]" dataDxfId="195"/>
    <tableColumn id="26" name="[furyBaseDuration]" dataDxfId="194"/>
    <tableColumn id="14" name="[eatSpeedFactor]" dataDxfId="193"/>
    <tableColumn id="6" name="[gamePrefab]" dataDxfId="192"/>
    <tableColumn id="10" name="[menuPrefab]" dataDxfId="191"/>
    <tableColumn id="7" name="[tidName]" dataDxfId="190">
      <calculatedColumnFormula>CONCATENATE("TID_",UPPER(dragonDefinitions[[#This Row],['[sku']]]),"_NAME")</calculatedColumnFormula>
    </tableColumn>
    <tableColumn id="8" name="[tidDesc]" dataDxfId="18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88" headerRowBorderDxfId="187" tableBorderDxfId="186" totalsRowBorderDxfId="185">
  <autoFilter ref="B4:F9"/>
  <tableColumns count="5">
    <tableColumn id="1" name="{dragonTierDefinitions}" dataDxfId="184"/>
    <tableColumn id="2" name="[sku]"/>
    <tableColumn id="9" name="[order]"/>
    <tableColumn id="10" name="[icon]" dataDxfId="183"/>
    <tableColumn id="7" name="[tidName]" dataDxfId="18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81" headerRowBorderDxfId="180" tableBorderDxfId="179" totalsRowBorderDxfId="178">
  <autoFilter ref="B31:E34"/>
  <tableColumns count="4">
    <tableColumn id="1" name="{dragonSkillDefinitions}" dataDxfId="177"/>
    <tableColumn id="2" name="[sku]" dataDxfId="176"/>
    <tableColumn id="4" name="[tidName]" dataDxfId="175">
      <calculatedColumnFormula>CONCATENATE("TID_",UPPER(dragonSkillDefinitions[[#This Row],['[sku']]]),"_NAME")</calculatedColumnFormula>
    </tableColumn>
    <tableColumn id="5" name="[tidDesc]" dataDxfId="174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73" headerRowBorderDxfId="172" tableBorderDxfId="171" totalsRowBorderDxfId="170">
  <autoFilter ref="B40:N50"/>
  <tableColumns count="13">
    <tableColumn id="1" name="{dragonSkillProgressionDefinitions}" dataDxfId="169"/>
    <tableColumn id="3" name="[sku]" dataDxfId="168">
      <calculatedColumnFormula>C16</calculatedColumnFormula>
    </tableColumn>
    <tableColumn id="5" name="[unlockPriceCoinsLevel1]" dataDxfId="167"/>
    <tableColumn id="6" name="[unlockPriceCoinsLevel2]" dataDxfId="166"/>
    <tableColumn id="7" name="[unlockPriceCoinsLevel3]" dataDxfId="165"/>
    <tableColumn id="8" name="[unlockPriceCoinsLevel4]" dataDxfId="164"/>
    <tableColumn id="9" name="[unlockPriceCoinsLevel5]" dataDxfId="163"/>
    <tableColumn id="2" name="[fireMin]" dataDxfId="162"/>
    <tableColumn id="4" name="[fireMax]" dataDxfId="161"/>
    <tableColumn id="10" name="[speedMin]" dataDxfId="160"/>
    <tableColumn id="11" name="[speedMax]" dataDxfId="159"/>
    <tableColumn id="12" name="[energyMin]" dataDxfId="158"/>
    <tableColumn id="13" name="[energyMax]" dataDxfId="1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56" headerRowBorderDxfId="155" tableBorderDxfId="154" totalsRowBorderDxfId="153">
  <autoFilter ref="B56:K57"/>
  <tableColumns count="10">
    <tableColumn id="1" name="{dragonSettings}" dataDxfId="152"/>
    <tableColumn id="2" name="[sku]" dataDxfId="151"/>
    <tableColumn id="3" name="[healthWarningThreshold]" dataDxfId="150"/>
    <tableColumn id="4" name="[healthWarningModifier]" dataDxfId="149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48" headerRowBorderDxfId="147" tableBorderDxfId="146" totalsRowBorderDxfId="145">
  <autoFilter ref="B18:AB90"/>
  <sortState ref="B19:AB90">
    <sortCondition ref="N18:N90"/>
  </sortState>
  <tableColumns count="27">
    <tableColumn id="1" name="{entityDefinitions}" dataDxfId="144"/>
    <tableColumn id="2" name="[sku]" dataDxfId="143"/>
    <tableColumn id="6" name="[category]" dataDxfId="142"/>
    <tableColumn id="10" name="[rewardScore]" dataDxfId="141"/>
    <tableColumn id="11" name="[rewardCoins]" dataDxfId="140"/>
    <tableColumn id="12" name="[rewardPC]" dataDxfId="139"/>
    <tableColumn id="13" name="[rewardHealth]" dataDxfId="138"/>
    <tableColumn id="14" name="[rewardEnergy]" dataDxfId="137"/>
    <tableColumn id="16" name="[rewardXp]" dataDxfId="136"/>
    <tableColumn id="17" name="[goldenChance]" dataDxfId="135"/>
    <tableColumn id="18" name="[pcChance]" dataDxfId="134"/>
    <tableColumn id="3" name="[isEdible]" dataDxfId="133"/>
    <tableColumn id="4" name="[edibleFromTier]" dataDxfId="132"/>
    <tableColumn id="5" name="[biteResistance]" dataDxfId="131"/>
    <tableColumn id="26" name="[canBeHolded]" dataDxfId="130"/>
    <tableColumn id="27" name="[holdFromTier]" dataDxfId="129"/>
    <tableColumn id="28" name="[maxHealth]" dataDxfId="128"/>
    <tableColumn id="19" name="[eatFeedbackChance]" dataDxfId="127"/>
    <tableColumn id="20" name="[burnFeedbackChance]" dataDxfId="126"/>
    <tableColumn id="21" name="[damageFeedbackChance]" dataDxfId="125"/>
    <tableColumn id="22" name="[destroyFeedbackChance]" dataDxfId="124"/>
    <tableColumn id="7" name="[tidName]" dataDxfId="123"/>
    <tableColumn id="8" name="[tidDesc]" dataDxfId="122"/>
    <tableColumn id="9" name="[tidEatFeedback]" dataDxfId="121"/>
    <tableColumn id="23" name="[tidBurnFeedback]" dataDxfId="120"/>
    <tableColumn id="24" name="[tidDamageFeedback]" dataDxfId="119"/>
    <tableColumn id="25" name="[tidDestroyFeedback]" dataDxfId="11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7" headerRowBorderDxfId="116" tableBorderDxfId="115" totalsRowBorderDxfId="114">
  <autoFilter ref="B4:C12"/>
  <tableColumns count="2">
    <tableColumn id="1" name="{entityCategoryDefinitions}" dataDxfId="113"/>
    <tableColumn id="2" name="[sku]" dataDxfId="1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580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2" t="s">
        <v>284</v>
      </c>
      <c r="C15" s="22" t="s">
        <v>285</v>
      </c>
    </row>
    <row r="16" spans="2:14" s="67" customFormat="1" x14ac:dyDescent="0.2">
      <c r="B16" s="152" t="s">
        <v>282</v>
      </c>
      <c r="C16" s="22" t="s">
        <v>283</v>
      </c>
    </row>
    <row r="17" spans="2:15" s="67" customFormat="1" x14ac:dyDescent="0.2">
      <c r="B17" s="183" t="s">
        <v>286</v>
      </c>
      <c r="C17" s="181" t="s">
        <v>287</v>
      </c>
    </row>
    <row r="18" spans="2:15" s="67" customFormat="1" x14ac:dyDescent="0.2">
      <c r="B18" s="151" t="s">
        <v>280</v>
      </c>
      <c r="C18" s="22" t="s">
        <v>281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290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5" t="s">
        <v>291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262</v>
      </c>
    </row>
    <row r="44" spans="2:14" x14ac:dyDescent="0.2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G10" sqref="G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199"/>
      <c r="D3" s="199" t="s">
        <v>439</v>
      </c>
      <c r="E3" s="199" t="s">
        <v>433</v>
      </c>
      <c r="F3" s="246" t="s">
        <v>438</v>
      </c>
      <c r="G3" s="246"/>
      <c r="H3" s="199"/>
      <c r="I3" s="179"/>
      <c r="J3" s="178"/>
      <c r="K3" s="178"/>
    </row>
    <row r="4" spans="2:13" ht="122" x14ac:dyDescent="0.2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 x14ac:dyDescent="0.2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 x14ac:dyDescent="0.2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3" priority="1" operator="equal">
      <formula>1</formula>
    </cfRule>
    <cfRule type="cellIs" dxfId="2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topLeftCell="A20" workbookViewId="0">
      <selection activeCell="H68" sqref="H68"/>
    </sheetView>
  </sheetViews>
  <sheetFormatPr baseColWidth="10" defaultColWidth="11.5" defaultRowHeight="15" x14ac:dyDescent="0.2"/>
  <cols>
    <col min="3" max="3" width="24.33203125" bestFit="1" customWidth="1"/>
    <col min="4" max="4" width="18" bestFit="1" customWidth="1"/>
    <col min="5" max="5" width="20.5" style="67" bestFit="1" customWidth="1"/>
    <col min="6" max="6" width="24.33203125" style="67" bestFit="1" customWidth="1"/>
    <col min="10" max="10" width="19.83203125" bestFit="1" customWidth="1"/>
    <col min="11" max="11" width="13.83203125" bestFit="1" customWidth="1"/>
    <col min="12" max="13" width="26.6640625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 x14ac:dyDescent="0.2">
      <c r="B4" s="193" t="s">
        <v>583</v>
      </c>
      <c r="C4" s="193" t="s">
        <v>5</v>
      </c>
      <c r="D4" s="193" t="s">
        <v>184</v>
      </c>
      <c r="E4" s="193" t="s">
        <v>656</v>
      </c>
      <c r="F4" s="193" t="s">
        <v>657</v>
      </c>
      <c r="G4" s="193" t="s">
        <v>30</v>
      </c>
      <c r="H4" s="193" t="s">
        <v>584</v>
      </c>
      <c r="I4" s="193" t="s">
        <v>585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 x14ac:dyDescent="0.2">
      <c r="B5" s="215" t="s">
        <v>4</v>
      </c>
      <c r="C5" s="214" t="s">
        <v>586</v>
      </c>
      <c r="D5" s="214" t="s">
        <v>823</v>
      </c>
      <c r="E5" s="214" t="s">
        <v>646</v>
      </c>
      <c r="F5" s="214" t="s">
        <v>655</v>
      </c>
      <c r="G5" s="214">
        <v>1</v>
      </c>
      <c r="H5" s="214" t="s">
        <v>604</v>
      </c>
      <c r="I5" s="214">
        <v>100</v>
      </c>
      <c r="J5" s="214" t="str">
        <f>CONCATENATE("TID_",UPPER(C5),"_NAME")</f>
        <v>TID_DISGUISE_0_NAME</v>
      </c>
      <c r="K5" s="214" t="s">
        <v>607</v>
      </c>
      <c r="L5" s="218" t="str">
        <f>UPPER(CONCATENATE("TID_",C5,"_NAME"))</f>
        <v>TID_DISGUISE_0_NAME</v>
      </c>
      <c r="M5" s="218" t="str">
        <f>UPPER(CONCATENATE("TID_",C5,"_DESC"))</f>
        <v>TID_DISGUISE_0_DESC</v>
      </c>
    </row>
    <row r="6" spans="1:13" x14ac:dyDescent="0.2">
      <c r="B6" s="215" t="s">
        <v>4</v>
      </c>
      <c r="C6" s="214" t="s">
        <v>587</v>
      </c>
      <c r="D6" s="214" t="s">
        <v>823</v>
      </c>
      <c r="E6" s="214" t="s">
        <v>647</v>
      </c>
      <c r="F6" s="214" t="s">
        <v>655</v>
      </c>
      <c r="G6" s="214">
        <v>2</v>
      </c>
      <c r="H6" s="214" t="s">
        <v>604</v>
      </c>
      <c r="I6" s="214">
        <v>100</v>
      </c>
      <c r="J6" s="214" t="str">
        <f t="shared" ref="J6:J20" si="0">CONCATENATE("TID_",UPPER(C6),"_NAME")</f>
        <v>TID_DISGUISE_1_NAME</v>
      </c>
      <c r="K6" s="214" t="s">
        <v>608</v>
      </c>
      <c r="L6" s="218" t="str">
        <f t="shared" ref="L6:L44" si="1">UPPER(CONCATENATE("TID_",C6,"_NAME"))</f>
        <v>TID_DISGUISE_1_NAME</v>
      </c>
      <c r="M6" s="218" t="str">
        <f t="shared" ref="M6:M44" si="2">UPPER(CONCATENATE("TID_",C6,"_DESC"))</f>
        <v>TID_DISGUISE_1_DESC</v>
      </c>
    </row>
    <row r="7" spans="1:13" x14ac:dyDescent="0.2">
      <c r="B7" s="215" t="s">
        <v>4</v>
      </c>
      <c r="C7" s="214" t="s">
        <v>588</v>
      </c>
      <c r="D7" s="214" t="s">
        <v>823</v>
      </c>
      <c r="E7" s="214" t="s">
        <v>648</v>
      </c>
      <c r="F7" s="214" t="s">
        <v>655</v>
      </c>
      <c r="G7" s="214">
        <v>3</v>
      </c>
      <c r="H7" s="214" t="s">
        <v>604</v>
      </c>
      <c r="I7" s="214">
        <v>100</v>
      </c>
      <c r="J7" s="214" t="str">
        <f t="shared" si="0"/>
        <v>TID_DISGUISE_2_NAME</v>
      </c>
      <c r="K7" s="214" t="s">
        <v>609</v>
      </c>
      <c r="L7" s="218" t="str">
        <f t="shared" si="1"/>
        <v>TID_DISGUISE_2_NAME</v>
      </c>
      <c r="M7" s="218" t="str">
        <f t="shared" si="2"/>
        <v>TID_DISGUISE_2_DESC</v>
      </c>
    </row>
    <row r="8" spans="1:13" x14ac:dyDescent="0.2">
      <c r="B8" s="215" t="s">
        <v>4</v>
      </c>
      <c r="C8" s="214" t="s">
        <v>589</v>
      </c>
      <c r="D8" s="214" t="s">
        <v>823</v>
      </c>
      <c r="E8" s="214" t="s">
        <v>649</v>
      </c>
      <c r="F8" s="214" t="s">
        <v>655</v>
      </c>
      <c r="G8" s="214">
        <v>4</v>
      </c>
      <c r="H8" s="214" t="s">
        <v>604</v>
      </c>
      <c r="I8" s="214">
        <v>100</v>
      </c>
      <c r="J8" s="214" t="str">
        <f t="shared" si="0"/>
        <v>TID_DISGUISE_3_NAME</v>
      </c>
      <c r="K8" s="214" t="s">
        <v>610</v>
      </c>
      <c r="L8" s="218" t="str">
        <f t="shared" si="1"/>
        <v>TID_DISGUISE_3_NAME</v>
      </c>
      <c r="M8" s="218" t="str">
        <f t="shared" si="2"/>
        <v>TID_DISGUISE_3_DESC</v>
      </c>
    </row>
    <row r="9" spans="1:13" x14ac:dyDescent="0.2">
      <c r="B9" s="215" t="s">
        <v>4</v>
      </c>
      <c r="C9" s="214" t="s">
        <v>590</v>
      </c>
      <c r="D9" s="214" t="s">
        <v>823</v>
      </c>
      <c r="E9" s="214" t="s">
        <v>650</v>
      </c>
      <c r="F9" s="214" t="s">
        <v>655</v>
      </c>
      <c r="G9" s="214">
        <v>5</v>
      </c>
      <c r="H9" s="214" t="s">
        <v>605</v>
      </c>
      <c r="I9" s="214">
        <v>200</v>
      </c>
      <c r="J9" s="214" t="str">
        <f t="shared" si="0"/>
        <v>TID_DISGUISE_4_NAME</v>
      </c>
      <c r="K9" s="214" t="s">
        <v>611</v>
      </c>
      <c r="L9" s="218" t="str">
        <f t="shared" si="1"/>
        <v>TID_DISGUISE_4_NAME</v>
      </c>
      <c r="M9" s="218" t="str">
        <f t="shared" si="2"/>
        <v>TID_DISGUISE_4_DESC</v>
      </c>
    </row>
    <row r="10" spans="1:13" x14ac:dyDescent="0.2">
      <c r="B10" s="215" t="s">
        <v>4</v>
      </c>
      <c r="C10" s="214" t="s">
        <v>591</v>
      </c>
      <c r="D10" s="214" t="s">
        <v>823</v>
      </c>
      <c r="E10" s="214" t="s">
        <v>651</v>
      </c>
      <c r="F10" s="214" t="s">
        <v>655</v>
      </c>
      <c r="G10" s="214">
        <v>6</v>
      </c>
      <c r="H10" s="214" t="s">
        <v>605</v>
      </c>
      <c r="I10" s="214">
        <v>200</v>
      </c>
      <c r="J10" s="214" t="str">
        <f t="shared" si="0"/>
        <v>TID_DISGUISE_5_NAME</v>
      </c>
      <c r="K10" s="214" t="s">
        <v>612</v>
      </c>
      <c r="L10" s="218" t="str">
        <f t="shared" si="1"/>
        <v>TID_DISGUISE_5_NAME</v>
      </c>
      <c r="M10" s="218" t="str">
        <f t="shared" si="2"/>
        <v>TID_DISGUISE_5_DESC</v>
      </c>
    </row>
    <row r="11" spans="1:13" x14ac:dyDescent="0.2">
      <c r="B11" s="215" t="s">
        <v>4</v>
      </c>
      <c r="C11" s="214" t="s">
        <v>592</v>
      </c>
      <c r="D11" s="214" t="s">
        <v>823</v>
      </c>
      <c r="E11" s="214" t="s">
        <v>652</v>
      </c>
      <c r="F11" s="214" t="s">
        <v>655</v>
      </c>
      <c r="G11" s="214">
        <v>7</v>
      </c>
      <c r="H11" s="214" t="s">
        <v>605</v>
      </c>
      <c r="I11" s="214">
        <v>200</v>
      </c>
      <c r="J11" s="214" t="str">
        <f t="shared" si="0"/>
        <v>TID_DISGUISE_6_NAME</v>
      </c>
      <c r="K11" s="214" t="s">
        <v>613</v>
      </c>
      <c r="L11" s="218" t="str">
        <f t="shared" si="1"/>
        <v>TID_DISGUISE_6_NAME</v>
      </c>
      <c r="M11" s="218" t="str">
        <f t="shared" si="2"/>
        <v>TID_DISGUISE_6_DESC</v>
      </c>
    </row>
    <row r="12" spans="1:13" x14ac:dyDescent="0.2">
      <c r="B12" s="215" t="s">
        <v>4</v>
      </c>
      <c r="C12" s="214" t="s">
        <v>593</v>
      </c>
      <c r="D12" s="214" t="s">
        <v>823</v>
      </c>
      <c r="E12" s="214" t="s">
        <v>653</v>
      </c>
      <c r="F12" s="214" t="s">
        <v>655</v>
      </c>
      <c r="G12" s="214">
        <v>8</v>
      </c>
      <c r="H12" s="214" t="s">
        <v>606</v>
      </c>
      <c r="I12" s="214">
        <v>300</v>
      </c>
      <c r="J12" s="214" t="str">
        <f t="shared" si="0"/>
        <v>TID_DISGUISE_7_NAME</v>
      </c>
      <c r="K12" s="214" t="s">
        <v>614</v>
      </c>
      <c r="L12" s="218" t="str">
        <f t="shared" si="1"/>
        <v>TID_DISGUISE_7_NAME</v>
      </c>
      <c r="M12" s="218" t="str">
        <f t="shared" si="2"/>
        <v>TID_DISGUISE_7_DESC</v>
      </c>
    </row>
    <row r="13" spans="1:13" x14ac:dyDescent="0.2">
      <c r="B13" s="215" t="s">
        <v>4</v>
      </c>
      <c r="C13" s="214" t="s">
        <v>594</v>
      </c>
      <c r="D13" s="214" t="s">
        <v>797</v>
      </c>
      <c r="E13" s="214" t="s">
        <v>646</v>
      </c>
      <c r="F13" s="214" t="s">
        <v>655</v>
      </c>
      <c r="G13" s="214">
        <v>1</v>
      </c>
      <c r="H13" s="214" t="s">
        <v>604</v>
      </c>
      <c r="I13" s="214">
        <v>100</v>
      </c>
      <c r="J13" s="214" t="str">
        <f t="shared" si="0"/>
        <v>TID_DISGUISE_8_NAME</v>
      </c>
      <c r="K13" s="214" t="s">
        <v>607</v>
      </c>
      <c r="L13" s="218" t="str">
        <f t="shared" si="1"/>
        <v>TID_DISGUISE_8_NAME</v>
      </c>
      <c r="M13" s="218" t="str">
        <f t="shared" si="2"/>
        <v>TID_DISGUISE_8_DESC</v>
      </c>
    </row>
    <row r="14" spans="1:13" x14ac:dyDescent="0.2">
      <c r="B14" s="215" t="s">
        <v>4</v>
      </c>
      <c r="C14" s="214" t="s">
        <v>595</v>
      </c>
      <c r="D14" s="214" t="s">
        <v>797</v>
      </c>
      <c r="E14" s="214" t="s">
        <v>647</v>
      </c>
      <c r="F14" s="214" t="s">
        <v>655</v>
      </c>
      <c r="G14" s="214">
        <v>2</v>
      </c>
      <c r="H14" s="214" t="s">
        <v>604</v>
      </c>
      <c r="I14" s="214">
        <v>100</v>
      </c>
      <c r="J14" s="214" t="str">
        <f t="shared" si="0"/>
        <v>TID_DISGUISE_9_NAME</v>
      </c>
      <c r="K14" s="214" t="s">
        <v>608</v>
      </c>
      <c r="L14" s="218" t="str">
        <f t="shared" si="1"/>
        <v>TID_DISGUISE_9_NAME</v>
      </c>
      <c r="M14" s="218" t="str">
        <f t="shared" si="2"/>
        <v>TID_DISGUISE_9_DESC</v>
      </c>
    </row>
    <row r="15" spans="1:13" x14ac:dyDescent="0.2">
      <c r="B15" s="215" t="s">
        <v>4</v>
      </c>
      <c r="C15" s="214" t="s">
        <v>596</v>
      </c>
      <c r="D15" s="214" t="s">
        <v>797</v>
      </c>
      <c r="E15" s="214" t="s">
        <v>648</v>
      </c>
      <c r="F15" s="214" t="s">
        <v>655</v>
      </c>
      <c r="G15" s="214">
        <v>3</v>
      </c>
      <c r="H15" s="214" t="s">
        <v>604</v>
      </c>
      <c r="I15" s="214">
        <v>100</v>
      </c>
      <c r="J15" s="214" t="str">
        <f t="shared" si="0"/>
        <v>TID_DISGUISE_10_NAME</v>
      </c>
      <c r="K15" s="214" t="s">
        <v>609</v>
      </c>
      <c r="L15" s="218" t="str">
        <f t="shared" si="1"/>
        <v>TID_DISGUISE_10_NAME</v>
      </c>
      <c r="M15" s="218" t="str">
        <f t="shared" si="2"/>
        <v>TID_DISGUISE_10_DESC</v>
      </c>
    </row>
    <row r="16" spans="1:13" x14ac:dyDescent="0.2">
      <c r="B16" s="215" t="s">
        <v>4</v>
      </c>
      <c r="C16" s="214" t="s">
        <v>597</v>
      </c>
      <c r="D16" s="214" t="s">
        <v>797</v>
      </c>
      <c r="E16" s="214" t="s">
        <v>649</v>
      </c>
      <c r="F16" s="214" t="s">
        <v>655</v>
      </c>
      <c r="G16" s="214">
        <v>4</v>
      </c>
      <c r="H16" s="214" t="s">
        <v>604</v>
      </c>
      <c r="I16" s="214">
        <v>100</v>
      </c>
      <c r="J16" s="214" t="str">
        <f t="shared" si="0"/>
        <v>TID_DISGUISE_11_NAME</v>
      </c>
      <c r="K16" s="214" t="s">
        <v>610</v>
      </c>
      <c r="L16" s="218" t="str">
        <f t="shared" si="1"/>
        <v>TID_DISGUISE_11_NAME</v>
      </c>
      <c r="M16" s="218" t="str">
        <f t="shared" si="2"/>
        <v>TID_DISGUISE_11_DESC</v>
      </c>
    </row>
    <row r="17" spans="2:13" x14ac:dyDescent="0.2">
      <c r="B17" s="215" t="s">
        <v>4</v>
      </c>
      <c r="C17" s="214" t="s">
        <v>598</v>
      </c>
      <c r="D17" s="214" t="s">
        <v>797</v>
      </c>
      <c r="E17" s="214" t="s">
        <v>650</v>
      </c>
      <c r="F17" s="214" t="s">
        <v>655</v>
      </c>
      <c r="G17" s="214">
        <v>5</v>
      </c>
      <c r="H17" s="214" t="s">
        <v>605</v>
      </c>
      <c r="I17" s="214">
        <v>200</v>
      </c>
      <c r="J17" s="214" t="str">
        <f t="shared" si="0"/>
        <v>TID_DISGUISE_12_NAME</v>
      </c>
      <c r="K17" s="214" t="s">
        <v>611</v>
      </c>
      <c r="L17" s="218" t="str">
        <f t="shared" si="1"/>
        <v>TID_DISGUISE_12_NAME</v>
      </c>
      <c r="M17" s="218" t="str">
        <f t="shared" si="2"/>
        <v>TID_DISGUISE_12_DESC</v>
      </c>
    </row>
    <row r="18" spans="2:13" x14ac:dyDescent="0.2">
      <c r="B18" s="215" t="s">
        <v>4</v>
      </c>
      <c r="C18" s="214" t="s">
        <v>599</v>
      </c>
      <c r="D18" s="214" t="s">
        <v>797</v>
      </c>
      <c r="E18" s="214" t="s">
        <v>651</v>
      </c>
      <c r="F18" s="214" t="s">
        <v>655</v>
      </c>
      <c r="G18" s="214">
        <v>6</v>
      </c>
      <c r="H18" s="214" t="s">
        <v>605</v>
      </c>
      <c r="I18" s="214">
        <v>200</v>
      </c>
      <c r="J18" s="214" t="str">
        <f t="shared" si="0"/>
        <v>TID_DISGUISE_13_NAME</v>
      </c>
      <c r="K18" s="214" t="s">
        <v>612</v>
      </c>
      <c r="L18" s="218" t="str">
        <f t="shared" si="1"/>
        <v>TID_DISGUISE_13_NAME</v>
      </c>
      <c r="M18" s="218" t="str">
        <f t="shared" si="2"/>
        <v>TID_DISGUISE_13_DESC</v>
      </c>
    </row>
    <row r="19" spans="2:13" x14ac:dyDescent="0.2">
      <c r="B19" s="215" t="s">
        <v>4</v>
      </c>
      <c r="C19" s="214" t="s">
        <v>600</v>
      </c>
      <c r="D19" s="214" t="s">
        <v>797</v>
      </c>
      <c r="E19" s="214" t="s">
        <v>652</v>
      </c>
      <c r="F19" s="214" t="s">
        <v>655</v>
      </c>
      <c r="G19" s="214">
        <v>7</v>
      </c>
      <c r="H19" s="214" t="s">
        <v>605</v>
      </c>
      <c r="I19" s="214">
        <v>200</v>
      </c>
      <c r="J19" s="214" t="str">
        <f t="shared" si="0"/>
        <v>TID_DISGUISE_14_NAME</v>
      </c>
      <c r="K19" s="214" t="s">
        <v>613</v>
      </c>
      <c r="L19" s="218" t="str">
        <f t="shared" si="1"/>
        <v>TID_DISGUISE_14_NAME</v>
      </c>
      <c r="M19" s="218" t="str">
        <f t="shared" si="2"/>
        <v>TID_DISGUISE_14_DESC</v>
      </c>
    </row>
    <row r="20" spans="2:13" x14ac:dyDescent="0.2">
      <c r="B20" s="215" t="s">
        <v>4</v>
      </c>
      <c r="C20" s="214" t="s">
        <v>601</v>
      </c>
      <c r="D20" s="214" t="s">
        <v>797</v>
      </c>
      <c r="E20" s="214" t="s">
        <v>653</v>
      </c>
      <c r="F20" s="214" t="s">
        <v>655</v>
      </c>
      <c r="G20" s="214">
        <v>8</v>
      </c>
      <c r="H20" s="214" t="s">
        <v>606</v>
      </c>
      <c r="I20" s="214">
        <v>300</v>
      </c>
      <c r="J20" s="214" t="str">
        <f t="shared" si="0"/>
        <v>TID_DISGUISE_15_NAME</v>
      </c>
      <c r="K20" s="214" t="s">
        <v>614</v>
      </c>
      <c r="L20" s="218" t="str">
        <f t="shared" si="1"/>
        <v>TID_DISGUISE_15_NAME</v>
      </c>
      <c r="M20" s="218" t="str">
        <f t="shared" si="2"/>
        <v>TID_DISGUISE_15_DESC</v>
      </c>
    </row>
    <row r="21" spans="2:13" s="67" customFormat="1" x14ac:dyDescent="0.2">
      <c r="B21" s="215" t="s">
        <v>4</v>
      </c>
      <c r="C21" s="214" t="s">
        <v>602</v>
      </c>
      <c r="D21" s="214" t="s">
        <v>799</v>
      </c>
      <c r="E21" s="214" t="s">
        <v>646</v>
      </c>
      <c r="F21" s="214" t="s">
        <v>655</v>
      </c>
      <c r="G21" s="214">
        <v>1</v>
      </c>
      <c r="H21" s="214" t="s">
        <v>604</v>
      </c>
      <c r="I21" s="214">
        <v>100</v>
      </c>
      <c r="J21" s="214" t="str">
        <f t="shared" ref="J21:J28" si="3">CONCATENATE("TID_",UPPER(C21),"_NAME")</f>
        <v>TID_DISGUISE_16_NAME</v>
      </c>
      <c r="K21" s="214" t="s">
        <v>607</v>
      </c>
      <c r="L21" s="218" t="str">
        <f t="shared" si="1"/>
        <v>TID_DISGUISE_16_NAME</v>
      </c>
      <c r="M21" s="218" t="str">
        <f t="shared" si="2"/>
        <v>TID_DISGUISE_16_DESC</v>
      </c>
    </row>
    <row r="22" spans="2:13" s="67" customFormat="1" x14ac:dyDescent="0.2">
      <c r="B22" s="215" t="s">
        <v>4</v>
      </c>
      <c r="C22" s="214" t="s">
        <v>603</v>
      </c>
      <c r="D22" s="214" t="s">
        <v>799</v>
      </c>
      <c r="E22" s="214" t="s">
        <v>647</v>
      </c>
      <c r="F22" s="214" t="s">
        <v>655</v>
      </c>
      <c r="G22" s="214">
        <v>2</v>
      </c>
      <c r="H22" s="214" t="s">
        <v>604</v>
      </c>
      <c r="I22" s="214">
        <v>100</v>
      </c>
      <c r="J22" s="214" t="str">
        <f t="shared" si="3"/>
        <v>TID_DISGUISE_17_NAME</v>
      </c>
      <c r="K22" s="214" t="s">
        <v>608</v>
      </c>
      <c r="L22" s="218" t="str">
        <f t="shared" si="1"/>
        <v>TID_DISGUISE_17_NAME</v>
      </c>
      <c r="M22" s="218" t="str">
        <f t="shared" si="2"/>
        <v>TID_DISGUISE_17_DESC</v>
      </c>
    </row>
    <row r="23" spans="2:13" s="67" customFormat="1" x14ac:dyDescent="0.2">
      <c r="B23" s="215" t="s">
        <v>4</v>
      </c>
      <c r="C23" s="214" t="s">
        <v>658</v>
      </c>
      <c r="D23" s="214" t="s">
        <v>799</v>
      </c>
      <c r="E23" s="214" t="s">
        <v>648</v>
      </c>
      <c r="F23" s="214" t="s">
        <v>655</v>
      </c>
      <c r="G23" s="214">
        <v>3</v>
      </c>
      <c r="H23" s="214" t="s">
        <v>604</v>
      </c>
      <c r="I23" s="214">
        <v>100</v>
      </c>
      <c r="J23" s="214" t="str">
        <f t="shared" si="3"/>
        <v>TID_DISGUISE_18_NAME</v>
      </c>
      <c r="K23" s="214" t="s">
        <v>609</v>
      </c>
      <c r="L23" s="218" t="str">
        <f t="shared" si="1"/>
        <v>TID_DISGUISE_18_NAME</v>
      </c>
      <c r="M23" s="218" t="str">
        <f t="shared" si="2"/>
        <v>TID_DISGUISE_18_DESC</v>
      </c>
    </row>
    <row r="24" spans="2:13" s="67" customFormat="1" x14ac:dyDescent="0.2">
      <c r="B24" s="215" t="s">
        <v>4</v>
      </c>
      <c r="C24" s="214" t="s">
        <v>659</v>
      </c>
      <c r="D24" s="214" t="s">
        <v>799</v>
      </c>
      <c r="E24" s="214" t="s">
        <v>649</v>
      </c>
      <c r="F24" s="214" t="s">
        <v>655</v>
      </c>
      <c r="G24" s="214">
        <v>4</v>
      </c>
      <c r="H24" s="214" t="s">
        <v>604</v>
      </c>
      <c r="I24" s="214">
        <v>100</v>
      </c>
      <c r="J24" s="214" t="str">
        <f t="shared" si="3"/>
        <v>TID_DISGUISE_19_NAME</v>
      </c>
      <c r="K24" s="214" t="s">
        <v>610</v>
      </c>
      <c r="L24" s="218" t="str">
        <f t="shared" si="1"/>
        <v>TID_DISGUISE_19_NAME</v>
      </c>
      <c r="M24" s="218" t="str">
        <f t="shared" si="2"/>
        <v>TID_DISGUISE_19_DESC</v>
      </c>
    </row>
    <row r="25" spans="2:13" s="67" customFormat="1" x14ac:dyDescent="0.2">
      <c r="B25" s="215" t="s">
        <v>4</v>
      </c>
      <c r="C25" s="214" t="s">
        <v>660</v>
      </c>
      <c r="D25" s="214" t="s">
        <v>799</v>
      </c>
      <c r="E25" s="214" t="s">
        <v>650</v>
      </c>
      <c r="F25" s="214" t="s">
        <v>655</v>
      </c>
      <c r="G25" s="214">
        <v>5</v>
      </c>
      <c r="H25" s="214" t="s">
        <v>605</v>
      </c>
      <c r="I25" s="214">
        <v>200</v>
      </c>
      <c r="J25" s="214" t="str">
        <f t="shared" si="3"/>
        <v>TID_DISGUISE_20_NAME</v>
      </c>
      <c r="K25" s="214" t="s">
        <v>611</v>
      </c>
      <c r="L25" s="218" t="str">
        <f t="shared" si="1"/>
        <v>TID_DISGUISE_20_NAME</v>
      </c>
      <c r="M25" s="218" t="str">
        <f t="shared" si="2"/>
        <v>TID_DISGUISE_20_DESC</v>
      </c>
    </row>
    <row r="26" spans="2:13" s="67" customFormat="1" x14ac:dyDescent="0.2">
      <c r="B26" s="215" t="s">
        <v>4</v>
      </c>
      <c r="C26" s="214" t="s">
        <v>661</v>
      </c>
      <c r="D26" s="214" t="s">
        <v>799</v>
      </c>
      <c r="E26" s="214" t="s">
        <v>651</v>
      </c>
      <c r="F26" s="214" t="s">
        <v>655</v>
      </c>
      <c r="G26" s="214">
        <v>6</v>
      </c>
      <c r="H26" s="214" t="s">
        <v>605</v>
      </c>
      <c r="I26" s="214">
        <v>200</v>
      </c>
      <c r="J26" s="214" t="str">
        <f t="shared" si="3"/>
        <v>TID_DISGUISE_21_NAME</v>
      </c>
      <c r="K26" s="214" t="s">
        <v>612</v>
      </c>
      <c r="L26" s="218" t="str">
        <f t="shared" si="1"/>
        <v>TID_DISGUISE_21_NAME</v>
      </c>
      <c r="M26" s="218" t="str">
        <f t="shared" si="2"/>
        <v>TID_DISGUISE_21_DESC</v>
      </c>
    </row>
    <row r="27" spans="2:13" s="67" customFormat="1" x14ac:dyDescent="0.2">
      <c r="B27" s="215" t="s">
        <v>4</v>
      </c>
      <c r="C27" s="214" t="s">
        <v>662</v>
      </c>
      <c r="D27" s="214" t="s">
        <v>799</v>
      </c>
      <c r="E27" s="214" t="s">
        <v>652</v>
      </c>
      <c r="F27" s="214" t="s">
        <v>655</v>
      </c>
      <c r="G27" s="214">
        <v>7</v>
      </c>
      <c r="H27" s="214" t="s">
        <v>605</v>
      </c>
      <c r="I27" s="214">
        <v>200</v>
      </c>
      <c r="J27" s="214" t="str">
        <f t="shared" si="3"/>
        <v>TID_DISGUISE_22_NAME</v>
      </c>
      <c r="K27" s="214" t="s">
        <v>613</v>
      </c>
      <c r="L27" s="218" t="str">
        <f t="shared" si="1"/>
        <v>TID_DISGUISE_22_NAME</v>
      </c>
      <c r="M27" s="218" t="str">
        <f t="shared" si="2"/>
        <v>TID_DISGUISE_22_DESC</v>
      </c>
    </row>
    <row r="28" spans="2:13" s="67" customFormat="1" x14ac:dyDescent="0.2">
      <c r="B28" s="215" t="s">
        <v>4</v>
      </c>
      <c r="C28" s="214" t="s">
        <v>663</v>
      </c>
      <c r="D28" s="214" t="s">
        <v>799</v>
      </c>
      <c r="E28" s="214" t="s">
        <v>653</v>
      </c>
      <c r="F28" s="214" t="s">
        <v>655</v>
      </c>
      <c r="G28" s="214">
        <v>8</v>
      </c>
      <c r="H28" s="214" t="s">
        <v>606</v>
      </c>
      <c r="I28" s="214">
        <v>300</v>
      </c>
      <c r="J28" s="214" t="str">
        <f t="shared" si="3"/>
        <v>TID_DISGUISE_23_NAME</v>
      </c>
      <c r="K28" s="214" t="s">
        <v>614</v>
      </c>
      <c r="L28" s="218" t="str">
        <f t="shared" si="1"/>
        <v>TID_DISGUISE_23_NAME</v>
      </c>
      <c r="M28" s="218" t="str">
        <f t="shared" si="2"/>
        <v>TID_DISGUISE_23_DESC</v>
      </c>
    </row>
    <row r="29" spans="2:13" s="67" customFormat="1" x14ac:dyDescent="0.2">
      <c r="B29" s="215" t="s">
        <v>4</v>
      </c>
      <c r="C29" s="214" t="s">
        <v>664</v>
      </c>
      <c r="D29" s="214" t="s">
        <v>801</v>
      </c>
      <c r="E29" s="214" t="s">
        <v>646</v>
      </c>
      <c r="F29" s="214" t="s">
        <v>655</v>
      </c>
      <c r="G29" s="214">
        <v>1</v>
      </c>
      <c r="H29" s="214" t="s">
        <v>604</v>
      </c>
      <c r="I29" s="214">
        <v>100</v>
      </c>
      <c r="J29" s="214" t="str">
        <f t="shared" ref="J29:J44" si="4">CONCATENATE("TID_",UPPER(C29),"_NAME")</f>
        <v>TID_DISGUISE_24_NAME</v>
      </c>
      <c r="K29" s="214" t="s">
        <v>607</v>
      </c>
      <c r="L29" s="218" t="str">
        <f t="shared" si="1"/>
        <v>TID_DISGUISE_24_NAME</v>
      </c>
      <c r="M29" s="218" t="str">
        <f t="shared" si="2"/>
        <v>TID_DISGUISE_24_DESC</v>
      </c>
    </row>
    <row r="30" spans="2:13" s="67" customFormat="1" x14ac:dyDescent="0.2">
      <c r="B30" s="215" t="s">
        <v>4</v>
      </c>
      <c r="C30" s="214" t="s">
        <v>665</v>
      </c>
      <c r="D30" s="214" t="s">
        <v>801</v>
      </c>
      <c r="E30" s="214" t="s">
        <v>647</v>
      </c>
      <c r="F30" s="214" t="s">
        <v>655</v>
      </c>
      <c r="G30" s="214">
        <v>2</v>
      </c>
      <c r="H30" s="214" t="s">
        <v>604</v>
      </c>
      <c r="I30" s="214">
        <v>100</v>
      </c>
      <c r="J30" s="214" t="str">
        <f t="shared" si="4"/>
        <v>TID_DISGUISE_25_NAME</v>
      </c>
      <c r="K30" s="214" t="s">
        <v>608</v>
      </c>
      <c r="L30" s="218" t="str">
        <f t="shared" si="1"/>
        <v>TID_DISGUISE_25_NAME</v>
      </c>
      <c r="M30" s="218" t="str">
        <f t="shared" si="2"/>
        <v>TID_DISGUISE_25_DESC</v>
      </c>
    </row>
    <row r="31" spans="2:13" s="67" customFormat="1" x14ac:dyDescent="0.2">
      <c r="B31" s="215" t="s">
        <v>4</v>
      </c>
      <c r="C31" s="214" t="s">
        <v>666</v>
      </c>
      <c r="D31" s="214" t="s">
        <v>801</v>
      </c>
      <c r="E31" s="214" t="s">
        <v>648</v>
      </c>
      <c r="F31" s="214" t="s">
        <v>655</v>
      </c>
      <c r="G31" s="214">
        <v>3</v>
      </c>
      <c r="H31" s="214" t="s">
        <v>604</v>
      </c>
      <c r="I31" s="214">
        <v>100</v>
      </c>
      <c r="J31" s="214" t="str">
        <f t="shared" si="4"/>
        <v>TID_DISGUISE_26_NAME</v>
      </c>
      <c r="K31" s="214" t="s">
        <v>609</v>
      </c>
      <c r="L31" s="218" t="str">
        <f t="shared" si="1"/>
        <v>TID_DISGUISE_26_NAME</v>
      </c>
      <c r="M31" s="218" t="str">
        <f t="shared" si="2"/>
        <v>TID_DISGUISE_26_DESC</v>
      </c>
    </row>
    <row r="32" spans="2:13" s="67" customFormat="1" x14ac:dyDescent="0.2">
      <c r="B32" s="215" t="s">
        <v>4</v>
      </c>
      <c r="C32" s="214" t="s">
        <v>667</v>
      </c>
      <c r="D32" s="214" t="s">
        <v>801</v>
      </c>
      <c r="E32" s="214" t="s">
        <v>649</v>
      </c>
      <c r="F32" s="214" t="s">
        <v>655</v>
      </c>
      <c r="G32" s="214">
        <v>4</v>
      </c>
      <c r="H32" s="214" t="s">
        <v>604</v>
      </c>
      <c r="I32" s="214">
        <v>100</v>
      </c>
      <c r="J32" s="214" t="str">
        <f t="shared" si="4"/>
        <v>TID_DISGUISE_27_NAME</v>
      </c>
      <c r="K32" s="214" t="s">
        <v>610</v>
      </c>
      <c r="L32" s="218" t="str">
        <f t="shared" si="1"/>
        <v>TID_DISGUISE_27_NAME</v>
      </c>
      <c r="M32" s="218" t="str">
        <f t="shared" si="2"/>
        <v>TID_DISGUISE_27_DESC</v>
      </c>
    </row>
    <row r="33" spans="2:13" s="67" customFormat="1" x14ac:dyDescent="0.2">
      <c r="B33" s="215" t="s">
        <v>4</v>
      </c>
      <c r="C33" s="214" t="s">
        <v>668</v>
      </c>
      <c r="D33" s="214" t="s">
        <v>801</v>
      </c>
      <c r="E33" s="214" t="s">
        <v>650</v>
      </c>
      <c r="F33" s="214" t="s">
        <v>655</v>
      </c>
      <c r="G33" s="214">
        <v>5</v>
      </c>
      <c r="H33" s="214" t="s">
        <v>605</v>
      </c>
      <c r="I33" s="214">
        <v>200</v>
      </c>
      <c r="J33" s="214" t="str">
        <f t="shared" si="4"/>
        <v>TID_DISGUISE_28_NAME</v>
      </c>
      <c r="K33" s="214" t="s">
        <v>611</v>
      </c>
      <c r="L33" s="218" t="str">
        <f t="shared" si="1"/>
        <v>TID_DISGUISE_28_NAME</v>
      </c>
      <c r="M33" s="218" t="str">
        <f t="shared" si="2"/>
        <v>TID_DISGUISE_28_DESC</v>
      </c>
    </row>
    <row r="34" spans="2:13" s="67" customFormat="1" x14ac:dyDescent="0.2">
      <c r="B34" s="215" t="s">
        <v>4</v>
      </c>
      <c r="C34" s="214" t="s">
        <v>669</v>
      </c>
      <c r="D34" s="214" t="s">
        <v>801</v>
      </c>
      <c r="E34" s="214" t="s">
        <v>651</v>
      </c>
      <c r="F34" s="214" t="s">
        <v>655</v>
      </c>
      <c r="G34" s="214">
        <v>6</v>
      </c>
      <c r="H34" s="214" t="s">
        <v>605</v>
      </c>
      <c r="I34" s="214">
        <v>200</v>
      </c>
      <c r="J34" s="214" t="str">
        <f t="shared" si="4"/>
        <v>TID_DISGUISE_29_NAME</v>
      </c>
      <c r="K34" s="214" t="s">
        <v>612</v>
      </c>
      <c r="L34" s="218" t="str">
        <f t="shared" si="1"/>
        <v>TID_DISGUISE_29_NAME</v>
      </c>
      <c r="M34" s="218" t="str">
        <f t="shared" si="2"/>
        <v>TID_DISGUISE_29_DESC</v>
      </c>
    </row>
    <row r="35" spans="2:13" s="67" customFormat="1" x14ac:dyDescent="0.2">
      <c r="B35" s="215" t="s">
        <v>4</v>
      </c>
      <c r="C35" s="214" t="s">
        <v>670</v>
      </c>
      <c r="D35" s="214" t="s">
        <v>801</v>
      </c>
      <c r="E35" s="214" t="s">
        <v>652</v>
      </c>
      <c r="F35" s="214" t="s">
        <v>655</v>
      </c>
      <c r="G35" s="214">
        <v>7</v>
      </c>
      <c r="H35" s="214" t="s">
        <v>605</v>
      </c>
      <c r="I35" s="214">
        <v>200</v>
      </c>
      <c r="J35" s="214" t="str">
        <f t="shared" si="4"/>
        <v>TID_DISGUISE_30_NAME</v>
      </c>
      <c r="K35" s="214" t="s">
        <v>613</v>
      </c>
      <c r="L35" s="218" t="str">
        <f t="shared" si="1"/>
        <v>TID_DISGUISE_30_NAME</v>
      </c>
      <c r="M35" s="218" t="str">
        <f t="shared" si="2"/>
        <v>TID_DISGUISE_30_DESC</v>
      </c>
    </row>
    <row r="36" spans="2:13" s="67" customFormat="1" x14ac:dyDescent="0.2">
      <c r="B36" s="215" t="s">
        <v>4</v>
      </c>
      <c r="C36" s="214" t="s">
        <v>671</v>
      </c>
      <c r="D36" s="214" t="s">
        <v>801</v>
      </c>
      <c r="E36" s="214" t="s">
        <v>653</v>
      </c>
      <c r="F36" s="214" t="s">
        <v>655</v>
      </c>
      <c r="G36" s="214">
        <v>8</v>
      </c>
      <c r="H36" s="214" t="s">
        <v>606</v>
      </c>
      <c r="I36" s="214">
        <v>300</v>
      </c>
      <c r="J36" s="214" t="str">
        <f t="shared" si="4"/>
        <v>TID_DISGUISE_31_NAME</v>
      </c>
      <c r="K36" s="214" t="s">
        <v>614</v>
      </c>
      <c r="L36" s="218" t="str">
        <f t="shared" si="1"/>
        <v>TID_DISGUISE_31_NAME</v>
      </c>
      <c r="M36" s="218" t="str">
        <f t="shared" si="2"/>
        <v>TID_DISGUISE_31_DESC</v>
      </c>
    </row>
    <row r="37" spans="2:13" s="67" customFormat="1" x14ac:dyDescent="0.2">
      <c r="B37" s="215" t="s">
        <v>4</v>
      </c>
      <c r="C37" s="214" t="s">
        <v>672</v>
      </c>
      <c r="D37" s="214" t="s">
        <v>803</v>
      </c>
      <c r="E37" s="214" t="s">
        <v>646</v>
      </c>
      <c r="F37" s="214" t="s">
        <v>655</v>
      </c>
      <c r="G37" s="214">
        <v>1</v>
      </c>
      <c r="H37" s="214" t="s">
        <v>604</v>
      </c>
      <c r="I37" s="214">
        <v>100</v>
      </c>
      <c r="J37" s="214" t="str">
        <f t="shared" si="4"/>
        <v>TID_DISGUISE_32_NAME</v>
      </c>
      <c r="K37" s="214" t="s">
        <v>607</v>
      </c>
      <c r="L37" s="218" t="str">
        <f t="shared" si="1"/>
        <v>TID_DISGUISE_32_NAME</v>
      </c>
      <c r="M37" s="218" t="str">
        <f t="shared" si="2"/>
        <v>TID_DISGUISE_32_DESC</v>
      </c>
    </row>
    <row r="38" spans="2:13" s="67" customFormat="1" x14ac:dyDescent="0.2">
      <c r="B38" s="215" t="s">
        <v>4</v>
      </c>
      <c r="C38" s="214" t="s">
        <v>673</v>
      </c>
      <c r="D38" s="214" t="s">
        <v>803</v>
      </c>
      <c r="E38" s="214" t="s">
        <v>647</v>
      </c>
      <c r="F38" s="214" t="s">
        <v>655</v>
      </c>
      <c r="G38" s="214">
        <v>2</v>
      </c>
      <c r="H38" s="214" t="s">
        <v>604</v>
      </c>
      <c r="I38" s="214">
        <v>100</v>
      </c>
      <c r="J38" s="214" t="str">
        <f t="shared" si="4"/>
        <v>TID_DISGUISE_33_NAME</v>
      </c>
      <c r="K38" s="214" t="s">
        <v>608</v>
      </c>
      <c r="L38" s="218" t="str">
        <f t="shared" si="1"/>
        <v>TID_DISGUISE_33_NAME</v>
      </c>
      <c r="M38" s="218" t="str">
        <f t="shared" si="2"/>
        <v>TID_DISGUISE_33_DESC</v>
      </c>
    </row>
    <row r="39" spans="2:13" s="67" customFormat="1" x14ac:dyDescent="0.2">
      <c r="B39" s="215" t="s">
        <v>4</v>
      </c>
      <c r="C39" s="214" t="s">
        <v>674</v>
      </c>
      <c r="D39" s="214" t="s">
        <v>803</v>
      </c>
      <c r="E39" s="214" t="s">
        <v>648</v>
      </c>
      <c r="F39" s="214" t="s">
        <v>655</v>
      </c>
      <c r="G39" s="214">
        <v>3</v>
      </c>
      <c r="H39" s="214" t="s">
        <v>604</v>
      </c>
      <c r="I39" s="214">
        <v>100</v>
      </c>
      <c r="J39" s="214" t="str">
        <f t="shared" si="4"/>
        <v>TID_DISGUISE_34_NAME</v>
      </c>
      <c r="K39" s="214" t="s">
        <v>609</v>
      </c>
      <c r="L39" s="218" t="str">
        <f t="shared" si="1"/>
        <v>TID_DISGUISE_34_NAME</v>
      </c>
      <c r="M39" s="218" t="str">
        <f t="shared" si="2"/>
        <v>TID_DISGUISE_34_DESC</v>
      </c>
    </row>
    <row r="40" spans="2:13" s="67" customFormat="1" x14ac:dyDescent="0.2">
      <c r="B40" s="215" t="s">
        <v>4</v>
      </c>
      <c r="C40" s="214" t="s">
        <v>675</v>
      </c>
      <c r="D40" s="214" t="s">
        <v>803</v>
      </c>
      <c r="E40" s="214" t="s">
        <v>649</v>
      </c>
      <c r="F40" s="214" t="s">
        <v>655</v>
      </c>
      <c r="G40" s="214">
        <v>4</v>
      </c>
      <c r="H40" s="214" t="s">
        <v>604</v>
      </c>
      <c r="I40" s="214">
        <v>100</v>
      </c>
      <c r="J40" s="214" t="str">
        <f t="shared" si="4"/>
        <v>TID_DISGUISE_35_NAME</v>
      </c>
      <c r="K40" s="214" t="s">
        <v>610</v>
      </c>
      <c r="L40" s="218" t="str">
        <f t="shared" si="1"/>
        <v>TID_DISGUISE_35_NAME</v>
      </c>
      <c r="M40" s="218" t="str">
        <f t="shared" si="2"/>
        <v>TID_DISGUISE_35_DESC</v>
      </c>
    </row>
    <row r="41" spans="2:13" s="67" customFormat="1" x14ac:dyDescent="0.2">
      <c r="B41" s="215" t="s">
        <v>4</v>
      </c>
      <c r="C41" s="214" t="s">
        <v>676</v>
      </c>
      <c r="D41" s="214" t="s">
        <v>803</v>
      </c>
      <c r="E41" s="214" t="s">
        <v>650</v>
      </c>
      <c r="F41" s="214" t="s">
        <v>655</v>
      </c>
      <c r="G41" s="214">
        <v>5</v>
      </c>
      <c r="H41" s="214" t="s">
        <v>605</v>
      </c>
      <c r="I41" s="214">
        <v>200</v>
      </c>
      <c r="J41" s="214" t="str">
        <f t="shared" si="4"/>
        <v>TID_DISGUISE_36_NAME</v>
      </c>
      <c r="K41" s="214" t="s">
        <v>611</v>
      </c>
      <c r="L41" s="218" t="str">
        <f t="shared" si="1"/>
        <v>TID_DISGUISE_36_NAME</v>
      </c>
      <c r="M41" s="218" t="str">
        <f t="shared" si="2"/>
        <v>TID_DISGUISE_36_DESC</v>
      </c>
    </row>
    <row r="42" spans="2:13" s="67" customFormat="1" x14ac:dyDescent="0.2">
      <c r="B42" s="215" t="s">
        <v>4</v>
      </c>
      <c r="C42" s="214" t="s">
        <v>677</v>
      </c>
      <c r="D42" s="214" t="s">
        <v>803</v>
      </c>
      <c r="E42" s="214" t="s">
        <v>651</v>
      </c>
      <c r="F42" s="214" t="s">
        <v>655</v>
      </c>
      <c r="G42" s="214">
        <v>6</v>
      </c>
      <c r="H42" s="214" t="s">
        <v>605</v>
      </c>
      <c r="I42" s="214">
        <v>200</v>
      </c>
      <c r="J42" s="214" t="str">
        <f t="shared" si="4"/>
        <v>TID_DISGUISE_37_NAME</v>
      </c>
      <c r="K42" s="214" t="s">
        <v>612</v>
      </c>
      <c r="L42" s="218" t="str">
        <f t="shared" si="1"/>
        <v>TID_DISGUISE_37_NAME</v>
      </c>
      <c r="M42" s="218" t="str">
        <f t="shared" si="2"/>
        <v>TID_DISGUISE_37_DESC</v>
      </c>
    </row>
    <row r="43" spans="2:13" s="67" customFormat="1" x14ac:dyDescent="0.2">
      <c r="B43" s="215" t="s">
        <v>4</v>
      </c>
      <c r="C43" s="214" t="s">
        <v>678</v>
      </c>
      <c r="D43" s="214" t="s">
        <v>803</v>
      </c>
      <c r="E43" s="214" t="s">
        <v>652</v>
      </c>
      <c r="F43" s="214" t="s">
        <v>655</v>
      </c>
      <c r="G43" s="214">
        <v>7</v>
      </c>
      <c r="H43" s="214" t="s">
        <v>605</v>
      </c>
      <c r="I43" s="214">
        <v>200</v>
      </c>
      <c r="J43" s="214" t="str">
        <f t="shared" si="4"/>
        <v>TID_DISGUISE_38_NAME</v>
      </c>
      <c r="K43" s="214" t="s">
        <v>613</v>
      </c>
      <c r="L43" s="218" t="str">
        <f t="shared" si="1"/>
        <v>TID_DISGUISE_38_NAME</v>
      </c>
      <c r="M43" s="218" t="str">
        <f t="shared" si="2"/>
        <v>TID_DISGUISE_38_DESC</v>
      </c>
    </row>
    <row r="44" spans="2:13" s="67" customFormat="1" x14ac:dyDescent="0.2">
      <c r="B44" s="215" t="s">
        <v>4</v>
      </c>
      <c r="C44" s="214" t="s">
        <v>679</v>
      </c>
      <c r="D44" s="214" t="s">
        <v>803</v>
      </c>
      <c r="E44" s="214" t="s">
        <v>653</v>
      </c>
      <c r="F44" s="214" t="s">
        <v>655</v>
      </c>
      <c r="G44" s="214">
        <v>8</v>
      </c>
      <c r="H44" s="214" t="s">
        <v>606</v>
      </c>
      <c r="I44" s="214">
        <v>300</v>
      </c>
      <c r="J44" s="214" t="str">
        <f t="shared" si="4"/>
        <v>TID_DISGUISE_39_NAME</v>
      </c>
      <c r="K44" s="214" t="s">
        <v>614</v>
      </c>
      <c r="L44" s="218" t="str">
        <f t="shared" si="1"/>
        <v>TID_DISGUISE_39_NAME</v>
      </c>
      <c r="M44" s="218" t="str">
        <f t="shared" si="2"/>
        <v>TID_DISGUISE_39_DESC</v>
      </c>
    </row>
    <row r="45" spans="2:13" x14ac:dyDescent="0.2">
      <c r="B45" s="213"/>
      <c r="C45" s="213"/>
      <c r="D45" s="213"/>
      <c r="E45" s="213"/>
      <c r="F45" s="213"/>
      <c r="G45" s="213"/>
      <c r="H45" s="213"/>
      <c r="I45" s="213"/>
      <c r="J45" s="213"/>
      <c r="K45" s="213"/>
    </row>
    <row r="47" spans="2:13" ht="16" thickBot="1" x14ac:dyDescent="0.25"/>
    <row r="48" spans="2:13" ht="24" x14ac:dyDescent="0.3">
      <c r="B48" s="12" t="s">
        <v>615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 x14ac:dyDescent="0.2">
      <c r="B49" s="67"/>
      <c r="C49" s="67"/>
    </row>
    <row r="50" spans="2:13" ht="124" x14ac:dyDescent="0.2">
      <c r="B50" s="193" t="s">
        <v>640</v>
      </c>
      <c r="C50" s="193" t="s">
        <v>5</v>
      </c>
      <c r="D50" s="193" t="s">
        <v>616</v>
      </c>
      <c r="E50" s="193"/>
      <c r="F50" s="193"/>
      <c r="G50" s="193" t="s">
        <v>617</v>
      </c>
      <c r="H50" s="193" t="s">
        <v>618</v>
      </c>
    </row>
    <row r="51" spans="2:13" x14ac:dyDescent="0.2">
      <c r="B51" s="215" t="s">
        <v>4</v>
      </c>
      <c r="C51" s="214" t="s">
        <v>646</v>
      </c>
      <c r="D51" s="214" t="s">
        <v>826</v>
      </c>
      <c r="E51" s="214"/>
      <c r="F51" s="214"/>
      <c r="G51" s="214"/>
      <c r="H51" s="214"/>
    </row>
    <row r="52" spans="2:13" x14ac:dyDescent="0.2">
      <c r="B52" s="215" t="s">
        <v>4</v>
      </c>
      <c r="C52" s="214" t="s">
        <v>647</v>
      </c>
      <c r="D52" s="214" t="s">
        <v>827</v>
      </c>
      <c r="E52" s="214"/>
      <c r="F52" s="214"/>
      <c r="G52" s="214"/>
      <c r="H52" s="214"/>
    </row>
    <row r="53" spans="2:13" x14ac:dyDescent="0.2">
      <c r="B53" s="215" t="s">
        <v>4</v>
      </c>
      <c r="C53" s="214" t="s">
        <v>648</v>
      </c>
      <c r="D53" s="214" t="s">
        <v>828</v>
      </c>
      <c r="E53" s="214"/>
      <c r="F53" s="214"/>
      <c r="G53" s="214"/>
      <c r="H53" s="214"/>
    </row>
    <row r="54" spans="2:13" x14ac:dyDescent="0.2">
      <c r="B54" s="215" t="s">
        <v>4</v>
      </c>
      <c r="C54" s="214" t="s">
        <v>649</v>
      </c>
      <c r="D54" s="214" t="s">
        <v>829</v>
      </c>
      <c r="E54" s="214"/>
      <c r="F54" s="214"/>
      <c r="G54" s="214"/>
      <c r="H54" s="214"/>
    </row>
    <row r="55" spans="2:13" x14ac:dyDescent="0.2">
      <c r="B55" s="215" t="s">
        <v>4</v>
      </c>
      <c r="C55" s="214" t="s">
        <v>650</v>
      </c>
      <c r="D55" s="214" t="s">
        <v>830</v>
      </c>
      <c r="E55" s="214"/>
      <c r="F55" s="214"/>
      <c r="G55" s="214"/>
      <c r="H55" s="214"/>
    </row>
    <row r="56" spans="2:13" x14ac:dyDescent="0.2">
      <c r="B56" s="215" t="s">
        <v>4</v>
      </c>
      <c r="C56" s="214" t="s">
        <v>651</v>
      </c>
      <c r="D56" s="214" t="s">
        <v>831</v>
      </c>
      <c r="E56" s="214"/>
      <c r="F56" s="214"/>
      <c r="G56" s="214"/>
      <c r="H56" s="214"/>
    </row>
    <row r="57" spans="2:13" x14ac:dyDescent="0.2">
      <c r="B57" s="215" t="s">
        <v>4</v>
      </c>
      <c r="C57" s="214" t="s">
        <v>652</v>
      </c>
      <c r="D57" s="214" t="s">
        <v>832</v>
      </c>
      <c r="E57" s="214"/>
      <c r="F57" s="214"/>
      <c r="G57" s="214"/>
      <c r="H57" s="214"/>
    </row>
    <row r="58" spans="2:13" x14ac:dyDescent="0.2">
      <c r="B58" s="215" t="s">
        <v>4</v>
      </c>
      <c r="C58" s="214" t="s">
        <v>653</v>
      </c>
      <c r="D58" s="214" t="s">
        <v>833</v>
      </c>
      <c r="E58" s="214"/>
      <c r="F58" s="214"/>
      <c r="G58" s="214"/>
      <c r="H58" s="214"/>
    </row>
    <row r="59" spans="2:13" x14ac:dyDescent="0.2">
      <c r="B59" s="215" t="s">
        <v>4</v>
      </c>
      <c r="C59" s="214" t="s">
        <v>654</v>
      </c>
      <c r="D59" s="214" t="s">
        <v>834</v>
      </c>
      <c r="E59" s="214"/>
      <c r="F59" s="214"/>
      <c r="G59" s="214"/>
      <c r="H59" s="214"/>
    </row>
    <row r="60" spans="2:13" ht="16" thickBot="1" x14ac:dyDescent="0.25">
      <c r="B60" s="213"/>
      <c r="C60" s="213"/>
      <c r="D60" s="213"/>
      <c r="E60" s="213"/>
      <c r="F60" s="213"/>
      <c r="G60" s="213"/>
      <c r="H60" s="213"/>
    </row>
    <row r="61" spans="2:13" s="67" customFormat="1" ht="24" x14ac:dyDescent="0.3">
      <c r="B61" s="12" t="s">
        <v>619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 x14ac:dyDescent="0.2"/>
    <row r="63" spans="2:13" s="67" customFormat="1" ht="144" x14ac:dyDescent="0.2">
      <c r="B63" s="193" t="s">
        <v>620</v>
      </c>
      <c r="C63" s="193" t="s">
        <v>5</v>
      </c>
      <c r="D63" s="193" t="s">
        <v>641</v>
      </c>
      <c r="E63" s="193"/>
      <c r="F63" s="193"/>
      <c r="G63" s="193" t="s">
        <v>642</v>
      </c>
      <c r="H63" s="193" t="s">
        <v>643</v>
      </c>
    </row>
    <row r="64" spans="2:13" s="67" customFormat="1" x14ac:dyDescent="0.2">
      <c r="B64" s="215" t="s">
        <v>4</v>
      </c>
      <c r="C64" s="214" t="s">
        <v>655</v>
      </c>
      <c r="D64" s="214" t="s">
        <v>645</v>
      </c>
      <c r="E64" s="214"/>
      <c r="F64" s="214"/>
      <c r="G64" s="214" t="s">
        <v>622</v>
      </c>
      <c r="H64" s="214" t="s">
        <v>623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G8" sqref="G8"/>
    </sheetView>
  </sheetViews>
  <sheetFormatPr baseColWidth="10" defaultColWidth="11.5" defaultRowHeight="15" x14ac:dyDescent="0.2"/>
  <cols>
    <col min="3" max="3" width="22" customWidth="1"/>
    <col min="4" max="4" width="19.6640625" customWidth="1"/>
    <col min="7" max="7" width="19.5" style="67" customWidth="1"/>
    <col min="8" max="8" width="35.5" bestFit="1" customWidth="1"/>
    <col min="9" max="9" width="34.6640625" bestFit="1" customWidth="1"/>
  </cols>
  <sheetData>
    <row r="1" spans="2:12" s="67" customFormat="1" ht="24" x14ac:dyDescent="0.3">
      <c r="B1" s="12" t="s">
        <v>624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93" t="s">
        <v>625</v>
      </c>
      <c r="C3" s="193" t="s">
        <v>5</v>
      </c>
      <c r="D3" s="193" t="s">
        <v>214</v>
      </c>
      <c r="E3" s="193" t="s">
        <v>626</v>
      </c>
      <c r="F3" s="193" t="s">
        <v>627</v>
      </c>
      <c r="G3" s="228" t="s">
        <v>23</v>
      </c>
      <c r="H3" s="192" t="s">
        <v>38</v>
      </c>
      <c r="I3" s="192" t="s">
        <v>177</v>
      </c>
    </row>
    <row r="4" spans="2:12" s="67" customFormat="1" x14ac:dyDescent="0.2">
      <c r="B4" s="215" t="s">
        <v>4</v>
      </c>
      <c r="C4" s="214" t="s">
        <v>621</v>
      </c>
      <c r="D4" s="214" t="s">
        <v>621</v>
      </c>
      <c r="E4" s="214"/>
      <c r="F4" s="214"/>
      <c r="G4" s="217" t="s">
        <v>899</v>
      </c>
      <c r="H4" s="218" t="str">
        <f>CONCATENATE("TID_POWERUP_",UPPER($C4),"_NAME")</f>
        <v>TID_POWERUP_DIVE_NAME</v>
      </c>
      <c r="I4" s="218" t="str">
        <f>CONCATENATE("TID_POWERUP_",UPPER($C4),"_DESC")</f>
        <v>TID_POWERUP_DIVE_DESC</v>
      </c>
    </row>
    <row r="5" spans="2:12" s="67" customFormat="1" x14ac:dyDescent="0.2">
      <c r="B5" s="215" t="s">
        <v>4</v>
      </c>
      <c r="C5" s="214" t="s">
        <v>622</v>
      </c>
      <c r="D5" s="214" t="s">
        <v>628</v>
      </c>
      <c r="E5" s="214">
        <v>10</v>
      </c>
      <c r="F5" s="214"/>
      <c r="G5" s="217" t="s">
        <v>903</v>
      </c>
      <c r="H5" s="218" t="str">
        <f t="shared" ref="H5:H12" si="0">CONCATENATE("TID_POWERUP_",UPPER($C5),"_NAME")</f>
        <v>TID_POWERUP_HP_10_NAME</v>
      </c>
      <c r="I5" s="218" t="str">
        <f t="shared" ref="I5:I12" si="1">CONCATENATE("TID_POWERUP_",UPPER($C5),"_DESC")</f>
        <v>TID_POWERUP_HP_10_DESC</v>
      </c>
    </row>
    <row r="6" spans="2:12" s="67" customFormat="1" x14ac:dyDescent="0.2">
      <c r="B6" s="215" t="s">
        <v>4</v>
      </c>
      <c r="C6" s="214" t="s">
        <v>629</v>
      </c>
      <c r="D6" s="214" t="s">
        <v>630</v>
      </c>
      <c r="E6" s="214">
        <v>10</v>
      </c>
      <c r="F6" s="214"/>
      <c r="G6" s="217" t="s">
        <v>900</v>
      </c>
      <c r="H6" s="218" t="str">
        <f t="shared" si="0"/>
        <v>TID_POWERUP_BOOST_10_NAME</v>
      </c>
      <c r="I6" s="218" t="str">
        <f t="shared" si="1"/>
        <v>TID_POWERUP_BOOST_10_DESC</v>
      </c>
    </row>
    <row r="7" spans="2:12" s="67" customFormat="1" x14ac:dyDescent="0.2">
      <c r="B7" s="215" t="s">
        <v>4</v>
      </c>
      <c r="C7" s="214" t="s">
        <v>631</v>
      </c>
      <c r="D7" s="214" t="s">
        <v>632</v>
      </c>
      <c r="E7" s="214">
        <v>10</v>
      </c>
      <c r="F7" s="214"/>
      <c r="G7" s="217" t="s">
        <v>900</v>
      </c>
      <c r="H7" s="218" t="str">
        <f t="shared" si="0"/>
        <v>TID_POWERUP_FURY_10_NAME</v>
      </c>
      <c r="I7" s="218" t="str">
        <f t="shared" si="1"/>
        <v>TID_POWERUP_FURY_10_DESC</v>
      </c>
    </row>
    <row r="8" spans="2:12" s="67" customFormat="1" x14ac:dyDescent="0.2">
      <c r="B8" s="215" t="s">
        <v>4</v>
      </c>
      <c r="C8" s="214" t="s">
        <v>633</v>
      </c>
      <c r="D8" s="214" t="s">
        <v>634</v>
      </c>
      <c r="E8" s="214" t="s">
        <v>635</v>
      </c>
      <c r="F8" s="214">
        <v>2</v>
      </c>
      <c r="G8" s="217" t="s">
        <v>901</v>
      </c>
      <c r="H8" s="218" t="str">
        <f t="shared" si="0"/>
        <v>TID_POWERUP_AVOID_MINE_2_NAME</v>
      </c>
      <c r="I8" s="218" t="str">
        <f t="shared" si="1"/>
        <v>TID_POWERUP_AVOID_MINE_2_DESC</v>
      </c>
    </row>
    <row r="9" spans="2:12" s="67" customFormat="1" x14ac:dyDescent="0.2">
      <c r="B9" s="215" t="s">
        <v>4</v>
      </c>
      <c r="C9" s="214" t="s">
        <v>636</v>
      </c>
      <c r="D9" s="214" t="s">
        <v>634</v>
      </c>
      <c r="E9" s="214" t="s">
        <v>637</v>
      </c>
      <c r="F9" s="214">
        <v>1</v>
      </c>
      <c r="G9" s="217" t="s">
        <v>901</v>
      </c>
      <c r="H9" s="218" t="str">
        <f t="shared" si="0"/>
        <v>TID_POWERUP_AVOID_POISON_1_NAME</v>
      </c>
      <c r="I9" s="218" t="str">
        <f t="shared" si="1"/>
        <v>TID_POWERUP_AVOID_POISON_1_DESC</v>
      </c>
    </row>
    <row r="10" spans="2:12" s="67" customFormat="1" x14ac:dyDescent="0.2">
      <c r="B10" s="215" t="s">
        <v>4</v>
      </c>
      <c r="C10" s="214" t="s">
        <v>638</v>
      </c>
      <c r="D10" s="214" t="s">
        <v>639</v>
      </c>
      <c r="E10" s="214">
        <v>2</v>
      </c>
      <c r="F10" s="214"/>
      <c r="G10" s="217" t="s">
        <v>903</v>
      </c>
      <c r="H10" s="218" t="str">
        <f t="shared" si="0"/>
        <v>TID_POWERUP_FREELIVES_2_NAME</v>
      </c>
      <c r="I10" s="218" t="str">
        <f t="shared" si="1"/>
        <v>TID_POWERUP_FREELIVES_2_DESC</v>
      </c>
    </row>
    <row r="11" spans="2:12" s="67" customFormat="1" x14ac:dyDescent="0.2">
      <c r="B11" s="215" t="s">
        <v>4</v>
      </c>
      <c r="C11" s="214" t="s">
        <v>623</v>
      </c>
      <c r="D11" s="214" t="s">
        <v>623</v>
      </c>
      <c r="E11" s="214">
        <v>1</v>
      </c>
      <c r="F11" s="214"/>
      <c r="G11" s="217" t="s">
        <v>901</v>
      </c>
      <c r="H11" s="218" t="str">
        <f t="shared" si="0"/>
        <v>TID_POWERUP_DRAGONRAM_NAME</v>
      </c>
      <c r="I11" s="218" t="str">
        <f t="shared" si="1"/>
        <v>TID_POWERUP_DRAGONRAM_DESC</v>
      </c>
    </row>
    <row r="12" spans="2:12" s="67" customFormat="1" x14ac:dyDescent="0.2">
      <c r="B12" s="215" t="s">
        <v>4</v>
      </c>
      <c r="C12" s="214" t="s">
        <v>645</v>
      </c>
      <c r="D12" s="214" t="s">
        <v>644</v>
      </c>
      <c r="E12" s="214" t="s">
        <v>374</v>
      </c>
      <c r="F12" s="214">
        <v>100</v>
      </c>
      <c r="G12" s="217" t="s">
        <v>902</v>
      </c>
      <c r="H12" s="218" t="str">
        <f t="shared" si="0"/>
        <v>TID_POWERUP_PREYHPBOOST_CROW_NAME</v>
      </c>
      <c r="I12" s="218" t="str">
        <f t="shared" si="1"/>
        <v>TID_POWERUP_PREYHPBOOST_CROW_DESC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4" workbookViewId="0">
      <selection activeCell="M12" sqref="M12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0"/>
      <c r="D3" s="200"/>
      <c r="E3" s="200"/>
      <c r="F3" s="246"/>
      <c r="G3" s="246"/>
      <c r="H3" s="200"/>
      <c r="I3" s="179"/>
      <c r="J3" s="178"/>
      <c r="K3" s="178"/>
    </row>
    <row r="4" spans="2:12" ht="131" x14ac:dyDescent="0.2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 x14ac:dyDescent="0.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 x14ac:dyDescent="0.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 x14ac:dyDescent="0.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 x14ac:dyDescent="0.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 x14ac:dyDescent="0.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 x14ac:dyDescent="0.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 x14ac:dyDescent="0.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 x14ac:dyDescent="0.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 x14ac:dyDescent="0.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 x14ac:dyDescent="0.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 x14ac:dyDescent="0.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 x14ac:dyDescent="0.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 x14ac:dyDescent="0.2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 x14ac:dyDescent="0.2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 x14ac:dyDescent="0.2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 x14ac:dyDescent="0.2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 x14ac:dyDescent="0.2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6" thickBot="1" x14ac:dyDescent="0.25"/>
    <row r="26" spans="2:11" s="67" customFormat="1" ht="24" x14ac:dyDescent="0.3">
      <c r="B26" s="12" t="s">
        <v>862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879</v>
      </c>
      <c r="C28" s="144" t="s">
        <v>5</v>
      </c>
      <c r="D28" s="144" t="s">
        <v>190</v>
      </c>
      <c r="E28" s="154" t="s">
        <v>877</v>
      </c>
      <c r="F28" s="154" t="s">
        <v>878</v>
      </c>
    </row>
    <row r="29" spans="2:11" s="67" customFormat="1" x14ac:dyDescent="0.2">
      <c r="B29" s="205" t="s">
        <v>4</v>
      </c>
      <c r="C29" s="208" t="s">
        <v>863</v>
      </c>
      <c r="D29" s="208" t="s">
        <v>187</v>
      </c>
      <c r="E29" s="209" t="s">
        <v>880</v>
      </c>
      <c r="F29" s="209" t="s">
        <v>880</v>
      </c>
    </row>
    <row r="30" spans="2:11" s="67" customFormat="1" x14ac:dyDescent="0.2">
      <c r="B30" s="205" t="s">
        <v>4</v>
      </c>
      <c r="C30" s="208" t="s">
        <v>864</v>
      </c>
      <c r="D30" s="208" t="s">
        <v>188</v>
      </c>
      <c r="E30" s="209" t="s">
        <v>880</v>
      </c>
      <c r="F30" s="209" t="s">
        <v>880</v>
      </c>
    </row>
    <row r="31" spans="2:11" s="67" customFormat="1" x14ac:dyDescent="0.2">
      <c r="B31" s="205" t="s">
        <v>4</v>
      </c>
      <c r="C31" s="208" t="s">
        <v>865</v>
      </c>
      <c r="D31" s="208" t="s">
        <v>189</v>
      </c>
      <c r="E31" s="209" t="s">
        <v>880</v>
      </c>
      <c r="F31" s="209" t="s">
        <v>880</v>
      </c>
    </row>
    <row r="32" spans="2:11" s="67" customFormat="1" x14ac:dyDescent="0.2">
      <c r="B32" s="205" t="s">
        <v>4</v>
      </c>
      <c r="C32" s="208" t="s">
        <v>866</v>
      </c>
      <c r="D32" s="208" t="s">
        <v>228</v>
      </c>
      <c r="E32" s="209" t="s">
        <v>880</v>
      </c>
      <c r="F32" s="209" t="s">
        <v>880</v>
      </c>
    </row>
    <row r="33" spans="2:6" s="67" customFormat="1" x14ac:dyDescent="0.2">
      <c r="B33" s="205" t="s">
        <v>4</v>
      </c>
      <c r="C33" s="208" t="s">
        <v>867</v>
      </c>
      <c r="D33" s="208" t="s">
        <v>229</v>
      </c>
      <c r="E33" s="209" t="s">
        <v>880</v>
      </c>
      <c r="F33" s="209" t="s">
        <v>880</v>
      </c>
    </row>
    <row r="34" spans="2:6" x14ac:dyDescent="0.2">
      <c r="B34" s="205" t="s">
        <v>4</v>
      </c>
      <c r="C34" s="208" t="s">
        <v>868</v>
      </c>
      <c r="D34" s="208" t="s">
        <v>230</v>
      </c>
      <c r="E34" s="209" t="s">
        <v>880</v>
      </c>
      <c r="F34" s="209" t="s">
        <v>880</v>
      </c>
    </row>
    <row r="35" spans="2:6" x14ac:dyDescent="0.2">
      <c r="B35" s="205" t="s">
        <v>4</v>
      </c>
      <c r="C35" s="208" t="s">
        <v>869</v>
      </c>
      <c r="D35" s="208" t="s">
        <v>873</v>
      </c>
      <c r="E35" s="209" t="s">
        <v>880</v>
      </c>
      <c r="F35" s="209" t="s">
        <v>880</v>
      </c>
    </row>
    <row r="36" spans="2:6" x14ac:dyDescent="0.2">
      <c r="B36" s="205" t="s">
        <v>4</v>
      </c>
      <c r="C36" s="208" t="s">
        <v>870</v>
      </c>
      <c r="D36" s="208" t="s">
        <v>874</v>
      </c>
      <c r="E36" s="209" t="s">
        <v>880</v>
      </c>
      <c r="F36" s="209" t="s">
        <v>880</v>
      </c>
    </row>
    <row r="37" spans="2:6" x14ac:dyDescent="0.2">
      <c r="B37" s="205" t="s">
        <v>4</v>
      </c>
      <c r="C37" s="208" t="s">
        <v>871</v>
      </c>
      <c r="D37" s="208" t="s">
        <v>875</v>
      </c>
      <c r="E37" s="209" t="s">
        <v>880</v>
      </c>
      <c r="F37" s="209" t="s">
        <v>880</v>
      </c>
    </row>
    <row r="38" spans="2:6" x14ac:dyDescent="0.2">
      <c r="B38" s="205" t="s">
        <v>4</v>
      </c>
      <c r="C38" s="208" t="s">
        <v>872</v>
      </c>
      <c r="D38" s="208" t="s">
        <v>876</v>
      </c>
      <c r="E38" s="209" t="s">
        <v>880</v>
      </c>
      <c r="F38" s="209" t="s">
        <v>880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8" x14ac:dyDescent="0.2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5" x14ac:dyDescent="0.2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 x14ac:dyDescent="0.2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 x14ac:dyDescent="0.2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 x14ac:dyDescent="0.2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 x14ac:dyDescent="0.2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 x14ac:dyDescent="0.2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 x14ac:dyDescent="0.2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 x14ac:dyDescent="0.2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 x14ac:dyDescent="0.2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 x14ac:dyDescent="0.2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 x14ac:dyDescent="0.2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 x14ac:dyDescent="0.2">
      <c r="B19" s="184"/>
    </row>
    <row r="20" spans="2:2" x14ac:dyDescent="0.2">
      <c r="B20" s="186"/>
    </row>
    <row r="21" spans="2:2" x14ac:dyDescent="0.2">
      <c r="B21" s="186"/>
    </row>
    <row r="22" spans="2:2" x14ac:dyDescent="0.2">
      <c r="B22" s="186"/>
    </row>
    <row r="23" spans="2:2" x14ac:dyDescent="0.2">
      <c r="B23" s="186"/>
    </row>
    <row r="24" spans="2:2" x14ac:dyDescent="0.2">
      <c r="B24" s="186"/>
    </row>
    <row r="25" spans="2:2" x14ac:dyDescent="0.2">
      <c r="B25" s="186"/>
    </row>
    <row r="26" spans="2:2" x14ac:dyDescent="0.2">
      <c r="B26" s="186"/>
    </row>
    <row r="27" spans="2:2" x14ac:dyDescent="0.2">
      <c r="B27" s="186"/>
    </row>
    <row r="28" spans="2:2" x14ac:dyDescent="0.2">
      <c r="B28" s="186"/>
    </row>
  </sheetData>
  <conditionalFormatting sqref="C5:C14">
    <cfRule type="duplicateValues" dxfId="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H57"/>
  <sheetViews>
    <sheetView topLeftCell="A7" workbookViewId="0">
      <pane xSplit="3" topLeftCell="O1" activePane="topRight" state="frozen"/>
      <selection pane="topRight" activeCell="X16" sqref="X16:X25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5" width="14.33203125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4" ht="16" thickBot="1" x14ac:dyDescent="0.25"/>
    <row r="2" spans="2:34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 x14ac:dyDescent="0.2">
      <c r="B3" s="153"/>
      <c r="C3" s="10"/>
      <c r="D3" s="10"/>
      <c r="E3" s="10"/>
      <c r="F3" s="10"/>
      <c r="G3" s="10"/>
    </row>
    <row r="4" spans="2:34" ht="113" x14ac:dyDescent="0.2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 x14ac:dyDescent="0.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 x14ac:dyDescent="0.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 x14ac:dyDescent="0.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 x14ac:dyDescent="0.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 x14ac:dyDescent="0.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6" thickBot="1" x14ac:dyDescent="0.25"/>
    <row r="13" spans="2:34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60" x14ac:dyDescent="0.2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897</v>
      </c>
    </row>
    <row r="15" spans="2:34" ht="158" x14ac:dyDescent="0.2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715</v>
      </c>
      <c r="Q15" s="229" t="s">
        <v>716</v>
      </c>
      <c r="R15" s="229" t="s">
        <v>717</v>
      </c>
      <c r="S15" s="172" t="s">
        <v>240</v>
      </c>
      <c r="T15" s="168" t="s">
        <v>241</v>
      </c>
      <c r="U15" s="172" t="s">
        <v>682</v>
      </c>
      <c r="V15" s="154" t="s">
        <v>244</v>
      </c>
      <c r="W15" s="168" t="s">
        <v>243</v>
      </c>
      <c r="X15" s="168" t="s">
        <v>895</v>
      </c>
      <c r="Y15" s="168" t="s">
        <v>896</v>
      </c>
      <c r="Z15" s="172" t="s">
        <v>248</v>
      </c>
      <c r="AA15" s="168" t="s">
        <v>898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683</v>
      </c>
      <c r="AH15" s="216" t="s">
        <v>684</v>
      </c>
    </row>
    <row r="16" spans="2:34" x14ac:dyDescent="0.2">
      <c r="B16" s="134" t="s">
        <v>4</v>
      </c>
      <c r="C16" s="13" t="s">
        <v>823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30</v>
      </c>
      <c r="J16" s="166">
        <v>150</v>
      </c>
      <c r="K16" s="169">
        <v>23</v>
      </c>
      <c r="L16" s="170">
        <v>26</v>
      </c>
      <c r="M16" s="169">
        <v>70</v>
      </c>
      <c r="N16" s="20">
        <v>130</v>
      </c>
      <c r="O16" s="243">
        <v>0.8</v>
      </c>
      <c r="P16" s="170">
        <v>0.01</v>
      </c>
      <c r="Q16" s="170">
        <v>45</v>
      </c>
      <c r="R16" s="170">
        <v>0.5</v>
      </c>
      <c r="S16" s="245" t="s">
        <v>734</v>
      </c>
      <c r="T16" s="243" t="s">
        <v>789</v>
      </c>
      <c r="U16" s="169">
        <v>2</v>
      </c>
      <c r="V16" s="20">
        <v>18</v>
      </c>
      <c r="W16" s="170">
        <v>11</v>
      </c>
      <c r="X16" s="170">
        <v>50</v>
      </c>
      <c r="Y16" s="170">
        <v>4</v>
      </c>
      <c r="Z16" s="169">
        <v>3500</v>
      </c>
      <c r="AA16" s="170">
        <v>15</v>
      </c>
      <c r="AB16" s="169">
        <v>0.3</v>
      </c>
      <c r="AC16" s="177" t="s">
        <v>824</v>
      </c>
      <c r="AD16" s="15" t="s">
        <v>838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724</v>
      </c>
      <c r="AH16" s="67" t="s">
        <v>724</v>
      </c>
    </row>
    <row r="17" spans="2:34" x14ac:dyDescent="0.2">
      <c r="B17" s="134" t="s">
        <v>4</v>
      </c>
      <c r="C17" s="13" t="s">
        <v>796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30</v>
      </c>
      <c r="J17" s="166">
        <v>400</v>
      </c>
      <c r="K17" s="169">
        <v>24</v>
      </c>
      <c r="L17" s="170">
        <v>29</v>
      </c>
      <c r="M17" s="169">
        <v>140</v>
      </c>
      <c r="N17" s="20">
        <v>250</v>
      </c>
      <c r="O17" s="243">
        <v>0.9</v>
      </c>
      <c r="P17" s="170">
        <v>0.01</v>
      </c>
      <c r="Q17" s="170">
        <v>45</v>
      </c>
      <c r="R17" s="170">
        <v>0.5</v>
      </c>
      <c r="S17" s="245" t="s">
        <v>735</v>
      </c>
      <c r="T17" s="243">
        <v>0.8</v>
      </c>
      <c r="U17" s="169">
        <v>2</v>
      </c>
      <c r="V17" s="20">
        <v>18</v>
      </c>
      <c r="W17" s="170">
        <v>11</v>
      </c>
      <c r="X17" s="170">
        <v>75</v>
      </c>
      <c r="Y17" s="170">
        <v>10</v>
      </c>
      <c r="Z17" s="169">
        <v>4200</v>
      </c>
      <c r="AA17" s="170">
        <v>15</v>
      </c>
      <c r="AB17" s="169">
        <v>0.3</v>
      </c>
      <c r="AC17" s="177" t="s">
        <v>805</v>
      </c>
      <c r="AD17" s="15" t="s">
        <v>839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724</v>
      </c>
      <c r="AH17" s="67" t="s">
        <v>724</v>
      </c>
    </row>
    <row r="18" spans="2:34" x14ac:dyDescent="0.2">
      <c r="B18" s="136" t="s">
        <v>4</v>
      </c>
      <c r="C18" s="137" t="s">
        <v>797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30</v>
      </c>
      <c r="J18" s="166">
        <v>900</v>
      </c>
      <c r="K18" s="239">
        <v>24</v>
      </c>
      <c r="L18" s="240">
        <v>29</v>
      </c>
      <c r="M18" s="173">
        <v>200</v>
      </c>
      <c r="N18" s="20">
        <v>360</v>
      </c>
      <c r="O18" s="244">
        <v>1</v>
      </c>
      <c r="P18" s="170">
        <v>0.01</v>
      </c>
      <c r="Q18" s="170">
        <v>45</v>
      </c>
      <c r="R18" s="170">
        <v>0.5</v>
      </c>
      <c r="S18" s="230" t="s">
        <v>736</v>
      </c>
      <c r="T18" s="244">
        <v>0.9</v>
      </c>
      <c r="U18" s="173">
        <v>2</v>
      </c>
      <c r="V18" s="155">
        <v>18</v>
      </c>
      <c r="W18" s="171">
        <v>11</v>
      </c>
      <c r="X18" s="170">
        <v>75</v>
      </c>
      <c r="Y18" s="170">
        <v>10</v>
      </c>
      <c r="Z18" s="173">
        <v>4500</v>
      </c>
      <c r="AA18" s="171">
        <v>15</v>
      </c>
      <c r="AB18" s="173">
        <v>0.3</v>
      </c>
      <c r="AC18" s="177" t="s">
        <v>806</v>
      </c>
      <c r="AD18" s="15" t="s">
        <v>840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724</v>
      </c>
      <c r="AH18" s="67" t="s">
        <v>724</v>
      </c>
    </row>
    <row r="19" spans="2:34" x14ac:dyDescent="0.2">
      <c r="B19" s="136" t="s">
        <v>4</v>
      </c>
      <c r="C19" s="137" t="s">
        <v>798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30</v>
      </c>
      <c r="J19" s="166">
        <v>1150</v>
      </c>
      <c r="K19" s="239">
        <v>24</v>
      </c>
      <c r="L19" s="240">
        <v>29</v>
      </c>
      <c r="M19" s="169">
        <v>260</v>
      </c>
      <c r="N19" s="20">
        <v>470</v>
      </c>
      <c r="O19" s="243">
        <v>1.1000000000000001</v>
      </c>
      <c r="P19" s="170">
        <v>0.01</v>
      </c>
      <c r="Q19" s="170">
        <v>45</v>
      </c>
      <c r="R19" s="170">
        <v>0.5</v>
      </c>
      <c r="S19" s="245" t="s">
        <v>736</v>
      </c>
      <c r="T19" s="243">
        <v>1</v>
      </c>
      <c r="U19" s="169">
        <v>2</v>
      </c>
      <c r="V19" s="20">
        <v>18</v>
      </c>
      <c r="W19" s="170">
        <v>11</v>
      </c>
      <c r="X19" s="170">
        <v>75</v>
      </c>
      <c r="Y19" s="170">
        <v>10</v>
      </c>
      <c r="Z19" s="169">
        <v>4700</v>
      </c>
      <c r="AA19" s="170">
        <v>14</v>
      </c>
      <c r="AB19" s="169">
        <v>0.3</v>
      </c>
      <c r="AC19" s="177" t="s">
        <v>807</v>
      </c>
      <c r="AD19" s="15" t="s">
        <v>841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724</v>
      </c>
      <c r="AH19" s="67" t="s">
        <v>724</v>
      </c>
    </row>
    <row r="20" spans="2:34" x14ac:dyDescent="0.2">
      <c r="B20" s="136" t="s">
        <v>4</v>
      </c>
      <c r="C20" s="137" t="s">
        <v>799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30</v>
      </c>
      <c r="J20" s="166">
        <v>1650</v>
      </c>
      <c r="K20" s="241">
        <v>32</v>
      </c>
      <c r="L20" s="242">
        <v>37</v>
      </c>
      <c r="M20" s="169">
        <v>320</v>
      </c>
      <c r="N20" s="20">
        <v>580</v>
      </c>
      <c r="O20" s="243">
        <v>1.2</v>
      </c>
      <c r="P20" s="170">
        <v>0.01</v>
      </c>
      <c r="Q20" s="170">
        <v>45</v>
      </c>
      <c r="R20" s="170">
        <v>0.5</v>
      </c>
      <c r="S20" s="245" t="s">
        <v>737</v>
      </c>
      <c r="T20" s="243">
        <v>1</v>
      </c>
      <c r="U20" s="169">
        <v>2</v>
      </c>
      <c r="V20" s="20">
        <v>18</v>
      </c>
      <c r="W20" s="170">
        <v>11</v>
      </c>
      <c r="X20" s="170">
        <v>75</v>
      </c>
      <c r="Y20" s="170">
        <v>10</v>
      </c>
      <c r="Z20" s="169">
        <v>5000</v>
      </c>
      <c r="AA20" s="170">
        <v>14</v>
      </c>
      <c r="AB20" s="169">
        <v>0.3</v>
      </c>
      <c r="AC20" s="177" t="s">
        <v>808</v>
      </c>
      <c r="AD20" s="15" t="s">
        <v>842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724</v>
      </c>
      <c r="AH20" s="67" t="s">
        <v>724</v>
      </c>
    </row>
    <row r="21" spans="2:34" x14ac:dyDescent="0.2">
      <c r="B21" s="136" t="s">
        <v>4</v>
      </c>
      <c r="C21" s="137" t="s">
        <v>800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30</v>
      </c>
      <c r="J21" s="166">
        <v>2400</v>
      </c>
      <c r="K21" s="241">
        <v>32</v>
      </c>
      <c r="L21" s="242">
        <v>37</v>
      </c>
      <c r="M21" s="169">
        <v>380</v>
      </c>
      <c r="N21" s="20">
        <v>680</v>
      </c>
      <c r="O21" s="243">
        <v>1.3</v>
      </c>
      <c r="P21" s="170">
        <v>0.01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70">
        <v>75</v>
      </c>
      <c r="Y21" s="170">
        <v>10</v>
      </c>
      <c r="Z21" s="169">
        <v>5200</v>
      </c>
      <c r="AA21" s="170">
        <v>14</v>
      </c>
      <c r="AB21" s="169">
        <v>0.2</v>
      </c>
      <c r="AC21" s="177" t="s">
        <v>809</v>
      </c>
      <c r="AD21" s="15" t="s">
        <v>843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724</v>
      </c>
      <c r="AH21" s="67" t="s">
        <v>724</v>
      </c>
    </row>
    <row r="22" spans="2:34" x14ac:dyDescent="0.2">
      <c r="B22" s="136" t="s">
        <v>4</v>
      </c>
      <c r="C22" s="137" t="s">
        <v>801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30</v>
      </c>
      <c r="J22" s="166">
        <v>3150</v>
      </c>
      <c r="K22" s="239">
        <v>32</v>
      </c>
      <c r="L22" s="240">
        <v>37</v>
      </c>
      <c r="M22" s="173">
        <v>440</v>
      </c>
      <c r="N22" s="20">
        <v>790</v>
      </c>
      <c r="O22" s="243">
        <v>1.4</v>
      </c>
      <c r="P22" s="170">
        <v>0.01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70">
        <v>75</v>
      </c>
      <c r="Y22" s="170">
        <v>10</v>
      </c>
      <c r="Z22" s="169">
        <v>5500</v>
      </c>
      <c r="AA22" s="170">
        <v>14</v>
      </c>
      <c r="AB22" s="169">
        <v>0.2</v>
      </c>
      <c r="AC22" s="177" t="s">
        <v>810</v>
      </c>
      <c r="AD22" s="15" t="s">
        <v>844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724</v>
      </c>
      <c r="AH22" s="67" t="s">
        <v>724</v>
      </c>
    </row>
    <row r="23" spans="2:34" x14ac:dyDescent="0.2">
      <c r="B23" s="136" t="s">
        <v>4</v>
      </c>
      <c r="C23" s="137" t="s">
        <v>802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30</v>
      </c>
      <c r="J23" s="166">
        <v>3900</v>
      </c>
      <c r="K23" s="241">
        <v>34</v>
      </c>
      <c r="L23" s="242">
        <v>37</v>
      </c>
      <c r="M23" s="173">
        <v>500</v>
      </c>
      <c r="N23" s="20">
        <v>900</v>
      </c>
      <c r="O23" s="244">
        <v>1.5</v>
      </c>
      <c r="P23" s="170">
        <v>0.01</v>
      </c>
      <c r="Q23" s="170">
        <v>45</v>
      </c>
      <c r="R23" s="170">
        <v>0.5</v>
      </c>
      <c r="S23" s="230" t="s">
        <v>852</v>
      </c>
      <c r="T23" s="244">
        <v>1.8</v>
      </c>
      <c r="U23" s="173">
        <v>2</v>
      </c>
      <c r="V23" s="155">
        <v>65</v>
      </c>
      <c r="W23" s="171">
        <v>35</v>
      </c>
      <c r="X23" s="170">
        <v>75</v>
      </c>
      <c r="Y23" s="170">
        <v>10</v>
      </c>
      <c r="Z23" s="173">
        <v>5700</v>
      </c>
      <c r="AA23" s="171">
        <v>16</v>
      </c>
      <c r="AB23" s="173">
        <v>0.1</v>
      </c>
      <c r="AC23" s="177" t="s">
        <v>811</v>
      </c>
      <c r="AD23" s="15" t="s">
        <v>845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724</v>
      </c>
      <c r="AH23" s="67" t="s">
        <v>724</v>
      </c>
    </row>
    <row r="24" spans="2:34" x14ac:dyDescent="0.2">
      <c r="B24" s="136" t="s">
        <v>4</v>
      </c>
      <c r="C24" s="137" t="s">
        <v>803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30</v>
      </c>
      <c r="J24" s="166">
        <v>4900</v>
      </c>
      <c r="K24" s="239">
        <v>37</v>
      </c>
      <c r="L24" s="240">
        <v>40</v>
      </c>
      <c r="M24" s="173">
        <v>560</v>
      </c>
      <c r="N24" s="20">
        <v>1010</v>
      </c>
      <c r="O24" s="244">
        <v>1.6</v>
      </c>
      <c r="P24" s="170">
        <v>0.01</v>
      </c>
      <c r="Q24" s="170">
        <v>45</v>
      </c>
      <c r="R24" s="170">
        <v>0.5</v>
      </c>
      <c r="S24" s="230" t="s">
        <v>852</v>
      </c>
      <c r="T24" s="244">
        <v>1.8</v>
      </c>
      <c r="U24" s="173">
        <v>2</v>
      </c>
      <c r="V24" s="155">
        <v>65</v>
      </c>
      <c r="W24" s="171">
        <v>35</v>
      </c>
      <c r="X24" s="170">
        <v>75</v>
      </c>
      <c r="Y24" s="170">
        <v>10</v>
      </c>
      <c r="Z24" s="173">
        <v>6000</v>
      </c>
      <c r="AA24" s="171">
        <v>16</v>
      </c>
      <c r="AB24" s="173">
        <v>0.1</v>
      </c>
      <c r="AC24" s="177" t="s">
        <v>812</v>
      </c>
      <c r="AD24" s="15" t="s">
        <v>846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724</v>
      </c>
      <c r="AH24" s="67" t="s">
        <v>724</v>
      </c>
    </row>
    <row r="25" spans="2:34" x14ac:dyDescent="0.2">
      <c r="B25" s="136" t="s">
        <v>4</v>
      </c>
      <c r="C25" s="137" t="s">
        <v>804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30</v>
      </c>
      <c r="J25" s="166">
        <v>5900</v>
      </c>
      <c r="K25" s="239">
        <v>37</v>
      </c>
      <c r="L25" s="240">
        <v>40</v>
      </c>
      <c r="M25" s="173">
        <v>620</v>
      </c>
      <c r="N25" s="20">
        <v>1120</v>
      </c>
      <c r="O25" s="244">
        <v>1.7</v>
      </c>
      <c r="P25" s="170">
        <v>0.01</v>
      </c>
      <c r="Q25" s="170">
        <v>45</v>
      </c>
      <c r="R25" s="170">
        <v>0.5</v>
      </c>
      <c r="S25" s="230" t="s">
        <v>853</v>
      </c>
      <c r="T25" s="244">
        <v>2</v>
      </c>
      <c r="U25" s="173">
        <v>2</v>
      </c>
      <c r="V25" s="155">
        <v>65</v>
      </c>
      <c r="W25" s="171">
        <v>35</v>
      </c>
      <c r="X25" s="170">
        <v>75</v>
      </c>
      <c r="Y25" s="170">
        <v>10</v>
      </c>
      <c r="Z25" s="173">
        <v>6200</v>
      </c>
      <c r="AA25" s="171">
        <v>16</v>
      </c>
      <c r="AB25" s="173">
        <v>0.1</v>
      </c>
      <c r="AC25" s="177" t="s">
        <v>813</v>
      </c>
      <c r="AD25" s="15" t="s">
        <v>847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724</v>
      </c>
      <c r="AH25" s="67" t="s">
        <v>724</v>
      </c>
    </row>
    <row r="28" spans="2:34" ht="16" thickBot="1" x14ac:dyDescent="0.25"/>
    <row r="29" spans="2:34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 x14ac:dyDescent="0.2">
      <c r="B30" s="153"/>
      <c r="C30" s="10"/>
      <c r="D30" s="10"/>
    </row>
    <row r="31" spans="2:34" ht="114" x14ac:dyDescent="0.2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 x14ac:dyDescent="0.2">
      <c r="B34" s="156" t="s">
        <v>4</v>
      </c>
      <c r="C34" s="157" t="s">
        <v>680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6" thickBot="1" x14ac:dyDescent="0.25"/>
    <row r="38" spans="2:25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3" x14ac:dyDescent="0.2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681</v>
      </c>
      <c r="N40" s="174" t="s">
        <v>242</v>
      </c>
    </row>
    <row r="41" spans="2:25" x14ac:dyDescent="0.2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45" t="s">
        <v>726</v>
      </c>
      <c r="L41" s="243" t="s">
        <v>727</v>
      </c>
      <c r="M41" s="169">
        <v>70</v>
      </c>
      <c r="N41" s="169">
        <v>100</v>
      </c>
    </row>
    <row r="42" spans="2:25" x14ac:dyDescent="0.2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45">
        <v>8</v>
      </c>
      <c r="L42" s="243">
        <v>10</v>
      </c>
      <c r="M42" s="169">
        <v>70</v>
      </c>
      <c r="N42" s="169">
        <v>100</v>
      </c>
    </row>
    <row r="43" spans="2:25" x14ac:dyDescent="0.2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0">
        <v>8</v>
      </c>
      <c r="L43" s="244">
        <v>10</v>
      </c>
      <c r="M43" s="173">
        <v>70</v>
      </c>
      <c r="N43" s="173">
        <v>100</v>
      </c>
    </row>
    <row r="44" spans="2:25" x14ac:dyDescent="0.2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45">
        <v>8</v>
      </c>
      <c r="L44" s="243">
        <v>10</v>
      </c>
      <c r="M44" s="169">
        <v>70</v>
      </c>
      <c r="N44" s="169">
        <v>100</v>
      </c>
    </row>
    <row r="45" spans="2:25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45">
        <v>10</v>
      </c>
      <c r="L45" s="243">
        <v>12</v>
      </c>
      <c r="M45" s="169">
        <v>70</v>
      </c>
      <c r="N45" s="169">
        <v>100</v>
      </c>
    </row>
    <row r="46" spans="2:25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0">
        <v>10</v>
      </c>
      <c r="L46" s="244">
        <v>12</v>
      </c>
      <c r="M46" s="169">
        <v>70</v>
      </c>
      <c r="N46" s="169">
        <v>100</v>
      </c>
    </row>
    <row r="47" spans="2:25" x14ac:dyDescent="0.2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0">
        <v>12</v>
      </c>
      <c r="L47" s="244">
        <v>14</v>
      </c>
      <c r="M47" s="169">
        <v>100</v>
      </c>
      <c r="N47" s="169">
        <v>150</v>
      </c>
    </row>
    <row r="48" spans="2:25" x14ac:dyDescent="0.2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0">
        <v>15</v>
      </c>
      <c r="L48" s="244">
        <v>18</v>
      </c>
      <c r="M48" s="173">
        <v>100</v>
      </c>
      <c r="N48" s="173">
        <v>150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0">
        <v>15</v>
      </c>
      <c r="L49" s="244">
        <v>18</v>
      </c>
      <c r="M49" s="173">
        <v>100</v>
      </c>
      <c r="N49" s="173">
        <v>150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45">
        <v>15</v>
      </c>
      <c r="L50" s="243">
        <v>18</v>
      </c>
      <c r="M50" s="173">
        <v>100</v>
      </c>
      <c r="N50" s="173">
        <v>150</v>
      </c>
    </row>
    <row r="53" spans="2:14" ht="16" thickBot="1" x14ac:dyDescent="0.25"/>
    <row r="54" spans="2:14" ht="24" x14ac:dyDescent="0.3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75" x14ac:dyDescent="0.2">
      <c r="B55" s="153"/>
      <c r="C55" s="10"/>
      <c r="D55" s="10" t="s">
        <v>255</v>
      </c>
      <c r="F55" s="10"/>
      <c r="G55" s="10"/>
      <c r="H55" s="10" t="s">
        <v>256</v>
      </c>
    </row>
    <row r="56" spans="2:14" ht="128" x14ac:dyDescent="0.2">
      <c r="B56" s="143" t="s">
        <v>257</v>
      </c>
      <c r="C56" s="144" t="s">
        <v>5</v>
      </c>
      <c r="D56" s="146" t="s">
        <v>253</v>
      </c>
      <c r="E56" s="164" t="s">
        <v>713</v>
      </c>
      <c r="F56" s="164" t="s">
        <v>714</v>
      </c>
      <c r="G56" s="164" t="s">
        <v>712</v>
      </c>
      <c r="H56" s="164" t="s">
        <v>254</v>
      </c>
      <c r="I56" s="231" t="s">
        <v>730</v>
      </c>
      <c r="J56" s="231" t="s">
        <v>731</v>
      </c>
      <c r="K56" s="231" t="s">
        <v>732</v>
      </c>
    </row>
    <row r="57" spans="2:14" x14ac:dyDescent="0.2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733</v>
      </c>
      <c r="K57" s="67" t="s">
        <v>733</v>
      </c>
    </row>
  </sheetData>
  <phoneticPr fontId="42" type="noConversion"/>
  <conditionalFormatting sqref="C16:C25">
    <cfRule type="duplicateValues" dxfId="13" priority="3"/>
  </conditionalFormatting>
  <conditionalFormatting sqref="C32:C34">
    <cfRule type="duplicateValues" dxfId="12" priority="2"/>
  </conditionalFormatting>
  <conditionalFormatting sqref="C41:C50">
    <cfRule type="duplicateValues" dxfId="11" priority="1"/>
  </conditionalFormatting>
  <conditionalFormatting sqref="C5:C9">
    <cfRule type="duplicateValues" dxfId="10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0"/>
  <sheetViews>
    <sheetView topLeftCell="A16" workbookViewId="0">
      <selection activeCell="K19" sqref="K19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5" width="8.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579</v>
      </c>
      <c r="C3" s="203"/>
      <c r="D3" s="203"/>
      <c r="E3" s="203"/>
      <c r="F3" s="246"/>
      <c r="G3" s="246"/>
      <c r="H3" s="203"/>
      <c r="I3" s="179"/>
      <c r="J3" s="178"/>
    </row>
    <row r="4" spans="2:25" ht="129" x14ac:dyDescent="0.2">
      <c r="B4" s="143" t="s">
        <v>467</v>
      </c>
      <c r="C4" s="144" t="s">
        <v>5</v>
      </c>
    </row>
    <row r="5" spans="2:25" x14ac:dyDescent="0.2">
      <c r="B5" s="136" t="s">
        <v>4</v>
      </c>
      <c r="C5" s="13" t="s">
        <v>468</v>
      </c>
    </row>
    <row r="6" spans="2:25" x14ac:dyDescent="0.2">
      <c r="B6" s="136" t="s">
        <v>4</v>
      </c>
      <c r="C6" s="13" t="s">
        <v>469</v>
      </c>
    </row>
    <row r="7" spans="2:25" x14ac:dyDescent="0.2">
      <c r="B7" s="136" t="s">
        <v>4</v>
      </c>
      <c r="C7" s="13" t="s">
        <v>470</v>
      </c>
    </row>
    <row r="8" spans="2:25" x14ac:dyDescent="0.2">
      <c r="B8" s="136" t="s">
        <v>4</v>
      </c>
      <c r="C8" s="13" t="s">
        <v>471</v>
      </c>
    </row>
    <row r="9" spans="2:25" x14ac:dyDescent="0.2">
      <c r="B9" s="136" t="s">
        <v>4</v>
      </c>
      <c r="C9" s="13" t="s">
        <v>472</v>
      </c>
    </row>
    <row r="10" spans="2:25" x14ac:dyDescent="0.2">
      <c r="B10" s="136" t="s">
        <v>4</v>
      </c>
      <c r="C10" s="13" t="s">
        <v>473</v>
      </c>
    </row>
    <row r="11" spans="2:25" x14ac:dyDescent="0.2">
      <c r="B11" s="136" t="s">
        <v>4</v>
      </c>
      <c r="C11" s="201" t="s">
        <v>474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 x14ac:dyDescent="0.2">
      <c r="B17" s="204"/>
      <c r="C17" s="204"/>
      <c r="D17" s="204"/>
      <c r="E17" s="204"/>
      <c r="F17" s="246"/>
      <c r="G17" s="246"/>
      <c r="H17" s="204"/>
      <c r="I17" s="179"/>
      <c r="J17" s="204"/>
      <c r="O17" s="5" t="s">
        <v>487</v>
      </c>
      <c r="P17" s="5" t="s">
        <v>488</v>
      </c>
      <c r="V17" s="179" t="s">
        <v>689</v>
      </c>
      <c r="W17" s="179"/>
      <c r="X17" s="179"/>
      <c r="Y17" s="179"/>
    </row>
    <row r="18" spans="2:28" ht="124" x14ac:dyDescent="0.2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884</v>
      </c>
      <c r="Q18" s="154" t="s">
        <v>885</v>
      </c>
      <c r="R18" s="154" t="s">
        <v>886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5" t="s">
        <v>685</v>
      </c>
      <c r="Z18" s="149" t="s">
        <v>686</v>
      </c>
      <c r="AA18" s="149" t="s">
        <v>687</v>
      </c>
      <c r="AB18" s="149" t="s">
        <v>688</v>
      </c>
    </row>
    <row r="19" spans="2:28" x14ac:dyDescent="0.2">
      <c r="B19" s="234" t="s">
        <v>4</v>
      </c>
      <c r="C19" s="235" t="s">
        <v>377</v>
      </c>
      <c r="D19" s="235" t="s">
        <v>217</v>
      </c>
      <c r="E19" s="236">
        <v>170</v>
      </c>
      <c r="F19" s="236">
        <v>7</v>
      </c>
      <c r="G19" s="236">
        <v>1</v>
      </c>
      <c r="H19" s="236">
        <v>80</v>
      </c>
      <c r="I19" s="236">
        <v>0</v>
      </c>
      <c r="J19" s="236">
        <v>10</v>
      </c>
      <c r="K19" s="236">
        <v>0.08</v>
      </c>
      <c r="L19" s="236">
        <v>0</v>
      </c>
      <c r="M19" s="235" t="b">
        <v>1</v>
      </c>
      <c r="N19" s="235">
        <v>1</v>
      </c>
      <c r="O19" s="235">
        <v>6</v>
      </c>
      <c r="P19" s="235" t="b">
        <v>1</v>
      </c>
      <c r="Q19" s="235">
        <v>0</v>
      </c>
      <c r="R19" s="235">
        <v>150</v>
      </c>
      <c r="S19" s="235">
        <v>0.25</v>
      </c>
      <c r="T19" s="235">
        <v>0.25</v>
      </c>
      <c r="U19" s="235">
        <v>1</v>
      </c>
      <c r="V19" s="235">
        <v>0</v>
      </c>
      <c r="W19" s="236" t="s">
        <v>575</v>
      </c>
      <c r="X19" s="237"/>
      <c r="Y19" s="238" t="s">
        <v>709</v>
      </c>
      <c r="Z19" s="236" t="s">
        <v>710</v>
      </c>
      <c r="AA19" s="236" t="s">
        <v>711</v>
      </c>
      <c r="AB19" s="236"/>
    </row>
    <row r="20" spans="2:28" x14ac:dyDescent="0.2">
      <c r="B20" s="234" t="s">
        <v>4</v>
      </c>
      <c r="C20" s="235" t="s">
        <v>728</v>
      </c>
      <c r="D20" s="235" t="s">
        <v>470</v>
      </c>
      <c r="E20" s="236">
        <v>40</v>
      </c>
      <c r="F20" s="236">
        <v>5</v>
      </c>
      <c r="G20" s="236">
        <v>0</v>
      </c>
      <c r="H20" s="236">
        <v>25</v>
      </c>
      <c r="I20" s="236">
        <v>0</v>
      </c>
      <c r="J20" s="236">
        <v>3</v>
      </c>
      <c r="K20" s="236">
        <v>0.08</v>
      </c>
      <c r="L20" s="236">
        <v>0</v>
      </c>
      <c r="M20" s="235" t="b">
        <v>1</v>
      </c>
      <c r="N20" s="235">
        <v>1</v>
      </c>
      <c r="O20" s="235">
        <v>2.2999999999999998</v>
      </c>
      <c r="P20" s="235" t="b">
        <v>1</v>
      </c>
      <c r="Q20" s="235">
        <v>0</v>
      </c>
      <c r="R20" s="235">
        <v>100</v>
      </c>
      <c r="S20" s="235">
        <v>0.25</v>
      </c>
      <c r="T20" s="235">
        <v>0.25</v>
      </c>
      <c r="U20" s="235">
        <v>0</v>
      </c>
      <c r="V20" s="235">
        <v>0</v>
      </c>
      <c r="W20" s="236" t="s">
        <v>729</v>
      </c>
      <c r="X20" s="237"/>
      <c r="Y20" s="238" t="s">
        <v>698</v>
      </c>
      <c r="Z20" s="236" t="s">
        <v>699</v>
      </c>
      <c r="AA20" s="236"/>
      <c r="AB20" s="236"/>
    </row>
    <row r="21" spans="2:28" x14ac:dyDescent="0.2">
      <c r="B21" s="234" t="s">
        <v>4</v>
      </c>
      <c r="C21" s="235" t="s">
        <v>749</v>
      </c>
      <c r="D21" s="235" t="s">
        <v>470</v>
      </c>
      <c r="E21" s="236">
        <v>40</v>
      </c>
      <c r="F21" s="236">
        <v>5</v>
      </c>
      <c r="G21" s="236">
        <v>0</v>
      </c>
      <c r="H21" s="236">
        <v>25</v>
      </c>
      <c r="I21" s="236">
        <v>0</v>
      </c>
      <c r="J21" s="236">
        <v>3</v>
      </c>
      <c r="K21" s="236">
        <v>0.08</v>
      </c>
      <c r="L21" s="236">
        <v>0</v>
      </c>
      <c r="M21" s="235" t="b">
        <v>1</v>
      </c>
      <c r="N21" s="235">
        <v>1</v>
      </c>
      <c r="O21" s="235">
        <v>2.2999999999999998</v>
      </c>
      <c r="P21" s="235" t="b">
        <v>1</v>
      </c>
      <c r="Q21" s="235">
        <v>0</v>
      </c>
      <c r="R21" s="235">
        <v>100</v>
      </c>
      <c r="S21" s="235">
        <v>0.25</v>
      </c>
      <c r="T21" s="235">
        <v>0.25</v>
      </c>
      <c r="U21" s="235">
        <v>0</v>
      </c>
      <c r="V21" s="235">
        <v>0</v>
      </c>
      <c r="W21" s="236" t="s">
        <v>729</v>
      </c>
      <c r="X21" s="237"/>
      <c r="Y21" s="238" t="s">
        <v>698</v>
      </c>
      <c r="Z21" s="236" t="s">
        <v>699</v>
      </c>
      <c r="AA21" s="236"/>
      <c r="AB21" s="236"/>
    </row>
    <row r="22" spans="2:28" x14ac:dyDescent="0.2">
      <c r="B22" s="234" t="s">
        <v>4</v>
      </c>
      <c r="C22" s="235" t="s">
        <v>493</v>
      </c>
      <c r="D22" s="235" t="s">
        <v>469</v>
      </c>
      <c r="E22" s="236">
        <v>160</v>
      </c>
      <c r="F22" s="236">
        <v>3</v>
      </c>
      <c r="G22" s="236">
        <v>0</v>
      </c>
      <c r="H22" s="236">
        <v>15</v>
      </c>
      <c r="I22" s="236">
        <v>0</v>
      </c>
      <c r="J22" s="236">
        <v>3</v>
      </c>
      <c r="K22" s="236">
        <v>0.08</v>
      </c>
      <c r="L22" s="236">
        <v>0</v>
      </c>
      <c r="M22" s="235" t="b">
        <v>1</v>
      </c>
      <c r="N22" s="235">
        <v>0</v>
      </c>
      <c r="O22" s="235">
        <v>1.7</v>
      </c>
      <c r="P22" s="235" t="b">
        <v>0</v>
      </c>
      <c r="Q22" s="235"/>
      <c r="R22" s="235">
        <v>1</v>
      </c>
      <c r="S22" s="235">
        <v>0</v>
      </c>
      <c r="T22" s="235">
        <v>0</v>
      </c>
      <c r="U22" s="235">
        <v>1</v>
      </c>
      <c r="V22" s="235">
        <v>0</v>
      </c>
      <c r="W22" s="236" t="s">
        <v>494</v>
      </c>
      <c r="X22" s="237"/>
      <c r="Y22" s="238"/>
      <c r="Z22" s="236"/>
      <c r="AA22" s="236" t="s">
        <v>577</v>
      </c>
      <c r="AB22" s="236"/>
    </row>
    <row r="23" spans="2:28" x14ac:dyDescent="0.2">
      <c r="B23" s="234" t="s">
        <v>4</v>
      </c>
      <c r="C23" s="235" t="s">
        <v>571</v>
      </c>
      <c r="D23" s="235" t="s">
        <v>469</v>
      </c>
      <c r="E23" s="236">
        <v>20</v>
      </c>
      <c r="F23" s="236">
        <v>3</v>
      </c>
      <c r="G23" s="236">
        <v>0</v>
      </c>
      <c r="H23" s="236">
        <v>20</v>
      </c>
      <c r="I23" s="236">
        <v>0</v>
      </c>
      <c r="J23" s="236">
        <v>1</v>
      </c>
      <c r="K23" s="236">
        <v>0.08</v>
      </c>
      <c r="L23" s="236">
        <v>0</v>
      </c>
      <c r="M23" s="235" t="b">
        <v>1</v>
      </c>
      <c r="N23" s="235">
        <v>1</v>
      </c>
      <c r="O23" s="235">
        <v>3.1</v>
      </c>
      <c r="P23" s="235" t="b">
        <v>1</v>
      </c>
      <c r="Q23" s="235">
        <v>0</v>
      </c>
      <c r="R23" s="235">
        <v>50</v>
      </c>
      <c r="S23" s="235">
        <v>0.25</v>
      </c>
      <c r="T23" s="235">
        <v>0.25</v>
      </c>
      <c r="U23" s="235">
        <v>0</v>
      </c>
      <c r="V23" s="235">
        <v>0</v>
      </c>
      <c r="W23" s="236" t="s">
        <v>572</v>
      </c>
      <c r="X23" s="237"/>
      <c r="Y23" s="238" t="s">
        <v>700</v>
      </c>
      <c r="Z23" s="236" t="s">
        <v>701</v>
      </c>
      <c r="AA23" s="236"/>
      <c r="AB23" s="236"/>
    </row>
    <row r="24" spans="2:28" x14ac:dyDescent="0.2">
      <c r="B24" s="234" t="s">
        <v>4</v>
      </c>
      <c r="C24" s="235" t="s">
        <v>751</v>
      </c>
      <c r="D24" s="235" t="s">
        <v>470</v>
      </c>
      <c r="E24" s="236">
        <v>40</v>
      </c>
      <c r="F24" s="236">
        <v>5</v>
      </c>
      <c r="G24" s="236">
        <v>0</v>
      </c>
      <c r="H24" s="236">
        <v>25</v>
      </c>
      <c r="I24" s="236">
        <v>0</v>
      </c>
      <c r="J24" s="236">
        <v>3</v>
      </c>
      <c r="K24" s="236">
        <v>0.08</v>
      </c>
      <c r="L24" s="236">
        <v>0</v>
      </c>
      <c r="M24" s="235" t="b">
        <v>1</v>
      </c>
      <c r="N24" s="235">
        <v>1</v>
      </c>
      <c r="O24" s="235">
        <v>2.2999999999999998</v>
      </c>
      <c r="P24" s="235" t="b">
        <v>1</v>
      </c>
      <c r="Q24" s="235">
        <v>0</v>
      </c>
      <c r="R24" s="235">
        <v>100</v>
      </c>
      <c r="S24" s="235">
        <v>0.25</v>
      </c>
      <c r="T24" s="235">
        <v>0.25</v>
      </c>
      <c r="U24" s="235">
        <v>0</v>
      </c>
      <c r="V24" s="235">
        <v>0</v>
      </c>
      <c r="W24" s="236" t="s">
        <v>504</v>
      </c>
      <c r="X24" s="237"/>
      <c r="Y24" s="238" t="s">
        <v>698</v>
      </c>
      <c r="Z24" s="236" t="s">
        <v>699</v>
      </c>
      <c r="AA24" s="236"/>
      <c r="AB24" s="236"/>
    </row>
    <row r="25" spans="2:28" x14ac:dyDescent="0.2">
      <c r="B25" s="234" t="s">
        <v>4</v>
      </c>
      <c r="C25" s="235" t="s">
        <v>752</v>
      </c>
      <c r="D25" s="235" t="s">
        <v>470</v>
      </c>
      <c r="E25" s="236">
        <v>40</v>
      </c>
      <c r="F25" s="236">
        <v>5</v>
      </c>
      <c r="G25" s="236">
        <v>0</v>
      </c>
      <c r="H25" s="236">
        <v>25</v>
      </c>
      <c r="I25" s="236">
        <v>0</v>
      </c>
      <c r="J25" s="236">
        <v>3</v>
      </c>
      <c r="K25" s="236">
        <v>0.08</v>
      </c>
      <c r="L25" s="236">
        <v>0</v>
      </c>
      <c r="M25" s="235" t="b">
        <v>1</v>
      </c>
      <c r="N25" s="235">
        <v>1</v>
      </c>
      <c r="O25" s="235">
        <v>2.2999999999999998</v>
      </c>
      <c r="P25" s="235" t="b">
        <v>1</v>
      </c>
      <c r="Q25" s="235">
        <v>0</v>
      </c>
      <c r="R25" s="235">
        <v>100</v>
      </c>
      <c r="S25" s="235">
        <v>0.25</v>
      </c>
      <c r="T25" s="235">
        <v>0.25</v>
      </c>
      <c r="U25" s="235">
        <v>0</v>
      </c>
      <c r="V25" s="235">
        <v>0</v>
      </c>
      <c r="W25" s="236" t="s">
        <v>504</v>
      </c>
      <c r="X25" s="237"/>
      <c r="Y25" s="238" t="s">
        <v>698</v>
      </c>
      <c r="Z25" s="236" t="s">
        <v>699</v>
      </c>
      <c r="AA25" s="236"/>
      <c r="AB25" s="236"/>
    </row>
    <row r="26" spans="2:28" x14ac:dyDescent="0.2">
      <c r="B26" s="234" t="s">
        <v>4</v>
      </c>
      <c r="C26" s="235" t="s">
        <v>376</v>
      </c>
      <c r="D26" s="235" t="s">
        <v>469</v>
      </c>
      <c r="E26" s="236">
        <v>20</v>
      </c>
      <c r="F26" s="236">
        <v>2</v>
      </c>
      <c r="G26" s="236">
        <v>0</v>
      </c>
      <c r="H26" s="236">
        <v>10</v>
      </c>
      <c r="I26" s="236">
        <v>0</v>
      </c>
      <c r="J26" s="236">
        <v>3</v>
      </c>
      <c r="K26" s="236">
        <v>0.08</v>
      </c>
      <c r="L26" s="236">
        <v>0</v>
      </c>
      <c r="M26" s="235" t="b">
        <v>1</v>
      </c>
      <c r="N26" s="235">
        <v>0</v>
      </c>
      <c r="O26" s="235">
        <v>2.5</v>
      </c>
      <c r="P26" s="235" t="b">
        <v>0</v>
      </c>
      <c r="Q26" s="235"/>
      <c r="R26" s="235">
        <v>1</v>
      </c>
      <c r="S26" s="235">
        <v>0.25</v>
      </c>
      <c r="T26" s="235">
        <v>0.25</v>
      </c>
      <c r="U26" s="235">
        <v>0</v>
      </c>
      <c r="V26" s="235">
        <v>0</v>
      </c>
      <c r="W26" s="236" t="s">
        <v>573</v>
      </c>
      <c r="X26" s="237"/>
      <c r="Y26" s="238" t="s">
        <v>702</v>
      </c>
      <c r="Z26" s="236" t="s">
        <v>703</v>
      </c>
      <c r="AA26" s="236"/>
      <c r="AB26" s="236"/>
    </row>
    <row r="27" spans="2:28" x14ac:dyDescent="0.2">
      <c r="B27" s="219" t="s">
        <v>4</v>
      </c>
      <c r="C27" s="206" t="s">
        <v>374</v>
      </c>
      <c r="D27" s="206" t="s">
        <v>469</v>
      </c>
      <c r="E27" s="220">
        <v>11</v>
      </c>
      <c r="F27" s="220">
        <v>2</v>
      </c>
      <c r="G27" s="220">
        <v>0</v>
      </c>
      <c r="H27" s="220">
        <v>2</v>
      </c>
      <c r="I27" s="220">
        <v>0</v>
      </c>
      <c r="J27" s="220">
        <v>9</v>
      </c>
      <c r="K27" s="220">
        <v>0.08</v>
      </c>
      <c r="L27" s="220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21">
        <v>0.25</v>
      </c>
      <c r="T27" s="221">
        <v>0.25</v>
      </c>
      <c r="U27" s="221">
        <v>0</v>
      </c>
      <c r="V27" s="221">
        <v>0</v>
      </c>
      <c r="W27" s="210" t="s">
        <v>495</v>
      </c>
      <c r="X27" s="223"/>
      <c r="Y27" s="226" t="s">
        <v>690</v>
      </c>
      <c r="Z27" s="210" t="s">
        <v>691</v>
      </c>
      <c r="AA27" s="210"/>
      <c r="AB27" s="210"/>
    </row>
    <row r="28" spans="2:28" x14ac:dyDescent="0.2">
      <c r="B28" s="219" t="s">
        <v>4</v>
      </c>
      <c r="C28" s="206" t="s">
        <v>375</v>
      </c>
      <c r="D28" s="206" t="s">
        <v>469</v>
      </c>
      <c r="E28" s="220">
        <v>11</v>
      </c>
      <c r="F28" s="220">
        <v>2</v>
      </c>
      <c r="G28" s="220">
        <v>0</v>
      </c>
      <c r="H28" s="220">
        <v>3</v>
      </c>
      <c r="I28" s="220">
        <v>5</v>
      </c>
      <c r="J28" s="220">
        <v>9</v>
      </c>
      <c r="K28" s="220">
        <v>0.08</v>
      </c>
      <c r="L28" s="220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21">
        <v>0.25</v>
      </c>
      <c r="T28" s="221">
        <v>0.25</v>
      </c>
      <c r="U28" s="221">
        <v>0</v>
      </c>
      <c r="V28" s="221">
        <v>0</v>
      </c>
      <c r="W28" s="210" t="s">
        <v>570</v>
      </c>
      <c r="X28" s="223"/>
      <c r="Y28" s="226" t="s">
        <v>692</v>
      </c>
      <c r="Z28" s="210" t="s">
        <v>693</v>
      </c>
      <c r="AA28" s="210"/>
      <c r="AB28" s="210"/>
    </row>
    <row r="29" spans="2:28" x14ac:dyDescent="0.2">
      <c r="B29" s="234" t="s">
        <v>4</v>
      </c>
      <c r="C29" s="235" t="s">
        <v>722</v>
      </c>
      <c r="D29" s="235" t="s">
        <v>469</v>
      </c>
      <c r="E29" s="236">
        <v>20</v>
      </c>
      <c r="F29" s="236">
        <v>1</v>
      </c>
      <c r="G29" s="236">
        <v>0</v>
      </c>
      <c r="H29" s="236">
        <v>5</v>
      </c>
      <c r="I29" s="236">
        <v>0</v>
      </c>
      <c r="J29" s="236">
        <v>3</v>
      </c>
      <c r="K29" s="236">
        <v>0.08</v>
      </c>
      <c r="L29" s="236">
        <v>0</v>
      </c>
      <c r="M29" s="235" t="b">
        <v>1</v>
      </c>
      <c r="N29" s="235">
        <v>0</v>
      </c>
      <c r="O29" s="235">
        <v>0.1</v>
      </c>
      <c r="P29" s="235" t="b">
        <v>0</v>
      </c>
      <c r="Q29" s="235"/>
      <c r="R29" s="235">
        <v>1</v>
      </c>
      <c r="S29" s="235">
        <v>0.25</v>
      </c>
      <c r="T29" s="235">
        <v>0.25</v>
      </c>
      <c r="U29" s="235">
        <v>0</v>
      </c>
      <c r="V29" s="235">
        <v>0</v>
      </c>
      <c r="W29" s="236" t="s">
        <v>723</v>
      </c>
      <c r="X29" s="237"/>
      <c r="Y29" s="238" t="s">
        <v>690</v>
      </c>
      <c r="Z29" s="236" t="s">
        <v>691</v>
      </c>
      <c r="AA29" s="236"/>
      <c r="AB29" s="236"/>
    </row>
    <row r="30" spans="2:28" x14ac:dyDescent="0.2">
      <c r="B30" s="234" t="s">
        <v>4</v>
      </c>
      <c r="C30" s="235" t="s">
        <v>725</v>
      </c>
      <c r="D30" s="235" t="s">
        <v>469</v>
      </c>
      <c r="E30" s="236">
        <v>10</v>
      </c>
      <c r="F30" s="236">
        <v>1</v>
      </c>
      <c r="G30" s="236">
        <v>0</v>
      </c>
      <c r="H30" s="236">
        <v>5</v>
      </c>
      <c r="I30" s="236">
        <v>0</v>
      </c>
      <c r="J30" s="236">
        <v>1</v>
      </c>
      <c r="K30" s="236">
        <v>0.08</v>
      </c>
      <c r="L30" s="236">
        <v>0</v>
      </c>
      <c r="M30" s="235" t="b">
        <v>1</v>
      </c>
      <c r="N30" s="235">
        <v>0</v>
      </c>
      <c r="O30" s="235">
        <v>0.1</v>
      </c>
      <c r="P30" s="235" t="b">
        <v>0</v>
      </c>
      <c r="Q30" s="235"/>
      <c r="R30" s="235">
        <v>1</v>
      </c>
      <c r="S30" s="235">
        <v>0.25</v>
      </c>
      <c r="T30" s="235">
        <v>0.25</v>
      </c>
      <c r="U30" s="235">
        <v>0</v>
      </c>
      <c r="V30" s="235">
        <v>0</v>
      </c>
      <c r="W30" s="236" t="s">
        <v>723</v>
      </c>
      <c r="X30" s="237"/>
      <c r="Y30" s="238" t="s">
        <v>690</v>
      </c>
      <c r="Z30" s="236" t="s">
        <v>691</v>
      </c>
      <c r="AA30" s="236"/>
      <c r="AB30" s="236"/>
    </row>
    <row r="31" spans="2:28" x14ac:dyDescent="0.2">
      <c r="B31" s="234" t="s">
        <v>4</v>
      </c>
      <c r="C31" s="235" t="s">
        <v>496</v>
      </c>
      <c r="D31" s="235" t="s">
        <v>469</v>
      </c>
      <c r="E31" s="236">
        <v>20</v>
      </c>
      <c r="F31" s="236">
        <v>1</v>
      </c>
      <c r="G31" s="236">
        <v>0</v>
      </c>
      <c r="H31" s="236">
        <v>5</v>
      </c>
      <c r="I31" s="236">
        <v>0</v>
      </c>
      <c r="J31" s="236">
        <v>3</v>
      </c>
      <c r="K31" s="236">
        <v>0.08</v>
      </c>
      <c r="L31" s="236">
        <v>0</v>
      </c>
      <c r="M31" s="235" t="b">
        <v>1</v>
      </c>
      <c r="N31" s="235">
        <v>0</v>
      </c>
      <c r="O31" s="235">
        <v>1</v>
      </c>
      <c r="P31" s="235" t="b">
        <v>0</v>
      </c>
      <c r="Q31" s="235"/>
      <c r="R31" s="235">
        <v>1</v>
      </c>
      <c r="S31" s="235">
        <v>0.25</v>
      </c>
      <c r="T31" s="235">
        <v>0.25</v>
      </c>
      <c r="U31" s="235">
        <v>0</v>
      </c>
      <c r="V31" s="235">
        <v>0</v>
      </c>
      <c r="W31" s="236" t="s">
        <v>497</v>
      </c>
      <c r="X31" s="237"/>
      <c r="Y31" s="238" t="s">
        <v>694</v>
      </c>
      <c r="Z31" s="236" t="s">
        <v>695</v>
      </c>
      <c r="AA31" s="236"/>
      <c r="AB31" s="236"/>
    </row>
    <row r="32" spans="2:28" x14ac:dyDescent="0.2">
      <c r="B32" s="234" t="s">
        <v>4</v>
      </c>
      <c r="C32" s="235" t="s">
        <v>746</v>
      </c>
      <c r="D32" s="235" t="s">
        <v>469</v>
      </c>
      <c r="E32" s="236">
        <v>20</v>
      </c>
      <c r="F32" s="236">
        <v>1</v>
      </c>
      <c r="G32" s="236">
        <v>0</v>
      </c>
      <c r="H32" s="236">
        <v>5</v>
      </c>
      <c r="I32" s="236">
        <v>0</v>
      </c>
      <c r="J32" s="236">
        <v>1</v>
      </c>
      <c r="K32" s="236">
        <v>0.08</v>
      </c>
      <c r="L32" s="236">
        <v>0</v>
      </c>
      <c r="M32" s="235" t="b">
        <v>1</v>
      </c>
      <c r="N32" s="235">
        <v>0</v>
      </c>
      <c r="O32" s="235">
        <v>1</v>
      </c>
      <c r="P32" s="235" t="b">
        <v>0</v>
      </c>
      <c r="Q32" s="235"/>
      <c r="R32" s="235">
        <v>1</v>
      </c>
      <c r="S32" s="235">
        <v>0.25</v>
      </c>
      <c r="T32" s="235">
        <v>0.25</v>
      </c>
      <c r="U32" s="235">
        <v>1</v>
      </c>
      <c r="V32" s="235">
        <v>0</v>
      </c>
      <c r="W32" s="236" t="s">
        <v>498</v>
      </c>
      <c r="X32" s="237"/>
      <c r="Y32" s="238" t="s">
        <v>696</v>
      </c>
      <c r="Z32" s="236" t="s">
        <v>697</v>
      </c>
      <c r="AA32" s="236" t="s">
        <v>576</v>
      </c>
      <c r="AB32" s="236"/>
    </row>
    <row r="33" spans="2:28" x14ac:dyDescent="0.2">
      <c r="B33" s="219" t="s">
        <v>4</v>
      </c>
      <c r="C33" s="206" t="s">
        <v>547</v>
      </c>
      <c r="D33" s="206" t="s">
        <v>468</v>
      </c>
      <c r="E33" s="220">
        <v>0</v>
      </c>
      <c r="F33" s="220">
        <v>7</v>
      </c>
      <c r="G33" s="220">
        <v>0</v>
      </c>
      <c r="H33" s="220">
        <v>0</v>
      </c>
      <c r="I33" s="220">
        <v>0</v>
      </c>
      <c r="J33" s="220">
        <v>0</v>
      </c>
      <c r="K33" s="220">
        <v>0.08</v>
      </c>
      <c r="L33" s="220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21">
        <v>0</v>
      </c>
      <c r="T33" s="221">
        <v>0</v>
      </c>
      <c r="U33" s="221">
        <v>0</v>
      </c>
      <c r="V33" s="221">
        <v>0</v>
      </c>
      <c r="W33" s="210" t="s">
        <v>551</v>
      </c>
      <c r="X33" s="223"/>
      <c r="Y33" s="226"/>
      <c r="Z33" s="210"/>
      <c r="AA33" s="210"/>
      <c r="AB33" s="210"/>
    </row>
    <row r="34" spans="2:28" x14ac:dyDescent="0.2">
      <c r="B34" s="219" t="s">
        <v>4</v>
      </c>
      <c r="C34" s="206" t="s">
        <v>548</v>
      </c>
      <c r="D34" s="206" t="s">
        <v>468</v>
      </c>
      <c r="E34" s="220">
        <v>0</v>
      </c>
      <c r="F34" s="220">
        <v>7</v>
      </c>
      <c r="G34" s="220">
        <v>0</v>
      </c>
      <c r="H34" s="220">
        <v>0</v>
      </c>
      <c r="I34" s="220">
        <v>0</v>
      </c>
      <c r="J34" s="220">
        <v>0</v>
      </c>
      <c r="K34" s="220">
        <v>0.08</v>
      </c>
      <c r="L34" s="220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21">
        <v>0</v>
      </c>
      <c r="T34" s="221">
        <v>0</v>
      </c>
      <c r="U34" s="221">
        <v>0</v>
      </c>
      <c r="V34" s="221">
        <v>0</v>
      </c>
      <c r="W34" s="210" t="s">
        <v>551</v>
      </c>
      <c r="X34" s="223"/>
      <c r="Y34" s="226"/>
      <c r="Z34" s="210"/>
      <c r="AA34" s="210"/>
      <c r="AB34" s="210"/>
    </row>
    <row r="35" spans="2:28" x14ac:dyDescent="0.2">
      <c r="B35" s="234" t="s">
        <v>4</v>
      </c>
      <c r="C35" s="235" t="s">
        <v>750</v>
      </c>
      <c r="D35" s="235" t="s">
        <v>470</v>
      </c>
      <c r="E35" s="236">
        <v>60</v>
      </c>
      <c r="F35" s="236">
        <v>7</v>
      </c>
      <c r="G35" s="236">
        <v>0</v>
      </c>
      <c r="H35" s="236">
        <v>35</v>
      </c>
      <c r="I35" s="236">
        <v>0</v>
      </c>
      <c r="J35" s="236">
        <v>9</v>
      </c>
      <c r="K35" s="236">
        <v>0.08</v>
      </c>
      <c r="L35" s="236">
        <v>0</v>
      </c>
      <c r="M35" s="235" t="b">
        <v>1</v>
      </c>
      <c r="N35" s="235">
        <v>2</v>
      </c>
      <c r="O35" s="235">
        <v>2.2999999999999998</v>
      </c>
      <c r="P35" s="235" t="b">
        <v>1</v>
      </c>
      <c r="Q35" s="235">
        <v>1</v>
      </c>
      <c r="R35" s="235">
        <v>150</v>
      </c>
      <c r="S35" s="235">
        <v>0.25</v>
      </c>
      <c r="T35" s="235">
        <v>0</v>
      </c>
      <c r="U35" s="235">
        <v>0.75</v>
      </c>
      <c r="V35" s="235">
        <v>0</v>
      </c>
      <c r="W35" s="236" t="s">
        <v>505</v>
      </c>
      <c r="X35" s="237"/>
      <c r="Y35" s="238" t="s">
        <v>698</v>
      </c>
      <c r="Z35" s="236"/>
      <c r="AA35" s="236" t="s">
        <v>706</v>
      </c>
      <c r="AB35" s="236"/>
    </row>
    <row r="36" spans="2:28" x14ac:dyDescent="0.2">
      <c r="B36" s="234" t="s">
        <v>4</v>
      </c>
      <c r="C36" s="235" t="s">
        <v>502</v>
      </c>
      <c r="D36" s="235" t="s">
        <v>469</v>
      </c>
      <c r="E36" s="236">
        <v>20</v>
      </c>
      <c r="F36" s="236">
        <v>7</v>
      </c>
      <c r="G36" s="236">
        <v>0</v>
      </c>
      <c r="H36" s="236">
        <v>25</v>
      </c>
      <c r="I36" s="236">
        <v>0</v>
      </c>
      <c r="J36" s="236">
        <v>9</v>
      </c>
      <c r="K36" s="236">
        <v>0.08</v>
      </c>
      <c r="L36" s="236">
        <v>0</v>
      </c>
      <c r="M36" s="235" t="b">
        <v>1</v>
      </c>
      <c r="N36" s="235">
        <v>2</v>
      </c>
      <c r="O36" s="235">
        <v>5</v>
      </c>
      <c r="P36" s="235" t="b">
        <v>1</v>
      </c>
      <c r="Q36" s="235">
        <v>1</v>
      </c>
      <c r="R36" s="235">
        <v>100</v>
      </c>
      <c r="S36" s="235">
        <v>0.25</v>
      </c>
      <c r="T36" s="235">
        <v>0.25</v>
      </c>
      <c r="U36" s="235">
        <v>0</v>
      </c>
      <c r="V36" s="235">
        <v>0</v>
      </c>
      <c r="W36" s="236" t="s">
        <v>503</v>
      </c>
      <c r="X36" s="237"/>
      <c r="Y36" s="238" t="s">
        <v>698</v>
      </c>
      <c r="Z36" s="236" t="s">
        <v>699</v>
      </c>
      <c r="AA36" s="236"/>
      <c r="AB36" s="236"/>
    </row>
    <row r="37" spans="2:28" x14ac:dyDescent="0.2">
      <c r="B37" s="234" t="s">
        <v>4</v>
      </c>
      <c r="C37" s="235" t="s">
        <v>745</v>
      </c>
      <c r="D37" s="235" t="s">
        <v>469</v>
      </c>
      <c r="E37" s="236">
        <v>20</v>
      </c>
      <c r="F37" s="236">
        <v>5</v>
      </c>
      <c r="G37" s="236">
        <v>0</v>
      </c>
      <c r="H37" s="236">
        <v>10</v>
      </c>
      <c r="I37" s="236">
        <v>0</v>
      </c>
      <c r="J37" s="236">
        <v>9</v>
      </c>
      <c r="K37" s="236">
        <v>0.08</v>
      </c>
      <c r="L37" s="236">
        <v>0</v>
      </c>
      <c r="M37" s="235" t="b">
        <v>1</v>
      </c>
      <c r="N37" s="235">
        <v>1</v>
      </c>
      <c r="O37" s="235">
        <v>1</v>
      </c>
      <c r="P37" s="235" t="b">
        <v>1</v>
      </c>
      <c r="Q37" s="235">
        <v>0</v>
      </c>
      <c r="R37" s="235">
        <v>55</v>
      </c>
      <c r="S37" s="235">
        <v>0.25</v>
      </c>
      <c r="T37" s="235">
        <v>0.25</v>
      </c>
      <c r="U37" s="235">
        <v>1</v>
      </c>
      <c r="V37" s="235">
        <v>0</v>
      </c>
      <c r="W37" s="236" t="s">
        <v>498</v>
      </c>
      <c r="X37" s="237"/>
      <c r="Y37" s="238" t="s">
        <v>696</v>
      </c>
      <c r="Z37" s="236" t="s">
        <v>697</v>
      </c>
      <c r="AA37" s="236" t="s">
        <v>576</v>
      </c>
      <c r="AB37" s="236"/>
    </row>
    <row r="38" spans="2:28" x14ac:dyDescent="0.2">
      <c r="B38" s="234" t="s">
        <v>4</v>
      </c>
      <c r="C38" s="235" t="s">
        <v>747</v>
      </c>
      <c r="D38" s="235" t="s">
        <v>471</v>
      </c>
      <c r="E38" s="236">
        <v>460</v>
      </c>
      <c r="F38" s="236">
        <v>5</v>
      </c>
      <c r="G38" s="236">
        <v>0</v>
      </c>
      <c r="H38" s="236">
        <v>25</v>
      </c>
      <c r="I38" s="236">
        <v>0</v>
      </c>
      <c r="J38" s="236">
        <v>0</v>
      </c>
      <c r="K38" s="236">
        <v>0.08</v>
      </c>
      <c r="L38" s="236">
        <v>0</v>
      </c>
      <c r="M38" s="235" t="b">
        <v>1</v>
      </c>
      <c r="N38" s="235">
        <v>1</v>
      </c>
      <c r="O38" s="235">
        <v>2</v>
      </c>
      <c r="P38" s="235" t="b">
        <v>0</v>
      </c>
      <c r="Q38" s="235"/>
      <c r="R38" s="235">
        <v>1</v>
      </c>
      <c r="S38" s="235">
        <v>0.25</v>
      </c>
      <c r="T38" s="235">
        <v>0</v>
      </c>
      <c r="U38" s="235">
        <v>1</v>
      </c>
      <c r="V38" s="235">
        <v>0</v>
      </c>
      <c r="W38" s="236" t="s">
        <v>506</v>
      </c>
      <c r="X38" s="237"/>
      <c r="Y38" s="238" t="s">
        <v>707</v>
      </c>
      <c r="Z38" s="236"/>
      <c r="AA38" s="236" t="s">
        <v>708</v>
      </c>
      <c r="AB38" s="236"/>
    </row>
    <row r="39" spans="2:28" x14ac:dyDescent="0.2">
      <c r="B39" s="234" t="s">
        <v>4</v>
      </c>
      <c r="C39" s="235" t="s">
        <v>748</v>
      </c>
      <c r="D39" s="235" t="s">
        <v>469</v>
      </c>
      <c r="E39" s="236">
        <v>410</v>
      </c>
      <c r="F39" s="236">
        <v>7</v>
      </c>
      <c r="G39" s="236">
        <v>0</v>
      </c>
      <c r="H39" s="236">
        <v>25</v>
      </c>
      <c r="I39" s="236">
        <v>0</v>
      </c>
      <c r="J39" s="236">
        <v>10</v>
      </c>
      <c r="K39" s="236">
        <v>0.08</v>
      </c>
      <c r="L39" s="236">
        <v>0</v>
      </c>
      <c r="M39" s="235" t="b">
        <v>1</v>
      </c>
      <c r="N39" s="235">
        <v>2</v>
      </c>
      <c r="O39" s="235">
        <v>2</v>
      </c>
      <c r="P39" s="235" t="b">
        <v>0</v>
      </c>
      <c r="Q39" s="235"/>
      <c r="R39" s="235">
        <v>1</v>
      </c>
      <c r="S39" s="235">
        <v>0.25</v>
      </c>
      <c r="T39" s="235">
        <v>0.25</v>
      </c>
      <c r="U39" s="235">
        <v>0</v>
      </c>
      <c r="V39" s="235">
        <v>0</v>
      </c>
      <c r="W39" s="236" t="s">
        <v>578</v>
      </c>
      <c r="X39" s="237"/>
      <c r="Y39" s="238" t="s">
        <v>704</v>
      </c>
      <c r="Z39" s="236" t="s">
        <v>705</v>
      </c>
      <c r="AA39" s="236"/>
      <c r="AB39" s="236"/>
    </row>
    <row r="40" spans="2:28" x14ac:dyDescent="0.2">
      <c r="B40" s="219" t="s">
        <v>4</v>
      </c>
      <c r="C40" s="206" t="s">
        <v>568</v>
      </c>
      <c r="D40" s="206" t="s">
        <v>471</v>
      </c>
      <c r="E40" s="220">
        <v>0</v>
      </c>
      <c r="F40" s="220">
        <v>0</v>
      </c>
      <c r="G40" s="220">
        <v>0</v>
      </c>
      <c r="H40" s="220">
        <v>0</v>
      </c>
      <c r="I40" s="220">
        <v>0</v>
      </c>
      <c r="J40" s="220">
        <v>0</v>
      </c>
      <c r="K40" s="220">
        <v>0.08</v>
      </c>
      <c r="L40" s="220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21">
        <v>0</v>
      </c>
      <c r="T40" s="221">
        <v>0</v>
      </c>
      <c r="U40" s="221">
        <v>0</v>
      </c>
      <c r="V40" s="221">
        <v>0</v>
      </c>
      <c r="W40" s="210" t="s">
        <v>569</v>
      </c>
      <c r="X40" s="223"/>
      <c r="Y40" s="226"/>
      <c r="Z40" s="210"/>
      <c r="AA40" s="210"/>
      <c r="AB40" s="210"/>
    </row>
    <row r="41" spans="2:28" x14ac:dyDescent="0.2">
      <c r="B41" s="234" t="s">
        <v>4</v>
      </c>
      <c r="C41" s="235" t="s">
        <v>883</v>
      </c>
      <c r="D41" s="235" t="s">
        <v>217</v>
      </c>
      <c r="E41" s="236">
        <v>170</v>
      </c>
      <c r="F41" s="236">
        <v>12</v>
      </c>
      <c r="G41" s="236">
        <v>1</v>
      </c>
      <c r="H41" s="236">
        <v>300</v>
      </c>
      <c r="I41" s="236">
        <v>0</v>
      </c>
      <c r="J41" s="236">
        <v>10</v>
      </c>
      <c r="K41" s="236">
        <v>0.08</v>
      </c>
      <c r="L41" s="236">
        <v>0</v>
      </c>
      <c r="M41" s="235" t="b">
        <v>1</v>
      </c>
      <c r="N41" s="235">
        <v>4</v>
      </c>
      <c r="O41" s="235">
        <v>6</v>
      </c>
      <c r="P41" s="235" t="b">
        <v>1</v>
      </c>
      <c r="Q41" s="235">
        <v>3</v>
      </c>
      <c r="R41" s="235">
        <v>150</v>
      </c>
      <c r="S41" s="235">
        <v>0.25</v>
      </c>
      <c r="T41" s="235">
        <v>0.25</v>
      </c>
      <c r="U41" s="235">
        <v>1</v>
      </c>
      <c r="V41" s="235">
        <v>0</v>
      </c>
      <c r="W41" s="236" t="s">
        <v>575</v>
      </c>
      <c r="X41" s="237"/>
      <c r="Y41" s="238" t="s">
        <v>709</v>
      </c>
      <c r="Z41" s="236" t="s">
        <v>710</v>
      </c>
      <c r="AA41" s="236" t="s">
        <v>711</v>
      </c>
      <c r="AB41" s="236"/>
    </row>
    <row r="42" spans="2:28" x14ac:dyDescent="0.2">
      <c r="B42" s="234" t="s">
        <v>4</v>
      </c>
      <c r="C42" s="235" t="s">
        <v>881</v>
      </c>
      <c r="D42" s="235" t="s">
        <v>471</v>
      </c>
      <c r="E42" s="236">
        <v>530</v>
      </c>
      <c r="F42" s="236">
        <v>7</v>
      </c>
      <c r="G42" s="236">
        <v>0</v>
      </c>
      <c r="H42" s="236">
        <v>150</v>
      </c>
      <c r="I42" s="236">
        <v>0</v>
      </c>
      <c r="J42" s="236">
        <v>0</v>
      </c>
      <c r="K42" s="236">
        <v>0.08</v>
      </c>
      <c r="L42" s="236">
        <v>0</v>
      </c>
      <c r="M42" s="235" t="b">
        <v>1</v>
      </c>
      <c r="N42" s="235">
        <v>4</v>
      </c>
      <c r="O42" s="235">
        <v>2</v>
      </c>
      <c r="P42" s="235" t="b">
        <v>0</v>
      </c>
      <c r="Q42" s="235"/>
      <c r="R42" s="235">
        <v>1</v>
      </c>
      <c r="S42" s="235">
        <v>0.25</v>
      </c>
      <c r="T42" s="235">
        <v>0</v>
      </c>
      <c r="U42" s="235">
        <v>1</v>
      </c>
      <c r="V42" s="235">
        <v>0</v>
      </c>
      <c r="W42" s="236" t="s">
        <v>882</v>
      </c>
      <c r="X42" s="237"/>
      <c r="Y42" s="238" t="s">
        <v>707</v>
      </c>
      <c r="Z42" s="236"/>
      <c r="AA42" s="236" t="s">
        <v>708</v>
      </c>
      <c r="AB42" s="236"/>
    </row>
    <row r="43" spans="2:28" x14ac:dyDescent="0.2">
      <c r="B43" s="235" t="s">
        <v>4</v>
      </c>
      <c r="C43" s="235" t="s">
        <v>776</v>
      </c>
      <c r="D43" s="236" t="s">
        <v>473</v>
      </c>
      <c r="E43" s="236">
        <v>100</v>
      </c>
      <c r="F43" s="236">
        <v>5</v>
      </c>
      <c r="G43" s="236">
        <v>0</v>
      </c>
      <c r="H43" s="236">
        <v>0</v>
      </c>
      <c r="I43" s="236">
        <v>0</v>
      </c>
      <c r="J43" s="236">
        <v>0.3</v>
      </c>
      <c r="K43" s="236">
        <v>0.08</v>
      </c>
      <c r="L43" s="235">
        <v>0</v>
      </c>
      <c r="M43" s="235" t="b">
        <v>0</v>
      </c>
      <c r="N43" s="235"/>
      <c r="O43" s="235"/>
      <c r="P43" s="235" t="b">
        <v>0</v>
      </c>
      <c r="Q43" s="235"/>
      <c r="R43" s="235">
        <v>1</v>
      </c>
      <c r="S43" s="235">
        <v>0</v>
      </c>
      <c r="T43" s="235">
        <v>0</v>
      </c>
      <c r="U43" s="235">
        <v>0</v>
      </c>
      <c r="V43" s="236">
        <v>0</v>
      </c>
      <c r="W43" s="236" t="s">
        <v>511</v>
      </c>
      <c r="X43" s="237"/>
      <c r="Y43" s="238"/>
      <c r="Z43" s="236"/>
      <c r="AA43" s="236"/>
      <c r="AB43" s="210"/>
    </row>
    <row r="44" spans="2:28" x14ac:dyDescent="0.2">
      <c r="B44" s="235" t="s">
        <v>4</v>
      </c>
      <c r="C44" s="235" t="s">
        <v>784</v>
      </c>
      <c r="D44" s="236" t="s">
        <v>473</v>
      </c>
      <c r="E44" s="236">
        <v>500</v>
      </c>
      <c r="F44" s="236">
        <v>5</v>
      </c>
      <c r="G44" s="236">
        <v>0</v>
      </c>
      <c r="H44" s="236">
        <v>0</v>
      </c>
      <c r="I44" s="236">
        <v>0</v>
      </c>
      <c r="J44" s="236">
        <v>0.3</v>
      </c>
      <c r="K44" s="236">
        <v>0.08</v>
      </c>
      <c r="L44" s="235">
        <v>0</v>
      </c>
      <c r="M44" s="235" t="b">
        <v>0</v>
      </c>
      <c r="N44" s="235"/>
      <c r="O44" s="235"/>
      <c r="P44" s="235" t="b">
        <v>0</v>
      </c>
      <c r="Q44" s="235"/>
      <c r="R44" s="235">
        <v>1</v>
      </c>
      <c r="S44" s="235">
        <v>0</v>
      </c>
      <c r="T44" s="235">
        <v>0</v>
      </c>
      <c r="U44" s="235">
        <v>0</v>
      </c>
      <c r="V44" s="236">
        <v>0</v>
      </c>
      <c r="W44" s="236" t="s">
        <v>786</v>
      </c>
      <c r="X44" s="237"/>
      <c r="Y44" s="238"/>
      <c r="Z44" s="236"/>
      <c r="AA44" s="236"/>
      <c r="AB44" s="210"/>
    </row>
    <row r="45" spans="2:28" x14ac:dyDescent="0.2">
      <c r="B45" s="235" t="s">
        <v>4</v>
      </c>
      <c r="C45" s="235" t="s">
        <v>785</v>
      </c>
      <c r="D45" s="236" t="s">
        <v>473</v>
      </c>
      <c r="E45" s="236">
        <v>500</v>
      </c>
      <c r="F45" s="236">
        <v>5</v>
      </c>
      <c r="G45" s="236">
        <v>0</v>
      </c>
      <c r="H45" s="236">
        <v>0</v>
      </c>
      <c r="I45" s="236">
        <v>0</v>
      </c>
      <c r="J45" s="236">
        <v>0.3</v>
      </c>
      <c r="K45" s="236">
        <v>0.08</v>
      </c>
      <c r="L45" s="235">
        <v>0</v>
      </c>
      <c r="M45" s="235" t="b">
        <v>0</v>
      </c>
      <c r="N45" s="235"/>
      <c r="O45" s="235"/>
      <c r="P45" s="235" t="b">
        <v>0</v>
      </c>
      <c r="Q45" s="235"/>
      <c r="R45" s="235">
        <v>1</v>
      </c>
      <c r="S45" s="235">
        <v>0</v>
      </c>
      <c r="T45" s="235">
        <v>0</v>
      </c>
      <c r="U45" s="235">
        <v>0</v>
      </c>
      <c r="V45" s="236">
        <v>0</v>
      </c>
      <c r="W45" s="237" t="s">
        <v>786</v>
      </c>
      <c r="X45" s="238"/>
      <c r="Y45" s="236"/>
      <c r="Z45" s="236"/>
      <c r="AA45" s="236"/>
      <c r="AB45" s="210"/>
    </row>
    <row r="46" spans="2:28" x14ac:dyDescent="0.2">
      <c r="B46" s="219" t="s">
        <v>4</v>
      </c>
      <c r="C46" s="206" t="s">
        <v>512</v>
      </c>
      <c r="D46" s="206" t="s">
        <v>473</v>
      </c>
      <c r="E46" s="220">
        <v>100</v>
      </c>
      <c r="F46" s="220">
        <v>7</v>
      </c>
      <c r="G46" s="220">
        <v>0</v>
      </c>
      <c r="H46" s="220">
        <v>0</v>
      </c>
      <c r="I46" s="220">
        <v>0</v>
      </c>
      <c r="J46" s="220">
        <v>0.2</v>
      </c>
      <c r="K46" s="220">
        <v>0.08</v>
      </c>
      <c r="L46" s="220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21">
        <v>0</v>
      </c>
      <c r="T46" s="221">
        <v>0</v>
      </c>
      <c r="U46" s="221">
        <v>0</v>
      </c>
      <c r="V46" s="221">
        <v>0</v>
      </c>
      <c r="W46" s="223" t="s">
        <v>515</v>
      </c>
      <c r="X46" s="226"/>
      <c r="Y46" s="210"/>
      <c r="Z46" s="210"/>
      <c r="AA46" s="210"/>
      <c r="AB46" s="210"/>
    </row>
    <row r="47" spans="2:28" x14ac:dyDescent="0.2">
      <c r="B47" s="219" t="s">
        <v>4</v>
      </c>
      <c r="C47" s="206" t="s">
        <v>513</v>
      </c>
      <c r="D47" s="206" t="s">
        <v>473</v>
      </c>
      <c r="E47" s="220">
        <v>100</v>
      </c>
      <c r="F47" s="220">
        <v>7</v>
      </c>
      <c r="G47" s="220">
        <v>0</v>
      </c>
      <c r="H47" s="220">
        <v>0</v>
      </c>
      <c r="I47" s="220">
        <v>0</v>
      </c>
      <c r="J47" s="220">
        <v>0.2</v>
      </c>
      <c r="K47" s="220">
        <v>0.08</v>
      </c>
      <c r="L47" s="220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21">
        <v>0</v>
      </c>
      <c r="T47" s="221">
        <v>0</v>
      </c>
      <c r="U47" s="221">
        <v>0</v>
      </c>
      <c r="V47" s="221">
        <v>0</v>
      </c>
      <c r="W47" s="223" t="s">
        <v>516</v>
      </c>
      <c r="X47" s="226"/>
      <c r="Y47" s="210"/>
      <c r="Z47" s="210"/>
      <c r="AA47" s="210"/>
      <c r="AB47" s="210"/>
    </row>
    <row r="48" spans="2:28" x14ac:dyDescent="0.2">
      <c r="B48" s="219" t="s">
        <v>4</v>
      </c>
      <c r="C48" s="206" t="s">
        <v>499</v>
      </c>
      <c r="D48" s="206" t="s">
        <v>468</v>
      </c>
      <c r="E48" s="220">
        <v>15</v>
      </c>
      <c r="F48" s="220">
        <v>7</v>
      </c>
      <c r="G48" s="220">
        <v>0</v>
      </c>
      <c r="H48" s="220">
        <v>0</v>
      </c>
      <c r="I48" s="220">
        <v>0</v>
      </c>
      <c r="J48" s="220">
        <v>0.1</v>
      </c>
      <c r="K48" s="220">
        <v>0.08</v>
      </c>
      <c r="L48" s="220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21">
        <v>0</v>
      </c>
      <c r="T48" s="221">
        <v>0</v>
      </c>
      <c r="U48" s="221">
        <v>0</v>
      </c>
      <c r="V48" s="221">
        <v>0</v>
      </c>
      <c r="W48" s="210" t="s">
        <v>500</v>
      </c>
      <c r="X48" s="223"/>
      <c r="Y48" s="226"/>
      <c r="Z48" s="210"/>
      <c r="AA48" s="210"/>
      <c r="AB48" s="210"/>
    </row>
    <row r="49" spans="2:28" x14ac:dyDescent="0.2">
      <c r="B49" s="219" t="s">
        <v>4</v>
      </c>
      <c r="C49" s="206" t="s">
        <v>501</v>
      </c>
      <c r="D49" s="206" t="s">
        <v>468</v>
      </c>
      <c r="E49" s="220">
        <v>15</v>
      </c>
      <c r="F49" s="220">
        <v>7</v>
      </c>
      <c r="G49" s="220">
        <v>0</v>
      </c>
      <c r="H49" s="220">
        <v>0</v>
      </c>
      <c r="I49" s="220">
        <v>0</v>
      </c>
      <c r="J49" s="220">
        <v>0.1</v>
      </c>
      <c r="K49" s="220">
        <v>0.08</v>
      </c>
      <c r="L49" s="220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21">
        <v>0</v>
      </c>
      <c r="T49" s="221">
        <v>0</v>
      </c>
      <c r="U49" s="221">
        <v>0</v>
      </c>
      <c r="V49" s="221">
        <v>0</v>
      </c>
      <c r="W49" s="210" t="s">
        <v>500</v>
      </c>
      <c r="X49" s="223"/>
      <c r="Y49" s="226"/>
      <c r="Z49" s="210"/>
      <c r="AA49" s="210"/>
      <c r="AB49" s="210"/>
    </row>
    <row r="50" spans="2:28" x14ac:dyDescent="0.2">
      <c r="B50" s="219" t="s">
        <v>4</v>
      </c>
      <c r="C50" s="206" t="s">
        <v>536</v>
      </c>
      <c r="D50" s="206" t="s">
        <v>474</v>
      </c>
      <c r="E50" s="220">
        <v>15</v>
      </c>
      <c r="F50" s="220">
        <v>7</v>
      </c>
      <c r="G50" s="220">
        <v>0</v>
      </c>
      <c r="H50" s="220">
        <v>0</v>
      </c>
      <c r="I50" s="220">
        <v>0</v>
      </c>
      <c r="J50" s="220">
        <v>0.1</v>
      </c>
      <c r="K50" s="220">
        <v>0.08</v>
      </c>
      <c r="L50" s="220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21">
        <v>0</v>
      </c>
      <c r="T50" s="221">
        <v>0</v>
      </c>
      <c r="U50" s="221">
        <v>0</v>
      </c>
      <c r="V50" s="221">
        <v>0</v>
      </c>
      <c r="W50" s="210" t="s">
        <v>539</v>
      </c>
      <c r="X50" s="223"/>
      <c r="Y50" s="226"/>
      <c r="Z50" s="210"/>
      <c r="AA50" s="210"/>
      <c r="AB50" s="210"/>
    </row>
    <row r="51" spans="2:28" x14ac:dyDescent="0.2">
      <c r="B51" s="219" t="s">
        <v>4</v>
      </c>
      <c r="C51" s="206" t="s">
        <v>538</v>
      </c>
      <c r="D51" s="206" t="s">
        <v>474</v>
      </c>
      <c r="E51" s="220">
        <v>15</v>
      </c>
      <c r="F51" s="220">
        <v>7</v>
      </c>
      <c r="G51" s="220">
        <v>0</v>
      </c>
      <c r="H51" s="220">
        <v>0</v>
      </c>
      <c r="I51" s="220">
        <v>0</v>
      </c>
      <c r="J51" s="220">
        <v>0.1</v>
      </c>
      <c r="K51" s="220">
        <v>0.08</v>
      </c>
      <c r="L51" s="220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21">
        <v>0</v>
      </c>
      <c r="T51" s="221">
        <v>0</v>
      </c>
      <c r="U51" s="221">
        <v>0</v>
      </c>
      <c r="V51" s="221">
        <v>0</v>
      </c>
      <c r="W51" s="210" t="s">
        <v>541</v>
      </c>
      <c r="X51" s="223"/>
      <c r="Y51" s="226"/>
      <c r="Z51" s="210"/>
      <c r="AA51" s="210"/>
      <c r="AB51" s="210"/>
    </row>
    <row r="52" spans="2:28" x14ac:dyDescent="0.2">
      <c r="B52" s="234" t="s">
        <v>4</v>
      </c>
      <c r="C52" s="235" t="s">
        <v>518</v>
      </c>
      <c r="D52" s="235" t="s">
        <v>474</v>
      </c>
      <c r="E52" s="236">
        <v>25</v>
      </c>
      <c r="F52" s="236">
        <v>7</v>
      </c>
      <c r="G52" s="236">
        <v>0</v>
      </c>
      <c r="H52" s="236">
        <v>0</v>
      </c>
      <c r="I52" s="236">
        <v>0</v>
      </c>
      <c r="J52" s="236">
        <v>0.1</v>
      </c>
      <c r="K52" s="236">
        <v>0.08</v>
      </c>
      <c r="L52" s="236">
        <v>0</v>
      </c>
      <c r="M52" s="235" t="b">
        <v>0</v>
      </c>
      <c r="N52" s="235"/>
      <c r="O52" s="235"/>
      <c r="P52" s="235" t="b">
        <v>0</v>
      </c>
      <c r="Q52" s="235"/>
      <c r="R52" s="235">
        <v>1</v>
      </c>
      <c r="S52" s="235">
        <v>0</v>
      </c>
      <c r="T52" s="235">
        <v>0</v>
      </c>
      <c r="U52" s="235">
        <v>0</v>
      </c>
      <c r="V52" s="235">
        <v>0</v>
      </c>
      <c r="W52" s="236" t="s">
        <v>520</v>
      </c>
      <c r="X52" s="237"/>
      <c r="Y52" s="238"/>
      <c r="Z52" s="236"/>
      <c r="AA52" s="236"/>
      <c r="AB52" s="236"/>
    </row>
    <row r="53" spans="2:28" x14ac:dyDescent="0.2">
      <c r="B53" s="219" t="s">
        <v>4</v>
      </c>
      <c r="C53" s="206" t="s">
        <v>519</v>
      </c>
      <c r="D53" s="206" t="s">
        <v>474</v>
      </c>
      <c r="E53" s="220">
        <v>15</v>
      </c>
      <c r="F53" s="220">
        <v>7</v>
      </c>
      <c r="G53" s="220">
        <v>0</v>
      </c>
      <c r="H53" s="220">
        <v>0</v>
      </c>
      <c r="I53" s="220">
        <v>0</v>
      </c>
      <c r="J53" s="220">
        <v>0.1</v>
      </c>
      <c r="K53" s="220">
        <v>0.08</v>
      </c>
      <c r="L53" s="220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21">
        <v>0</v>
      </c>
      <c r="T53" s="221">
        <v>0</v>
      </c>
      <c r="U53" s="221">
        <v>0</v>
      </c>
      <c r="V53" s="221">
        <v>0</v>
      </c>
      <c r="W53" s="210" t="s">
        <v>521</v>
      </c>
      <c r="X53" s="223"/>
      <c r="Y53" s="226"/>
      <c r="Z53" s="210"/>
      <c r="AA53" s="210"/>
      <c r="AB53" s="210"/>
    </row>
    <row r="54" spans="2:28" x14ac:dyDescent="0.2">
      <c r="B54" s="219" t="s">
        <v>4</v>
      </c>
      <c r="C54" s="206" t="s">
        <v>537</v>
      </c>
      <c r="D54" s="206" t="s">
        <v>474</v>
      </c>
      <c r="E54" s="220">
        <v>15</v>
      </c>
      <c r="F54" s="220">
        <v>7</v>
      </c>
      <c r="G54" s="220">
        <v>0</v>
      </c>
      <c r="H54" s="220">
        <v>0</v>
      </c>
      <c r="I54" s="220">
        <v>0</v>
      </c>
      <c r="J54" s="220">
        <v>0.1</v>
      </c>
      <c r="K54" s="220">
        <v>0.08</v>
      </c>
      <c r="L54" s="220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21">
        <v>0</v>
      </c>
      <c r="T54" s="221">
        <v>0</v>
      </c>
      <c r="U54" s="221">
        <v>0</v>
      </c>
      <c r="V54" s="221">
        <v>0</v>
      </c>
      <c r="W54" s="210" t="s">
        <v>540</v>
      </c>
      <c r="X54" s="223"/>
      <c r="Y54" s="226"/>
      <c r="Z54" s="210"/>
      <c r="AA54" s="210"/>
      <c r="AB54" s="210"/>
    </row>
    <row r="55" spans="2:28" x14ac:dyDescent="0.2">
      <c r="B55" s="219" t="s">
        <v>4</v>
      </c>
      <c r="C55" s="206" t="s">
        <v>514</v>
      </c>
      <c r="D55" s="206" t="s">
        <v>473</v>
      </c>
      <c r="E55" s="220">
        <v>50</v>
      </c>
      <c r="F55" s="220">
        <v>7</v>
      </c>
      <c r="G55" s="220">
        <v>0</v>
      </c>
      <c r="H55" s="220">
        <v>0</v>
      </c>
      <c r="I55" s="220">
        <v>0</v>
      </c>
      <c r="J55" s="220">
        <v>0.1</v>
      </c>
      <c r="K55" s="220">
        <v>0.08</v>
      </c>
      <c r="L55" s="220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21">
        <v>0</v>
      </c>
      <c r="T55" s="221">
        <v>0</v>
      </c>
      <c r="U55" s="221">
        <v>0</v>
      </c>
      <c r="V55" s="221">
        <v>0</v>
      </c>
      <c r="W55" s="210" t="s">
        <v>517</v>
      </c>
      <c r="X55" s="223"/>
      <c r="Y55" s="226"/>
      <c r="Z55" s="210"/>
      <c r="AA55" s="210"/>
      <c r="AB55" s="210"/>
    </row>
    <row r="56" spans="2:28" x14ac:dyDescent="0.2">
      <c r="B56" s="219" t="s">
        <v>4</v>
      </c>
      <c r="C56" s="206" t="s">
        <v>545</v>
      </c>
      <c r="D56" s="206" t="s">
        <v>468</v>
      </c>
      <c r="E56" s="220">
        <v>20</v>
      </c>
      <c r="F56" s="220">
        <v>7</v>
      </c>
      <c r="G56" s="220">
        <v>0</v>
      </c>
      <c r="H56" s="220">
        <v>0</v>
      </c>
      <c r="I56" s="220">
        <v>0</v>
      </c>
      <c r="J56" s="220">
        <v>0.15</v>
      </c>
      <c r="K56" s="220">
        <v>0.08</v>
      </c>
      <c r="L56" s="220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21">
        <v>0</v>
      </c>
      <c r="T56" s="221">
        <v>0</v>
      </c>
      <c r="U56" s="221">
        <v>0</v>
      </c>
      <c r="V56" s="221">
        <v>0</v>
      </c>
      <c r="W56" s="210" t="s">
        <v>551</v>
      </c>
      <c r="X56" s="223"/>
      <c r="Y56" s="226"/>
      <c r="Z56" s="210"/>
      <c r="AA56" s="210"/>
      <c r="AB56" s="210"/>
    </row>
    <row r="57" spans="2:28" x14ac:dyDescent="0.2">
      <c r="B57" s="219" t="s">
        <v>4</v>
      </c>
      <c r="C57" s="206" t="s">
        <v>546</v>
      </c>
      <c r="D57" s="206" t="s">
        <v>468</v>
      </c>
      <c r="E57" s="220">
        <v>20</v>
      </c>
      <c r="F57" s="220">
        <v>7</v>
      </c>
      <c r="G57" s="220">
        <v>0</v>
      </c>
      <c r="H57" s="220">
        <v>0</v>
      </c>
      <c r="I57" s="220">
        <v>0</v>
      </c>
      <c r="J57" s="220">
        <v>0.15</v>
      </c>
      <c r="K57" s="220">
        <v>0.08</v>
      </c>
      <c r="L57" s="220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21">
        <v>0</v>
      </c>
      <c r="T57" s="221">
        <v>0</v>
      </c>
      <c r="U57" s="221">
        <v>0</v>
      </c>
      <c r="V57" s="221">
        <v>0</v>
      </c>
      <c r="W57" s="210" t="s">
        <v>551</v>
      </c>
      <c r="X57" s="223"/>
      <c r="Y57" s="226"/>
      <c r="Z57" s="210"/>
      <c r="AA57" s="210"/>
      <c r="AB57" s="210"/>
    </row>
    <row r="58" spans="2:28" x14ac:dyDescent="0.2">
      <c r="B58" s="219" t="s">
        <v>4</v>
      </c>
      <c r="C58" s="206" t="s">
        <v>549</v>
      </c>
      <c r="D58" s="206" t="s">
        <v>468</v>
      </c>
      <c r="E58" s="220">
        <v>20</v>
      </c>
      <c r="F58" s="220">
        <v>7</v>
      </c>
      <c r="G58" s="220">
        <v>0</v>
      </c>
      <c r="H58" s="220">
        <v>0</v>
      </c>
      <c r="I58" s="220">
        <v>0</v>
      </c>
      <c r="J58" s="220">
        <v>0.15</v>
      </c>
      <c r="K58" s="220">
        <v>0.08</v>
      </c>
      <c r="L58" s="220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21">
        <v>0</v>
      </c>
      <c r="T58" s="221">
        <v>0</v>
      </c>
      <c r="U58" s="221">
        <v>0</v>
      </c>
      <c r="V58" s="221">
        <v>0</v>
      </c>
      <c r="W58" s="210" t="s">
        <v>551</v>
      </c>
      <c r="X58" s="223"/>
      <c r="Y58" s="226"/>
      <c r="Z58" s="210"/>
      <c r="AA58" s="210"/>
      <c r="AB58" s="210"/>
    </row>
    <row r="59" spans="2:28" x14ac:dyDescent="0.2">
      <c r="B59" s="219" t="s">
        <v>4</v>
      </c>
      <c r="C59" s="206" t="s">
        <v>550</v>
      </c>
      <c r="D59" s="206" t="s">
        <v>468</v>
      </c>
      <c r="E59" s="220">
        <v>20</v>
      </c>
      <c r="F59" s="220">
        <v>7</v>
      </c>
      <c r="G59" s="220">
        <v>0</v>
      </c>
      <c r="H59" s="220">
        <v>0</v>
      </c>
      <c r="I59" s="220">
        <v>0</v>
      </c>
      <c r="J59" s="220">
        <v>0.15</v>
      </c>
      <c r="K59" s="220">
        <v>0.08</v>
      </c>
      <c r="L59" s="220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21">
        <v>0</v>
      </c>
      <c r="T59" s="221">
        <v>0</v>
      </c>
      <c r="U59" s="221">
        <v>0</v>
      </c>
      <c r="V59" s="221">
        <v>0</v>
      </c>
      <c r="W59" s="210" t="s">
        <v>551</v>
      </c>
      <c r="X59" s="223"/>
      <c r="Y59" s="226"/>
      <c r="Z59" s="210"/>
      <c r="AA59" s="210"/>
      <c r="AB59" s="210"/>
    </row>
    <row r="60" spans="2:28" x14ac:dyDescent="0.2">
      <c r="B60" s="219" t="s">
        <v>4</v>
      </c>
      <c r="C60" s="206" t="s">
        <v>552</v>
      </c>
      <c r="D60" s="206" t="s">
        <v>468</v>
      </c>
      <c r="E60" s="220">
        <v>1</v>
      </c>
      <c r="F60" s="220">
        <v>7</v>
      </c>
      <c r="G60" s="220">
        <v>0</v>
      </c>
      <c r="H60" s="220">
        <v>0</v>
      </c>
      <c r="I60" s="220">
        <v>0</v>
      </c>
      <c r="J60" s="220">
        <v>0</v>
      </c>
      <c r="K60" s="220">
        <v>0.08</v>
      </c>
      <c r="L60" s="220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21">
        <v>0</v>
      </c>
      <c r="T60" s="221">
        <v>0</v>
      </c>
      <c r="U60" s="221">
        <v>0</v>
      </c>
      <c r="V60" s="221">
        <v>0</v>
      </c>
      <c r="W60" s="210" t="s">
        <v>557</v>
      </c>
      <c r="X60" s="223"/>
      <c r="Y60" s="226"/>
      <c r="Z60" s="210"/>
      <c r="AA60" s="210"/>
      <c r="AB60" s="210"/>
    </row>
    <row r="61" spans="2:28" x14ac:dyDescent="0.2">
      <c r="B61" s="234" t="s">
        <v>4</v>
      </c>
      <c r="C61" s="235" t="s">
        <v>767</v>
      </c>
      <c r="D61" s="235" t="s">
        <v>468</v>
      </c>
      <c r="E61" s="236">
        <v>1</v>
      </c>
      <c r="F61" s="236">
        <v>7</v>
      </c>
      <c r="G61" s="236">
        <v>0</v>
      </c>
      <c r="H61" s="236">
        <v>0</v>
      </c>
      <c r="I61" s="236">
        <v>0</v>
      </c>
      <c r="J61" s="236">
        <v>0</v>
      </c>
      <c r="K61" s="236">
        <v>0.08</v>
      </c>
      <c r="L61" s="236">
        <v>0</v>
      </c>
      <c r="M61" s="235" t="b">
        <v>0</v>
      </c>
      <c r="N61" s="235"/>
      <c r="O61" s="235"/>
      <c r="P61" s="235" t="b">
        <v>0</v>
      </c>
      <c r="Q61" s="235"/>
      <c r="R61" s="235">
        <v>1</v>
      </c>
      <c r="S61" s="235">
        <v>0</v>
      </c>
      <c r="T61" s="235">
        <v>0</v>
      </c>
      <c r="U61" s="235">
        <v>0</v>
      </c>
      <c r="V61" s="235">
        <v>0</v>
      </c>
      <c r="W61" s="236" t="s">
        <v>773</v>
      </c>
      <c r="X61" s="237"/>
      <c r="Y61" s="238"/>
      <c r="Z61" s="236"/>
      <c r="AA61" s="236"/>
      <c r="AB61" s="236"/>
    </row>
    <row r="62" spans="2:28" x14ac:dyDescent="0.2">
      <c r="B62" s="234" t="s">
        <v>4</v>
      </c>
      <c r="C62" s="235" t="s">
        <v>769</v>
      </c>
      <c r="D62" s="235" t="s">
        <v>468</v>
      </c>
      <c r="E62" s="236">
        <v>1</v>
      </c>
      <c r="F62" s="236">
        <v>7</v>
      </c>
      <c r="G62" s="236">
        <v>0</v>
      </c>
      <c r="H62" s="236">
        <v>0</v>
      </c>
      <c r="I62" s="236">
        <v>0</v>
      </c>
      <c r="J62" s="236">
        <v>0</v>
      </c>
      <c r="K62" s="236">
        <v>0.08</v>
      </c>
      <c r="L62" s="236">
        <v>0</v>
      </c>
      <c r="M62" s="235" t="b">
        <v>0</v>
      </c>
      <c r="N62" s="235"/>
      <c r="O62" s="235"/>
      <c r="P62" s="235" t="b">
        <v>0</v>
      </c>
      <c r="Q62" s="235"/>
      <c r="R62" s="235">
        <v>1</v>
      </c>
      <c r="S62" s="235">
        <v>0</v>
      </c>
      <c r="T62" s="235">
        <v>0</v>
      </c>
      <c r="U62" s="235">
        <v>0</v>
      </c>
      <c r="V62" s="235">
        <v>0</v>
      </c>
      <c r="W62" s="236" t="s">
        <v>558</v>
      </c>
      <c r="X62" s="237"/>
      <c r="Y62" s="238"/>
      <c r="Z62" s="236"/>
      <c r="AA62" s="236"/>
      <c r="AB62" s="236"/>
    </row>
    <row r="63" spans="2:28" x14ac:dyDescent="0.2">
      <c r="B63" s="219" t="s">
        <v>4</v>
      </c>
      <c r="C63" s="206" t="s">
        <v>554</v>
      </c>
      <c r="D63" s="206" t="s">
        <v>468</v>
      </c>
      <c r="E63" s="220">
        <v>1</v>
      </c>
      <c r="F63" s="220">
        <v>7</v>
      </c>
      <c r="G63" s="220">
        <v>0</v>
      </c>
      <c r="H63" s="220">
        <v>0</v>
      </c>
      <c r="I63" s="220">
        <v>0</v>
      </c>
      <c r="J63" s="220">
        <v>0</v>
      </c>
      <c r="K63" s="220">
        <v>0.08</v>
      </c>
      <c r="L63" s="220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21">
        <v>0</v>
      </c>
      <c r="T63" s="221">
        <v>0</v>
      </c>
      <c r="U63" s="221">
        <v>0</v>
      </c>
      <c r="V63" s="221">
        <v>0</v>
      </c>
      <c r="W63" s="210" t="s">
        <v>560</v>
      </c>
      <c r="X63" s="223"/>
      <c r="Y63" s="226"/>
      <c r="Z63" s="210"/>
      <c r="AA63" s="210"/>
      <c r="AB63" s="210"/>
    </row>
    <row r="64" spans="2:28" x14ac:dyDescent="0.2">
      <c r="B64" s="219" t="s">
        <v>4</v>
      </c>
      <c r="C64" s="206" t="s">
        <v>522</v>
      </c>
      <c r="D64" s="206" t="s">
        <v>474</v>
      </c>
      <c r="E64" s="220">
        <v>1</v>
      </c>
      <c r="F64" s="220">
        <v>7</v>
      </c>
      <c r="G64" s="220">
        <v>0</v>
      </c>
      <c r="H64" s="220">
        <v>0</v>
      </c>
      <c r="I64" s="220">
        <v>0</v>
      </c>
      <c r="J64" s="220">
        <v>0</v>
      </c>
      <c r="K64" s="220">
        <v>0.08</v>
      </c>
      <c r="L64" s="220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21">
        <v>0</v>
      </c>
      <c r="T64" s="221">
        <v>0</v>
      </c>
      <c r="U64" s="221">
        <v>0</v>
      </c>
      <c r="V64" s="221">
        <v>0</v>
      </c>
      <c r="W64" s="210" t="s">
        <v>528</v>
      </c>
      <c r="X64" s="223"/>
      <c r="Y64" s="226"/>
      <c r="Z64" s="210"/>
      <c r="AA64" s="210"/>
      <c r="AB64" s="210"/>
    </row>
    <row r="65" spans="2:28" x14ac:dyDescent="0.2">
      <c r="B65" s="219" t="s">
        <v>4</v>
      </c>
      <c r="C65" s="206" t="s">
        <v>523</v>
      </c>
      <c r="D65" s="206" t="s">
        <v>474</v>
      </c>
      <c r="E65" s="220">
        <v>1</v>
      </c>
      <c r="F65" s="220">
        <v>7</v>
      </c>
      <c r="G65" s="220">
        <v>0</v>
      </c>
      <c r="H65" s="220">
        <v>0</v>
      </c>
      <c r="I65" s="220">
        <v>0</v>
      </c>
      <c r="J65" s="220">
        <v>0</v>
      </c>
      <c r="K65" s="220">
        <v>0.08</v>
      </c>
      <c r="L65" s="220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21">
        <v>0</v>
      </c>
      <c r="T65" s="221">
        <v>0</v>
      </c>
      <c r="U65" s="221">
        <v>0</v>
      </c>
      <c r="V65" s="221">
        <v>0</v>
      </c>
      <c r="W65" s="210" t="s">
        <v>528</v>
      </c>
      <c r="X65" s="223"/>
      <c r="Y65" s="226"/>
      <c r="Z65" s="210"/>
      <c r="AA65" s="210"/>
      <c r="AB65" s="210"/>
    </row>
    <row r="66" spans="2:28" x14ac:dyDescent="0.2">
      <c r="B66" s="219" t="s">
        <v>4</v>
      </c>
      <c r="C66" s="206" t="s">
        <v>524</v>
      </c>
      <c r="D66" s="206" t="s">
        <v>474</v>
      </c>
      <c r="E66" s="220">
        <v>1</v>
      </c>
      <c r="F66" s="220">
        <v>7</v>
      </c>
      <c r="G66" s="220">
        <v>0</v>
      </c>
      <c r="H66" s="220">
        <v>0</v>
      </c>
      <c r="I66" s="220">
        <v>0</v>
      </c>
      <c r="J66" s="220">
        <v>0</v>
      </c>
      <c r="K66" s="220">
        <v>0.08</v>
      </c>
      <c r="L66" s="220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21">
        <v>0</v>
      </c>
      <c r="T66" s="221">
        <v>0</v>
      </c>
      <c r="U66" s="221">
        <v>0</v>
      </c>
      <c r="V66" s="221">
        <v>0</v>
      </c>
      <c r="W66" s="210" t="s">
        <v>528</v>
      </c>
      <c r="X66" s="223"/>
      <c r="Y66" s="226"/>
      <c r="Z66" s="210"/>
      <c r="AA66" s="210"/>
      <c r="AB66" s="210"/>
    </row>
    <row r="67" spans="2:28" x14ac:dyDescent="0.2">
      <c r="B67" s="219" t="s">
        <v>4</v>
      </c>
      <c r="C67" s="206" t="s">
        <v>525</v>
      </c>
      <c r="D67" s="206" t="s">
        <v>474</v>
      </c>
      <c r="E67" s="220">
        <v>1</v>
      </c>
      <c r="F67" s="220">
        <v>7</v>
      </c>
      <c r="G67" s="220">
        <v>0</v>
      </c>
      <c r="H67" s="220">
        <v>0</v>
      </c>
      <c r="I67" s="220">
        <v>0</v>
      </c>
      <c r="J67" s="220">
        <v>0</v>
      </c>
      <c r="K67" s="220">
        <v>0.08</v>
      </c>
      <c r="L67" s="220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21">
        <v>0</v>
      </c>
      <c r="T67" s="221">
        <v>0</v>
      </c>
      <c r="U67" s="221">
        <v>0</v>
      </c>
      <c r="V67" s="221">
        <v>0</v>
      </c>
      <c r="W67" s="210" t="s">
        <v>528</v>
      </c>
      <c r="X67" s="223"/>
      <c r="Y67" s="226"/>
      <c r="Z67" s="210"/>
      <c r="AA67" s="210"/>
      <c r="AB67" s="210"/>
    </row>
    <row r="68" spans="2:28" x14ac:dyDescent="0.2">
      <c r="B68" s="219" t="s">
        <v>4</v>
      </c>
      <c r="C68" s="206" t="s">
        <v>526</v>
      </c>
      <c r="D68" s="206" t="s">
        <v>474</v>
      </c>
      <c r="E68" s="220">
        <v>1</v>
      </c>
      <c r="F68" s="220">
        <v>7</v>
      </c>
      <c r="G68" s="220">
        <v>0</v>
      </c>
      <c r="H68" s="220">
        <v>0</v>
      </c>
      <c r="I68" s="220">
        <v>0</v>
      </c>
      <c r="J68" s="220">
        <v>0</v>
      </c>
      <c r="K68" s="220">
        <v>0.08</v>
      </c>
      <c r="L68" s="220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21">
        <v>0</v>
      </c>
      <c r="T68" s="221">
        <v>0</v>
      </c>
      <c r="U68" s="221">
        <v>0</v>
      </c>
      <c r="V68" s="221">
        <v>0</v>
      </c>
      <c r="W68" s="210" t="s">
        <v>528</v>
      </c>
      <c r="X68" s="223"/>
      <c r="Y68" s="226"/>
      <c r="Z68" s="210"/>
      <c r="AA68" s="210"/>
      <c r="AB68" s="210"/>
    </row>
    <row r="69" spans="2:28" x14ac:dyDescent="0.2">
      <c r="B69" s="219" t="s">
        <v>4</v>
      </c>
      <c r="C69" s="206" t="s">
        <v>527</v>
      </c>
      <c r="D69" s="206" t="s">
        <v>474</v>
      </c>
      <c r="E69" s="220">
        <v>1</v>
      </c>
      <c r="F69" s="220">
        <v>7</v>
      </c>
      <c r="G69" s="220">
        <v>0</v>
      </c>
      <c r="H69" s="220">
        <v>0</v>
      </c>
      <c r="I69" s="220">
        <v>0</v>
      </c>
      <c r="J69" s="220">
        <v>0</v>
      </c>
      <c r="K69" s="220">
        <v>0.08</v>
      </c>
      <c r="L69" s="220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21">
        <v>0</v>
      </c>
      <c r="T69" s="221">
        <v>0</v>
      </c>
      <c r="U69" s="221">
        <v>0</v>
      </c>
      <c r="V69" s="221">
        <v>0</v>
      </c>
      <c r="W69" s="210" t="s">
        <v>528</v>
      </c>
      <c r="X69" s="223"/>
      <c r="Y69" s="226"/>
      <c r="Z69" s="210"/>
      <c r="AA69" s="210"/>
      <c r="AB69" s="210"/>
    </row>
    <row r="70" spans="2:28" x14ac:dyDescent="0.2">
      <c r="B70" s="234" t="s">
        <v>4</v>
      </c>
      <c r="C70" s="235" t="s">
        <v>771</v>
      </c>
      <c r="D70" s="235" t="s">
        <v>468</v>
      </c>
      <c r="E70" s="236">
        <v>1</v>
      </c>
      <c r="F70" s="236">
        <v>7</v>
      </c>
      <c r="G70" s="236">
        <v>0</v>
      </c>
      <c r="H70" s="236">
        <v>0</v>
      </c>
      <c r="I70" s="236">
        <v>0</v>
      </c>
      <c r="J70" s="236">
        <v>0</v>
      </c>
      <c r="K70" s="236">
        <v>0.08</v>
      </c>
      <c r="L70" s="236">
        <v>0</v>
      </c>
      <c r="M70" s="235" t="b">
        <v>0</v>
      </c>
      <c r="N70" s="235"/>
      <c r="O70" s="235"/>
      <c r="P70" s="235" t="b">
        <v>0</v>
      </c>
      <c r="Q70" s="235"/>
      <c r="R70" s="235">
        <v>1</v>
      </c>
      <c r="S70" s="235">
        <v>0</v>
      </c>
      <c r="T70" s="235">
        <v>0</v>
      </c>
      <c r="U70" s="235">
        <v>0</v>
      </c>
      <c r="V70" s="235">
        <v>0</v>
      </c>
      <c r="W70" s="236" t="s">
        <v>774</v>
      </c>
      <c r="X70" s="237"/>
      <c r="Y70" s="238"/>
      <c r="Z70" s="236"/>
      <c r="AA70" s="236"/>
      <c r="AB70" s="236"/>
    </row>
    <row r="71" spans="2:28" x14ac:dyDescent="0.2">
      <c r="B71" s="219" t="s">
        <v>4</v>
      </c>
      <c r="C71" s="206" t="s">
        <v>542</v>
      </c>
      <c r="D71" s="206" t="s">
        <v>474</v>
      </c>
      <c r="E71" s="220">
        <v>1</v>
      </c>
      <c r="F71" s="220">
        <v>7</v>
      </c>
      <c r="G71" s="220">
        <v>0</v>
      </c>
      <c r="H71" s="220">
        <v>0</v>
      </c>
      <c r="I71" s="220">
        <v>0</v>
      </c>
      <c r="J71" s="220">
        <v>0</v>
      </c>
      <c r="K71" s="220">
        <v>0.08</v>
      </c>
      <c r="L71" s="220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21">
        <v>0</v>
      </c>
      <c r="T71" s="221">
        <v>0</v>
      </c>
      <c r="U71" s="221">
        <v>0</v>
      </c>
      <c r="V71" s="221">
        <v>0</v>
      </c>
      <c r="W71" s="210" t="s">
        <v>544</v>
      </c>
      <c r="X71" s="223"/>
      <c r="Y71" s="226"/>
      <c r="Z71" s="210"/>
      <c r="AA71" s="210"/>
      <c r="AB71" s="210"/>
    </row>
    <row r="72" spans="2:28" x14ac:dyDescent="0.2">
      <c r="B72" s="219" t="s">
        <v>4</v>
      </c>
      <c r="C72" s="206" t="s">
        <v>543</v>
      </c>
      <c r="D72" s="206" t="s">
        <v>474</v>
      </c>
      <c r="E72" s="220">
        <v>1</v>
      </c>
      <c r="F72" s="220">
        <v>7</v>
      </c>
      <c r="G72" s="220">
        <v>0</v>
      </c>
      <c r="H72" s="220">
        <v>0</v>
      </c>
      <c r="I72" s="220">
        <v>0</v>
      </c>
      <c r="J72" s="220">
        <v>0</v>
      </c>
      <c r="K72" s="220">
        <v>0.08</v>
      </c>
      <c r="L72" s="220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21">
        <v>0</v>
      </c>
      <c r="T72" s="221">
        <v>0</v>
      </c>
      <c r="U72" s="221">
        <v>0</v>
      </c>
      <c r="V72" s="221">
        <v>0</v>
      </c>
      <c r="W72" s="210" t="s">
        <v>544</v>
      </c>
      <c r="X72" s="223"/>
      <c r="Y72" s="226"/>
      <c r="Z72" s="210"/>
      <c r="AA72" s="210"/>
      <c r="AB72" s="210"/>
    </row>
    <row r="73" spans="2:28" x14ac:dyDescent="0.2">
      <c r="B73" s="219" t="s">
        <v>4</v>
      </c>
      <c r="C73" s="206" t="s">
        <v>529</v>
      </c>
      <c r="D73" s="206" t="s">
        <v>474</v>
      </c>
      <c r="E73" s="220">
        <v>1</v>
      </c>
      <c r="F73" s="220">
        <v>7</v>
      </c>
      <c r="G73" s="220">
        <v>0</v>
      </c>
      <c r="H73" s="220">
        <v>0</v>
      </c>
      <c r="I73" s="220">
        <v>0</v>
      </c>
      <c r="J73" s="220">
        <v>0</v>
      </c>
      <c r="K73" s="220">
        <v>0.08</v>
      </c>
      <c r="L73" s="220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21">
        <v>0</v>
      </c>
      <c r="T73" s="221">
        <v>0</v>
      </c>
      <c r="U73" s="221">
        <v>0</v>
      </c>
      <c r="V73" s="221">
        <v>0</v>
      </c>
      <c r="W73" s="210" t="s">
        <v>531</v>
      </c>
      <c r="X73" s="223"/>
      <c r="Y73" s="226"/>
      <c r="Z73" s="210"/>
      <c r="AA73" s="210"/>
      <c r="AB73" s="210"/>
    </row>
    <row r="74" spans="2:28" x14ac:dyDescent="0.2">
      <c r="B74" s="219" t="s">
        <v>4</v>
      </c>
      <c r="C74" s="206" t="s">
        <v>530</v>
      </c>
      <c r="D74" s="206" t="s">
        <v>474</v>
      </c>
      <c r="E74" s="220">
        <v>1</v>
      </c>
      <c r="F74" s="220">
        <v>7</v>
      </c>
      <c r="G74" s="220">
        <v>0</v>
      </c>
      <c r="H74" s="220">
        <v>0</v>
      </c>
      <c r="I74" s="220">
        <v>0</v>
      </c>
      <c r="J74" s="220">
        <v>0</v>
      </c>
      <c r="K74" s="220">
        <v>0.08</v>
      </c>
      <c r="L74" s="220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21">
        <v>0</v>
      </c>
      <c r="T74" s="221">
        <v>0</v>
      </c>
      <c r="U74" s="221">
        <v>0</v>
      </c>
      <c r="V74" s="221">
        <v>0</v>
      </c>
      <c r="W74" s="210" t="s">
        <v>531</v>
      </c>
      <c r="X74" s="223"/>
      <c r="Y74" s="226"/>
      <c r="Z74" s="210"/>
      <c r="AA74" s="210"/>
      <c r="AB74" s="210"/>
    </row>
    <row r="75" spans="2:28" x14ac:dyDescent="0.2">
      <c r="B75" s="234" t="s">
        <v>4</v>
      </c>
      <c r="C75" s="235" t="s">
        <v>777</v>
      </c>
      <c r="D75" s="235" t="s">
        <v>468</v>
      </c>
      <c r="E75" s="236">
        <v>1</v>
      </c>
      <c r="F75" s="236">
        <v>7</v>
      </c>
      <c r="G75" s="236">
        <v>0</v>
      </c>
      <c r="H75" s="236">
        <v>0</v>
      </c>
      <c r="I75" s="236">
        <v>0</v>
      </c>
      <c r="J75" s="236">
        <v>0</v>
      </c>
      <c r="K75" s="236">
        <v>0.08</v>
      </c>
      <c r="L75" s="236">
        <v>0</v>
      </c>
      <c r="M75" s="235" t="b">
        <v>0</v>
      </c>
      <c r="N75" s="235"/>
      <c r="O75" s="235"/>
      <c r="P75" s="235" t="b">
        <v>0</v>
      </c>
      <c r="Q75" s="235"/>
      <c r="R75" s="235">
        <v>1</v>
      </c>
      <c r="S75" s="235">
        <v>0</v>
      </c>
      <c r="T75" s="235">
        <v>0</v>
      </c>
      <c r="U75" s="235">
        <v>0</v>
      </c>
      <c r="V75" s="235">
        <v>0</v>
      </c>
      <c r="W75" s="236" t="s">
        <v>778</v>
      </c>
      <c r="X75" s="237"/>
      <c r="Y75" s="238"/>
      <c r="Z75" s="236"/>
      <c r="AA75" s="236"/>
      <c r="AB75" s="236"/>
    </row>
    <row r="76" spans="2:28" x14ac:dyDescent="0.2">
      <c r="B76" s="219" t="s">
        <v>4</v>
      </c>
      <c r="C76" s="206" t="s">
        <v>532</v>
      </c>
      <c r="D76" s="206" t="s">
        <v>474</v>
      </c>
      <c r="E76" s="220">
        <v>1</v>
      </c>
      <c r="F76" s="220">
        <v>7</v>
      </c>
      <c r="G76" s="220">
        <v>0</v>
      </c>
      <c r="H76" s="220">
        <v>0</v>
      </c>
      <c r="I76" s="220">
        <v>0</v>
      </c>
      <c r="J76" s="220">
        <v>0</v>
      </c>
      <c r="K76" s="220">
        <v>0.08</v>
      </c>
      <c r="L76" s="220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21">
        <v>0</v>
      </c>
      <c r="T76" s="221">
        <v>0</v>
      </c>
      <c r="U76" s="221">
        <v>0</v>
      </c>
      <c r="V76" s="221">
        <v>0</v>
      </c>
      <c r="W76" s="210" t="s">
        <v>531</v>
      </c>
      <c r="X76" s="223"/>
      <c r="Y76" s="226"/>
      <c r="Z76" s="210"/>
      <c r="AA76" s="210"/>
      <c r="AB76" s="210"/>
    </row>
    <row r="77" spans="2:28" x14ac:dyDescent="0.2">
      <c r="B77" s="219" t="s">
        <v>4</v>
      </c>
      <c r="C77" s="206" t="s">
        <v>533</v>
      </c>
      <c r="D77" s="206" t="s">
        <v>474</v>
      </c>
      <c r="E77" s="220">
        <v>1</v>
      </c>
      <c r="F77" s="220">
        <v>7</v>
      </c>
      <c r="G77" s="220">
        <v>0</v>
      </c>
      <c r="H77" s="220">
        <v>0</v>
      </c>
      <c r="I77" s="220">
        <v>0</v>
      </c>
      <c r="J77" s="220">
        <v>0</v>
      </c>
      <c r="K77" s="220">
        <v>0.08</v>
      </c>
      <c r="L77" s="220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21">
        <v>0</v>
      </c>
      <c r="T77" s="221">
        <v>0</v>
      </c>
      <c r="U77" s="221">
        <v>0</v>
      </c>
      <c r="V77" s="221">
        <v>0</v>
      </c>
      <c r="W77" s="210" t="s">
        <v>531</v>
      </c>
      <c r="X77" s="223"/>
      <c r="Y77" s="226"/>
      <c r="Z77" s="210"/>
      <c r="AA77" s="210"/>
      <c r="AB77" s="210"/>
    </row>
    <row r="78" spans="2:28" x14ac:dyDescent="0.2">
      <c r="B78" s="219" t="s">
        <v>4</v>
      </c>
      <c r="C78" s="206" t="s">
        <v>556</v>
      </c>
      <c r="D78" s="206" t="s">
        <v>468</v>
      </c>
      <c r="E78" s="220">
        <v>1</v>
      </c>
      <c r="F78" s="220">
        <v>7</v>
      </c>
      <c r="G78" s="220">
        <v>0</v>
      </c>
      <c r="H78" s="220">
        <v>0</v>
      </c>
      <c r="I78" s="220">
        <v>0</v>
      </c>
      <c r="J78" s="220">
        <v>0</v>
      </c>
      <c r="K78" s="220">
        <v>0.08</v>
      </c>
      <c r="L78" s="220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21">
        <v>0</v>
      </c>
      <c r="T78" s="221">
        <v>0</v>
      </c>
      <c r="U78" s="221">
        <v>0</v>
      </c>
      <c r="V78" s="221">
        <v>0</v>
      </c>
      <c r="W78" s="210" t="s">
        <v>562</v>
      </c>
      <c r="X78" s="223"/>
      <c r="Y78" s="226"/>
      <c r="Z78" s="210"/>
      <c r="AA78" s="210"/>
      <c r="AB78" s="210"/>
    </row>
    <row r="79" spans="2:28" x14ac:dyDescent="0.2">
      <c r="B79" s="219" t="s">
        <v>4</v>
      </c>
      <c r="C79" s="206" t="s">
        <v>553</v>
      </c>
      <c r="D79" s="206" t="s">
        <v>468</v>
      </c>
      <c r="E79" s="220">
        <v>1</v>
      </c>
      <c r="F79" s="220">
        <v>7</v>
      </c>
      <c r="G79" s="220">
        <v>0</v>
      </c>
      <c r="H79" s="220">
        <v>0</v>
      </c>
      <c r="I79" s="220">
        <v>0</v>
      </c>
      <c r="J79" s="220">
        <v>0</v>
      </c>
      <c r="K79" s="220">
        <v>0.08</v>
      </c>
      <c r="L79" s="220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21">
        <v>0</v>
      </c>
      <c r="T79" s="221">
        <v>0</v>
      </c>
      <c r="U79" s="221">
        <v>0</v>
      </c>
      <c r="V79" s="221">
        <v>0</v>
      </c>
      <c r="W79" s="210" t="s">
        <v>559</v>
      </c>
      <c r="X79" s="223"/>
      <c r="Y79" s="226"/>
      <c r="Z79" s="210"/>
      <c r="AA79" s="210"/>
      <c r="AB79" s="210"/>
    </row>
    <row r="80" spans="2:28" x14ac:dyDescent="0.2">
      <c r="B80" s="219" t="s">
        <v>4</v>
      </c>
      <c r="C80" s="206" t="s">
        <v>534</v>
      </c>
      <c r="D80" s="206" t="s">
        <v>474</v>
      </c>
      <c r="E80" s="220">
        <v>1</v>
      </c>
      <c r="F80" s="220">
        <v>7</v>
      </c>
      <c r="G80" s="220">
        <v>0</v>
      </c>
      <c r="H80" s="220">
        <v>0</v>
      </c>
      <c r="I80" s="220">
        <v>0</v>
      </c>
      <c r="J80" s="220">
        <v>0</v>
      </c>
      <c r="K80" s="220">
        <v>0.08</v>
      </c>
      <c r="L80" s="220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21">
        <v>0</v>
      </c>
      <c r="T80" s="221">
        <v>0</v>
      </c>
      <c r="U80" s="221">
        <v>0</v>
      </c>
      <c r="V80" s="221">
        <v>0</v>
      </c>
      <c r="W80" s="210" t="s">
        <v>535</v>
      </c>
      <c r="X80" s="223"/>
      <c r="Y80" s="226"/>
      <c r="Z80" s="210"/>
      <c r="AA80" s="210"/>
      <c r="AB80" s="210"/>
    </row>
    <row r="81" spans="2:28" x14ac:dyDescent="0.2">
      <c r="B81" s="234" t="s">
        <v>4</v>
      </c>
      <c r="C81" s="235" t="s">
        <v>780</v>
      </c>
      <c r="D81" s="235" t="s">
        <v>468</v>
      </c>
      <c r="E81" s="236">
        <v>1</v>
      </c>
      <c r="F81" s="236">
        <v>7</v>
      </c>
      <c r="G81" s="236">
        <v>0</v>
      </c>
      <c r="H81" s="236">
        <v>0</v>
      </c>
      <c r="I81" s="236">
        <v>0</v>
      </c>
      <c r="J81" s="236">
        <v>0</v>
      </c>
      <c r="K81" s="236">
        <v>0.08</v>
      </c>
      <c r="L81" s="236">
        <v>0</v>
      </c>
      <c r="M81" s="235" t="b">
        <v>0</v>
      </c>
      <c r="N81" s="235"/>
      <c r="O81" s="235"/>
      <c r="P81" s="235" t="b">
        <v>0</v>
      </c>
      <c r="Q81" s="235"/>
      <c r="R81" s="235">
        <v>1</v>
      </c>
      <c r="S81" s="235">
        <v>0</v>
      </c>
      <c r="T81" s="235">
        <v>0</v>
      </c>
      <c r="U81" s="235">
        <v>0</v>
      </c>
      <c r="V81" s="235">
        <v>0</v>
      </c>
      <c r="W81" s="236" t="s">
        <v>781</v>
      </c>
      <c r="X81" s="237"/>
      <c r="Y81" s="238"/>
      <c r="Z81" s="236"/>
      <c r="AA81" s="236"/>
      <c r="AB81" s="236"/>
    </row>
    <row r="82" spans="2:28" x14ac:dyDescent="0.2">
      <c r="B82" s="234" t="s">
        <v>4</v>
      </c>
      <c r="C82" s="235" t="s">
        <v>555</v>
      </c>
      <c r="D82" s="235" t="s">
        <v>468</v>
      </c>
      <c r="E82" s="236">
        <v>1</v>
      </c>
      <c r="F82" s="236">
        <v>7</v>
      </c>
      <c r="G82" s="236">
        <v>0</v>
      </c>
      <c r="H82" s="236">
        <v>0</v>
      </c>
      <c r="I82" s="236">
        <v>0</v>
      </c>
      <c r="J82" s="236">
        <v>0</v>
      </c>
      <c r="K82" s="236">
        <v>0.08</v>
      </c>
      <c r="L82" s="236">
        <v>0</v>
      </c>
      <c r="M82" s="235" t="b">
        <v>0</v>
      </c>
      <c r="N82" s="235"/>
      <c r="O82" s="235"/>
      <c r="P82" s="235" t="b">
        <v>0</v>
      </c>
      <c r="Q82" s="235"/>
      <c r="R82" s="235">
        <v>1</v>
      </c>
      <c r="S82" s="235">
        <v>0</v>
      </c>
      <c r="T82" s="235">
        <v>0</v>
      </c>
      <c r="U82" s="235">
        <v>0</v>
      </c>
      <c r="V82" s="235">
        <v>0</v>
      </c>
      <c r="W82" s="236" t="s">
        <v>561</v>
      </c>
      <c r="X82" s="237"/>
      <c r="Y82" s="238"/>
      <c r="Z82" s="236"/>
      <c r="AA82" s="236"/>
      <c r="AB82" s="236"/>
    </row>
    <row r="83" spans="2:28" x14ac:dyDescent="0.2">
      <c r="B83" s="219" t="s">
        <v>4</v>
      </c>
      <c r="C83" s="206" t="s">
        <v>509</v>
      </c>
      <c r="D83" s="206" t="s">
        <v>468</v>
      </c>
      <c r="E83" s="220">
        <v>100</v>
      </c>
      <c r="F83" s="220">
        <v>7</v>
      </c>
      <c r="G83" s="220">
        <v>0</v>
      </c>
      <c r="H83" s="220">
        <v>0</v>
      </c>
      <c r="I83" s="220">
        <v>0</v>
      </c>
      <c r="J83" s="220">
        <v>0</v>
      </c>
      <c r="K83" s="220">
        <v>0.08</v>
      </c>
      <c r="L83" s="220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21">
        <v>0</v>
      </c>
      <c r="T83" s="221">
        <v>0</v>
      </c>
      <c r="U83" s="221">
        <v>0</v>
      </c>
      <c r="V83" s="221">
        <v>0</v>
      </c>
      <c r="W83" s="210" t="s">
        <v>510</v>
      </c>
      <c r="X83" s="223"/>
      <c r="Y83" s="226"/>
      <c r="Z83" s="210"/>
      <c r="AA83" s="210"/>
      <c r="AB83" s="210"/>
    </row>
    <row r="84" spans="2:28" x14ac:dyDescent="0.2">
      <c r="B84" s="219" t="s">
        <v>4</v>
      </c>
      <c r="C84" s="206" t="s">
        <v>507</v>
      </c>
      <c r="D84" s="206" t="s">
        <v>468</v>
      </c>
      <c r="E84" s="220">
        <v>100</v>
      </c>
      <c r="F84" s="220">
        <v>7</v>
      </c>
      <c r="G84" s="220">
        <v>0</v>
      </c>
      <c r="H84" s="220">
        <v>0</v>
      </c>
      <c r="I84" s="220">
        <v>0</v>
      </c>
      <c r="J84" s="220">
        <v>0</v>
      </c>
      <c r="K84" s="220">
        <v>0.08</v>
      </c>
      <c r="L84" s="220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21">
        <v>0</v>
      </c>
      <c r="T84" s="221">
        <v>0</v>
      </c>
      <c r="U84" s="221">
        <v>0</v>
      </c>
      <c r="V84" s="221">
        <v>0</v>
      </c>
      <c r="W84" s="210" t="s">
        <v>508</v>
      </c>
      <c r="X84" s="223"/>
      <c r="Y84" s="226"/>
      <c r="Z84" s="210"/>
      <c r="AA84" s="210"/>
      <c r="AB84" s="210"/>
    </row>
    <row r="85" spans="2:28" x14ac:dyDescent="0.2">
      <c r="B85" s="222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4"/>
      <c r="Y85" s="227"/>
      <c r="Z85" s="212"/>
      <c r="AA85" s="212"/>
      <c r="AB85" s="212"/>
    </row>
    <row r="86" spans="2:28" x14ac:dyDescent="0.2">
      <c r="B86" s="222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4"/>
      <c r="Y86" s="227"/>
      <c r="Z86" s="212"/>
      <c r="AA86" s="212"/>
      <c r="AB86" s="212"/>
    </row>
    <row r="87" spans="2:28" x14ac:dyDescent="0.2">
      <c r="B87" s="222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4"/>
      <c r="Y87" s="227"/>
      <c r="Z87" s="212"/>
      <c r="AA87" s="212"/>
      <c r="AB87" s="212"/>
    </row>
    <row r="88" spans="2:28" x14ac:dyDescent="0.2">
      <c r="B88" s="222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4"/>
      <c r="Y88" s="227"/>
      <c r="Z88" s="212"/>
      <c r="AA88" s="212"/>
      <c r="AB88" s="212"/>
    </row>
    <row r="89" spans="2:28" x14ac:dyDescent="0.2">
      <c r="B89" s="222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4"/>
      <c r="Y89" s="227"/>
      <c r="Z89" s="212"/>
      <c r="AA89" s="212"/>
      <c r="AB89" s="212"/>
    </row>
    <row r="90" spans="2:28" x14ac:dyDescent="0.2">
      <c r="B90" s="222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4"/>
      <c r="Y90" s="227"/>
      <c r="Z90" s="212"/>
      <c r="AA90" s="212"/>
      <c r="AB90" s="212"/>
    </row>
    <row r="92" spans="2:28" ht="16" thickBot="1" x14ac:dyDescent="0.25"/>
    <row r="93" spans="2:28" ht="24" x14ac:dyDescent="0.3">
      <c r="B93" s="12" t="s">
        <v>738</v>
      </c>
      <c r="C93" s="12"/>
      <c r="D93" s="12"/>
      <c r="E93" s="12"/>
    </row>
    <row r="94" spans="2:28" x14ac:dyDescent="0.2">
      <c r="B94" s="232"/>
      <c r="C94" s="232"/>
      <c r="D94" s="232"/>
      <c r="E94" s="232"/>
    </row>
    <row r="95" spans="2:28" ht="142" x14ac:dyDescent="0.2">
      <c r="B95" s="143" t="s">
        <v>739</v>
      </c>
      <c r="C95" s="144" t="s">
        <v>5</v>
      </c>
      <c r="D95" s="144" t="s">
        <v>190</v>
      </c>
      <c r="E95" s="147" t="s">
        <v>768</v>
      </c>
      <c r="F95" s="147" t="s">
        <v>770</v>
      </c>
      <c r="G95" s="147" t="s">
        <v>772</v>
      </c>
      <c r="H95" s="147" t="s">
        <v>779</v>
      </c>
      <c r="I95" s="147" t="s">
        <v>861</v>
      </c>
      <c r="J95" s="147" t="s">
        <v>782</v>
      </c>
      <c r="K95" s="147" t="s">
        <v>783</v>
      </c>
      <c r="L95" s="147" t="s">
        <v>787</v>
      </c>
      <c r="M95" s="147" t="s">
        <v>788</v>
      </c>
      <c r="N95" s="147" t="s">
        <v>775</v>
      </c>
    </row>
    <row r="96" spans="2:28" x14ac:dyDescent="0.2">
      <c r="B96" s="219" t="s">
        <v>4</v>
      </c>
      <c r="C96" s="206" t="s">
        <v>790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1" x14ac:dyDescent="0.2">
      <c r="B97" s="219" t="s">
        <v>4</v>
      </c>
      <c r="C97" s="206" t="s">
        <v>791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1" x14ac:dyDescent="0.2">
      <c r="B98" s="219" t="s">
        <v>4</v>
      </c>
      <c r="C98" s="206" t="s">
        <v>859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744</v>
      </c>
      <c r="M98" s="233" t="s">
        <v>744</v>
      </c>
      <c r="N98" s="233" t="s">
        <v>744</v>
      </c>
    </row>
    <row r="99" spans="2:21" x14ac:dyDescent="0.2">
      <c r="B99" s="219" t="s">
        <v>4</v>
      </c>
      <c r="C99" s="206" t="s">
        <v>860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744</v>
      </c>
      <c r="M99" s="233" t="s">
        <v>744</v>
      </c>
      <c r="N99" s="233" t="s">
        <v>744</v>
      </c>
    </row>
    <row r="104" spans="2:21" ht="16" thickBot="1" x14ac:dyDescent="0.25"/>
    <row r="105" spans="2:21" ht="24" x14ac:dyDescent="0.3">
      <c r="B105" s="12" t="s">
        <v>742</v>
      </c>
      <c r="C105" s="12"/>
      <c r="D105" s="12"/>
      <c r="E105" s="12"/>
    </row>
    <row r="107" spans="2:21" ht="158" x14ac:dyDescent="0.2">
      <c r="B107" s="143" t="s">
        <v>743</v>
      </c>
      <c r="C107" s="144" t="s">
        <v>5</v>
      </c>
      <c r="D107" s="144" t="s">
        <v>190</v>
      </c>
      <c r="E107" s="147" t="s">
        <v>753</v>
      </c>
      <c r="F107" s="147" t="s">
        <v>894</v>
      </c>
      <c r="G107" s="147" t="s">
        <v>754</v>
      </c>
      <c r="H107" s="147" t="s">
        <v>755</v>
      </c>
      <c r="I107" s="147" t="s">
        <v>756</v>
      </c>
      <c r="J107" s="147" t="s">
        <v>757</v>
      </c>
      <c r="K107" s="147" t="s">
        <v>758</v>
      </c>
      <c r="L107" s="147" t="s">
        <v>759</v>
      </c>
      <c r="M107" s="147" t="s">
        <v>740</v>
      </c>
      <c r="N107" s="147" t="s">
        <v>741</v>
      </c>
      <c r="O107" s="147" t="s">
        <v>760</v>
      </c>
      <c r="P107" s="147" t="s">
        <v>761</v>
      </c>
      <c r="Q107" s="147" t="s">
        <v>762</v>
      </c>
      <c r="R107" s="147" t="s">
        <v>763</v>
      </c>
      <c r="S107" s="147" t="s">
        <v>764</v>
      </c>
      <c r="T107" s="147" t="s">
        <v>765</v>
      </c>
      <c r="U107" s="147" t="s">
        <v>766</v>
      </c>
    </row>
    <row r="108" spans="2:21" x14ac:dyDescent="0.2">
      <c r="B108" s="219" t="s">
        <v>4</v>
      </c>
      <c r="C108" s="206" t="s">
        <v>792</v>
      </c>
      <c r="D108" s="206" t="s">
        <v>187</v>
      </c>
      <c r="E108" s="233" t="b">
        <v>1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  <c r="U108" s="233" t="b">
        <v>1</v>
      </c>
    </row>
    <row r="109" spans="2:21" x14ac:dyDescent="0.2">
      <c r="B109" s="219" t="s">
        <v>4</v>
      </c>
      <c r="C109" s="206" t="s">
        <v>793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  <c r="U109" s="233" t="b">
        <v>1</v>
      </c>
    </row>
    <row r="110" spans="2:21" x14ac:dyDescent="0.2">
      <c r="B110" s="219" t="s">
        <v>4</v>
      </c>
      <c r="C110" s="206" t="s">
        <v>857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  <c r="U110" s="233" t="b">
        <v>1</v>
      </c>
    </row>
    <row r="111" spans="2:21" x14ac:dyDescent="0.2">
      <c r="B111" s="219" t="s">
        <v>4</v>
      </c>
      <c r="C111" s="206" t="s">
        <v>858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  <c r="U111" s="233" t="b">
        <v>1</v>
      </c>
    </row>
    <row r="113" spans="2:8" ht="16" thickBot="1" x14ac:dyDescent="0.25"/>
    <row r="114" spans="2:8" ht="24" x14ac:dyDescent="0.3">
      <c r="B114" s="12" t="s">
        <v>887</v>
      </c>
      <c r="C114" s="12"/>
      <c r="D114" s="12"/>
      <c r="E114" s="12"/>
    </row>
    <row r="116" spans="2:8" ht="154" x14ac:dyDescent="0.2">
      <c r="B116" s="143" t="s">
        <v>888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893</v>
      </c>
    </row>
    <row r="117" spans="2:8" x14ac:dyDescent="0.2">
      <c r="B117" s="219" t="s">
        <v>4</v>
      </c>
      <c r="C117" s="206" t="s">
        <v>889</v>
      </c>
      <c r="D117" s="206" t="s">
        <v>187</v>
      </c>
      <c r="E117" s="233">
        <v>50</v>
      </c>
      <c r="F117" s="233">
        <v>8</v>
      </c>
      <c r="G117" s="233">
        <v>1</v>
      </c>
      <c r="H117" s="233">
        <v>0.25</v>
      </c>
    </row>
    <row r="118" spans="2:8" x14ac:dyDescent="0.2">
      <c r="B118" s="219" t="s">
        <v>4</v>
      </c>
      <c r="C118" s="206" t="s">
        <v>890</v>
      </c>
      <c r="D118" s="206" t="s">
        <v>188</v>
      </c>
      <c r="E118" s="233">
        <v>55</v>
      </c>
      <c r="F118" s="233">
        <v>10</v>
      </c>
      <c r="G118" s="233">
        <v>1.2</v>
      </c>
      <c r="H118" s="233">
        <v>0.3</v>
      </c>
    </row>
    <row r="119" spans="2:8" x14ac:dyDescent="0.2">
      <c r="B119" s="219" t="s">
        <v>4</v>
      </c>
      <c r="C119" s="206" t="s">
        <v>891</v>
      </c>
      <c r="D119" s="206" t="s">
        <v>189</v>
      </c>
      <c r="E119" s="233">
        <v>60</v>
      </c>
      <c r="F119" s="233">
        <v>12</v>
      </c>
      <c r="G119" s="233">
        <v>1.4</v>
      </c>
      <c r="H119" s="233">
        <v>0.32500000000000001</v>
      </c>
    </row>
    <row r="120" spans="2:8" x14ac:dyDescent="0.2">
      <c r="B120" s="219" t="s">
        <v>4</v>
      </c>
      <c r="C120" s="206" t="s">
        <v>892</v>
      </c>
      <c r="D120" s="206" t="s">
        <v>228</v>
      </c>
      <c r="E120" s="233">
        <v>65</v>
      </c>
      <c r="F120" s="233">
        <v>14</v>
      </c>
      <c r="G120" s="233">
        <v>1.6</v>
      </c>
      <c r="H120" s="233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7"/>
  <sheetViews>
    <sheetView workbookViewId="0">
      <selection activeCell="G11" sqref="G11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1" ht="16" thickBot="1" x14ac:dyDescent="0.25"/>
    <row r="2" spans="2:11" ht="24" x14ac:dyDescent="0.3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 x14ac:dyDescent="0.2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" x14ac:dyDescent="0.2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855</v>
      </c>
      <c r="J4" s="149" t="s">
        <v>38</v>
      </c>
      <c r="K4" s="150" t="s">
        <v>177</v>
      </c>
    </row>
    <row r="5" spans="2:11" x14ac:dyDescent="0.2">
      <c r="B5" s="134" t="s">
        <v>4</v>
      </c>
      <c r="C5" s="160" t="s">
        <v>271</v>
      </c>
      <c r="D5" s="132">
        <v>0</v>
      </c>
      <c r="E5" s="14">
        <v>0</v>
      </c>
      <c r="F5" s="15" t="s">
        <v>718</v>
      </c>
      <c r="G5" s="15" t="s">
        <v>719</v>
      </c>
      <c r="H5" s="15" t="s">
        <v>720</v>
      </c>
      <c r="I5" s="15" t="b">
        <v>0</v>
      </c>
      <c r="J5" s="21" t="s">
        <v>721</v>
      </c>
      <c r="K5" s="135" t="s">
        <v>275</v>
      </c>
    </row>
    <row r="6" spans="2:11" x14ac:dyDescent="0.2">
      <c r="B6" s="134" t="s">
        <v>4</v>
      </c>
      <c r="C6" s="160" t="s">
        <v>272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 x14ac:dyDescent="0.2">
      <c r="B7" s="136" t="s">
        <v>4</v>
      </c>
      <c r="C7" s="161" t="s">
        <v>273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1"/>
  <sheetViews>
    <sheetView topLeftCell="A4" workbookViewId="0">
      <selection activeCell="E16" sqref="E16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9" width="24" style="67" customWidth="1"/>
    <col min="10" max="10" width="28.1640625" style="67" bestFit="1" customWidth="1"/>
    <col min="11" max="11" width="37.33203125" style="67" bestFit="1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0"/>
      <c r="C3" s="10"/>
      <c r="D3" s="10" t="s">
        <v>343</v>
      </c>
      <c r="E3" s="10" t="s">
        <v>405</v>
      </c>
      <c r="G3" s="10" t="s">
        <v>404</v>
      </c>
      <c r="I3" s="246" t="s">
        <v>403</v>
      </c>
      <c r="J3" s="246"/>
      <c r="M3" s="246"/>
      <c r="N3" s="246"/>
      <c r="O3" s="246"/>
      <c r="P3" s="246"/>
    </row>
    <row r="4" spans="2:16" ht="100" x14ac:dyDescent="0.2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 x14ac:dyDescent="0.2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854</v>
      </c>
    </row>
    <row r="6" spans="2:16" x14ac:dyDescent="0.2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854</v>
      </c>
    </row>
    <row r="7" spans="2:16" x14ac:dyDescent="0.2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854</v>
      </c>
    </row>
    <row r="8" spans="2:16" x14ac:dyDescent="0.2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722</v>
      </c>
      <c r="H8" s="20" t="b">
        <v>0</v>
      </c>
      <c r="I8" s="21" t="s">
        <v>389</v>
      </c>
      <c r="J8" s="135"/>
      <c r="K8" s="135" t="s">
        <v>795</v>
      </c>
    </row>
    <row r="9" spans="2:16" x14ac:dyDescent="0.2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794</v>
      </c>
    </row>
    <row r="10" spans="2:16" x14ac:dyDescent="0.2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795</v>
      </c>
    </row>
    <row r="11" spans="2:16" x14ac:dyDescent="0.2">
      <c r="B11" s="136" t="s">
        <v>4</v>
      </c>
      <c r="C11" s="160" t="s">
        <v>357</v>
      </c>
      <c r="D11" s="14">
        <v>1</v>
      </c>
      <c r="E11" s="14" t="s">
        <v>346</v>
      </c>
      <c r="F11" s="190">
        <v>12</v>
      </c>
      <c r="G11" s="20" t="s">
        <v>856</v>
      </c>
      <c r="H11" s="20" t="b">
        <v>1</v>
      </c>
      <c r="I11" s="21" t="s">
        <v>388</v>
      </c>
      <c r="J11" s="135"/>
      <c r="K11" s="135" t="s">
        <v>795</v>
      </c>
    </row>
    <row r="12" spans="2:16" x14ac:dyDescent="0.2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1" t="s">
        <v>378</v>
      </c>
      <c r="J12" s="135"/>
      <c r="K12" s="135" t="s">
        <v>794</v>
      </c>
    </row>
    <row r="13" spans="2:16" x14ac:dyDescent="0.2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1" t="s">
        <v>380</v>
      </c>
      <c r="J13" s="135"/>
      <c r="K13" s="135" t="s">
        <v>854</v>
      </c>
    </row>
    <row r="14" spans="2:16" x14ac:dyDescent="0.2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1" t="s">
        <v>381</v>
      </c>
      <c r="J14" s="135"/>
      <c r="K14" s="135" t="s">
        <v>854</v>
      </c>
    </row>
    <row r="15" spans="2:16" x14ac:dyDescent="0.2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725</v>
      </c>
      <c r="H15" s="20" t="b">
        <v>0</v>
      </c>
      <c r="I15" s="21" t="s">
        <v>383</v>
      </c>
      <c r="J15" s="135"/>
      <c r="K15" s="135" t="s">
        <v>795</v>
      </c>
    </row>
    <row r="16" spans="2:16" x14ac:dyDescent="0.2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1" t="s">
        <v>384</v>
      </c>
      <c r="J16" s="142"/>
      <c r="K16" s="135" t="s">
        <v>854</v>
      </c>
    </row>
    <row r="17" spans="2:11" x14ac:dyDescent="0.2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854</v>
      </c>
    </row>
    <row r="18" spans="2:11" x14ac:dyDescent="0.2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854</v>
      </c>
    </row>
    <row r="19" spans="2:11" x14ac:dyDescent="0.2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746</v>
      </c>
      <c r="H19" s="20" t="b">
        <v>1</v>
      </c>
      <c r="I19" s="21" t="s">
        <v>382</v>
      </c>
      <c r="J19" s="135"/>
      <c r="K19" s="135" t="s">
        <v>795</v>
      </c>
    </row>
    <row r="20" spans="2:11" x14ac:dyDescent="0.2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795</v>
      </c>
    </row>
    <row r="21" spans="2:11" x14ac:dyDescent="0.2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751</v>
      </c>
      <c r="H21" s="20" t="b">
        <v>1</v>
      </c>
      <c r="I21" s="21" t="s">
        <v>392</v>
      </c>
      <c r="J21" s="135"/>
      <c r="K21" s="135" t="s">
        <v>795</v>
      </c>
    </row>
    <row r="22" spans="2:11" x14ac:dyDescent="0.2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795</v>
      </c>
    </row>
    <row r="23" spans="2:11" x14ac:dyDescent="0.2">
      <c r="B23"/>
    </row>
    <row r="24" spans="2:11" x14ac:dyDescent="0.2">
      <c r="B24" s="186"/>
    </row>
    <row r="26" spans="2:11" ht="16" thickBot="1" x14ac:dyDescent="0.25">
      <c r="B26"/>
    </row>
    <row r="27" spans="2:11" ht="24" x14ac:dyDescent="0.3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80"/>
      <c r="C28" s="180"/>
      <c r="D28" s="180"/>
      <c r="E28" s="180"/>
      <c r="F28" s="247" t="s">
        <v>406</v>
      </c>
      <c r="G28" s="247"/>
      <c r="H28" s="247"/>
      <c r="I28" s="180"/>
      <c r="J28" s="180"/>
    </row>
    <row r="29" spans="2:11" ht="119" x14ac:dyDescent="0.2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 x14ac:dyDescent="0.2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 x14ac:dyDescent="0.2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 x14ac:dyDescent="0.2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6" thickBot="1" x14ac:dyDescent="0.25"/>
    <row r="36" spans="2:11" ht="24" x14ac:dyDescent="0.3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 x14ac:dyDescent="0.2">
      <c r="B37" s="180"/>
      <c r="C37" s="180"/>
      <c r="D37" s="180"/>
      <c r="E37" s="180"/>
      <c r="F37" s="198" t="s">
        <v>421</v>
      </c>
      <c r="G37" s="248" t="s">
        <v>419</v>
      </c>
      <c r="H37" s="248"/>
      <c r="I37" s="180"/>
    </row>
    <row r="38" spans="2:11" ht="137" x14ac:dyDescent="0.2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848</v>
      </c>
    </row>
    <row r="39" spans="2:11" x14ac:dyDescent="0.2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400</v>
      </c>
      <c r="H39" s="14">
        <v>0.5</v>
      </c>
      <c r="I39" s="14">
        <v>1</v>
      </c>
      <c r="J39" s="135" t="s">
        <v>835</v>
      </c>
      <c r="K39" s="132" t="s">
        <v>849</v>
      </c>
    </row>
    <row r="40" spans="2:11" x14ac:dyDescent="0.2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600</v>
      </c>
      <c r="H40" s="14">
        <v>0.5</v>
      </c>
      <c r="I40" s="14">
        <v>1</v>
      </c>
      <c r="J40" s="135" t="s">
        <v>836</v>
      </c>
      <c r="K40" s="132" t="s">
        <v>850</v>
      </c>
    </row>
    <row r="41" spans="2:11" x14ac:dyDescent="0.2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800</v>
      </c>
      <c r="H41" s="14">
        <v>0.5</v>
      </c>
      <c r="I41" s="14">
        <v>1</v>
      </c>
      <c r="J41" s="135" t="s">
        <v>837</v>
      </c>
      <c r="K41" s="138" t="s">
        <v>851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8" priority="2"/>
  </conditionalFormatting>
  <conditionalFormatting sqref="C39:D41">
    <cfRule type="duplicateValues" dxfId="7" priority="1"/>
  </conditionalFormatting>
  <conditionalFormatting sqref="C5:C22">
    <cfRule type="duplicateValues" dxfId="6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16 E17:E22">
      <formula1>INDIRECT("missionTypeDefinitions['[sku']]")</formula1>
    </dataValidation>
    <dataValidation type="list" allowBlank="1" showErrorMessage="1" prompt="0 - easy_x000a_1 - medium_x000a_2 - hard" sqref="D5:D16 D17:D22">
      <formula1>"0,1,2"</formula1>
    </dataValidation>
    <dataValidation type="list" showInputMessage="1" showErrorMessage="1" sqref="H5:H16 H17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abSelected="1" workbookViewId="0">
      <selection activeCell="F19" sqref="F19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10.83203125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egg_dragon_baby</v>
      </c>
      <c r="D5" s="13" t="s">
        <v>823</v>
      </c>
      <c r="E5" s="132">
        <v>0</v>
      </c>
      <c r="F5" s="14">
        <v>70</v>
      </c>
      <c r="G5" s="133">
        <v>240</v>
      </c>
      <c r="H5" s="15" t="s">
        <v>825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egg_dragon_fat</v>
      </c>
      <c r="D6" s="13" t="s">
        <v>796</v>
      </c>
      <c r="E6" s="132">
        <v>1</v>
      </c>
      <c r="F6" s="14">
        <v>70</v>
      </c>
      <c r="G6" s="133">
        <v>240</v>
      </c>
      <c r="H6" s="15" t="s">
        <v>814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egg_dragon_crocodile</v>
      </c>
      <c r="D7" s="137" t="s">
        <v>797</v>
      </c>
      <c r="E7" s="138">
        <v>2</v>
      </c>
      <c r="F7" s="139">
        <v>70</v>
      </c>
      <c r="G7" s="140">
        <v>240</v>
      </c>
      <c r="H7" s="15" t="s">
        <v>815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egg_dragon_bug</v>
      </c>
      <c r="D8" s="137" t="s">
        <v>798</v>
      </c>
      <c r="E8" s="138">
        <v>3</v>
      </c>
      <c r="F8" s="139">
        <v>70</v>
      </c>
      <c r="G8" s="140">
        <v>240</v>
      </c>
      <c r="H8" s="15" t="s">
        <v>816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egg_dragon_chinese</v>
      </c>
      <c r="D9" s="137" t="s">
        <v>799</v>
      </c>
      <c r="E9" s="138">
        <v>4</v>
      </c>
      <c r="F9" s="139">
        <v>70</v>
      </c>
      <c r="G9" s="140">
        <v>240</v>
      </c>
      <c r="H9" s="15" t="s">
        <v>817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egg_dragon_reptile</v>
      </c>
      <c r="D10" s="137" t="s">
        <v>800</v>
      </c>
      <c r="E10" s="138">
        <v>5</v>
      </c>
      <c r="F10" s="139">
        <v>70</v>
      </c>
      <c r="G10" s="140">
        <v>240</v>
      </c>
      <c r="H10" s="15" t="s">
        <v>818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egg_dragon_classic</v>
      </c>
      <c r="D11" s="137" t="s">
        <v>801</v>
      </c>
      <c r="E11" s="138">
        <v>6</v>
      </c>
      <c r="F11" s="139">
        <v>70</v>
      </c>
      <c r="G11" s="140">
        <v>240</v>
      </c>
      <c r="H11" s="15" t="s">
        <v>819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 x14ac:dyDescent="0.2">
      <c r="B12" s="136" t="s">
        <v>4</v>
      </c>
      <c r="C12" s="160" t="str">
        <f>CONCATENATE("egg_",eggDefinitions[[#This Row],['[dragonSku']]])</f>
        <v>egg_dragon_devil</v>
      </c>
      <c r="D12" s="137" t="s">
        <v>802</v>
      </c>
      <c r="E12" s="138">
        <v>7</v>
      </c>
      <c r="F12" s="139">
        <v>70</v>
      </c>
      <c r="G12" s="140">
        <v>240</v>
      </c>
      <c r="H12" s="15" t="s">
        <v>820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egg_dragon_balrog</v>
      </c>
      <c r="D13" s="137" t="s">
        <v>803</v>
      </c>
      <c r="E13" s="138">
        <v>8</v>
      </c>
      <c r="F13" s="139">
        <v>70</v>
      </c>
      <c r="G13" s="140">
        <v>240</v>
      </c>
      <c r="H13" s="15" t="s">
        <v>821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 x14ac:dyDescent="0.2">
      <c r="B14" s="136" t="s">
        <v>4</v>
      </c>
      <c r="C14" s="160" t="str">
        <f>CONCATENATE("egg_",eggDefinitions[[#This Row],['[dragonSku']]])</f>
        <v>egg_dragon_titan</v>
      </c>
      <c r="D14" s="137" t="s">
        <v>804</v>
      </c>
      <c r="E14" s="138">
        <v>9</v>
      </c>
      <c r="F14" s="139">
        <v>70</v>
      </c>
      <c r="G14" s="140">
        <v>240</v>
      </c>
      <c r="H14" s="15" t="s">
        <v>822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6" thickBot="1" x14ac:dyDescent="0.25"/>
    <row r="16" spans="2:25" ht="24" x14ac:dyDescent="0.3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5" x14ac:dyDescent="0.2">
      <c r="B18" s="143" t="s">
        <v>213</v>
      </c>
      <c r="C18" s="144" t="s">
        <v>5</v>
      </c>
      <c r="D18" s="144" t="s">
        <v>214</v>
      </c>
      <c r="E18" s="146" t="s">
        <v>205</v>
      </c>
      <c r="F18" s="149" t="s">
        <v>38</v>
      </c>
    </row>
    <row r="19" spans="2:10" x14ac:dyDescent="0.2">
      <c r="B19" s="134" t="s">
        <v>4</v>
      </c>
      <c r="C19" s="13" t="s">
        <v>207</v>
      </c>
      <c r="D19" s="13" t="s">
        <v>215</v>
      </c>
      <c r="E19" s="14">
        <v>0.81399999999999995</v>
      </c>
      <c r="F19" s="21" t="s">
        <v>904</v>
      </c>
    </row>
    <row r="20" spans="2:10" x14ac:dyDescent="0.2">
      <c r="B20" s="134" t="s">
        <v>4</v>
      </c>
      <c r="C20" s="13" t="s">
        <v>208</v>
      </c>
      <c r="D20" s="13" t="s">
        <v>215</v>
      </c>
      <c r="E20" s="14">
        <v>0.11700000000000001</v>
      </c>
      <c r="F20" s="21" t="s">
        <v>905</v>
      </c>
    </row>
    <row r="21" spans="2:10" x14ac:dyDescent="0.2">
      <c r="B21" s="134" t="s">
        <v>4</v>
      </c>
      <c r="C21" s="13" t="s">
        <v>209</v>
      </c>
      <c r="D21" s="13" t="s">
        <v>215</v>
      </c>
      <c r="E21" s="14">
        <v>3.7999999999999999E-2</v>
      </c>
      <c r="F21" s="21" t="s">
        <v>906</v>
      </c>
    </row>
    <row r="22" spans="2:10" x14ac:dyDescent="0.2">
      <c r="B22" s="134" t="s">
        <v>4</v>
      </c>
      <c r="C22" s="13" t="s">
        <v>210</v>
      </c>
      <c r="D22" s="13" t="s">
        <v>216</v>
      </c>
      <c r="E22" s="14">
        <v>1.7000000000000001E-2</v>
      </c>
      <c r="F22" s="21" t="s">
        <v>907</v>
      </c>
    </row>
    <row r="23" spans="2:10" x14ac:dyDescent="0.2">
      <c r="B23" s="134" t="s">
        <v>4</v>
      </c>
      <c r="C23" s="13" t="s">
        <v>211</v>
      </c>
      <c r="D23" s="13" t="s">
        <v>216</v>
      </c>
      <c r="E23" s="14">
        <v>8.9999999999999993E-3</v>
      </c>
      <c r="F23" s="21" t="s">
        <v>908</v>
      </c>
    </row>
    <row r="24" spans="2:10" x14ac:dyDescent="0.2">
      <c r="B24" s="134" t="s">
        <v>4</v>
      </c>
      <c r="C24" s="13" t="s">
        <v>212</v>
      </c>
      <c r="D24" s="13" t="s">
        <v>217</v>
      </c>
      <c r="E24" s="14">
        <v>5.0000000000000001E-3</v>
      </c>
      <c r="F24" s="21" t="s">
        <v>909</v>
      </c>
    </row>
  </sheetData>
  <conditionalFormatting sqref="C5:C14">
    <cfRule type="duplicateValues" dxfId="5" priority="3"/>
  </conditionalFormatting>
  <conditionalFormatting sqref="C19:C24">
    <cfRule type="duplicateValues" dxfId="1" priority="2"/>
  </conditionalFormatting>
  <conditionalFormatting sqref="D5:D14">
    <cfRule type="duplicateValues" dxfId="4" priority="1"/>
  </conditionalFormatting>
  <dataValidations count="3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  <dataValidation showErrorMessage="1" promptTitle="Probability" prompt="Probability [0..1] of each item to appear._x000a_The sum of all the items should be 1." sqref="F24"/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2016-05-04T15:24:32Z</dcterms:modified>
</cp:coreProperties>
</file>