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1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<sst xmlns="http://schemas.openxmlformats.org/spreadsheetml/2006/main" count="3176" uniqueCount="1363">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</sst>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0" headerRowBorderDxfId="419" tableBorderDxfId="418" totalsRowBorderDxfId="417">
  <autoFilter ref="B4:N5"/>
  <tableColumns count="13">
    <tableColumn id="1" name="{gameSettings}" dataDxfId="416"/>
    <tableColumn id="2" name="[sku]" dataDxfId="415"/>
    <tableColumn id="3" name="[timeToPCCoefA]" dataDxfId="414"/>
    <tableColumn id="4" name="[timeToPCCoefB]" dataDxfId="41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2" headerRowBorderDxfId="411" tableBorderDxfId="410" totalsRowBorderDxfId="409">
  <autoFilter ref="B10:F11"/>
  <tableColumns count="5">
    <tableColumn id="1" name="{initialSettings}" dataDxfId="408"/>
    <tableColumn id="2" name="[sku]" dataDxfId="407"/>
    <tableColumn id="3" name="[softCurrency]" dataDxfId="406"/>
    <tableColumn id="4" name="[hardCurrency]" dataDxfId="405"/>
    <tableColumn id="6" name="[initialDragonSKU]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3" headerRowBorderDxfId="402" tableBorderDxfId="401" totalsRowBorderDxfId="400">
  <autoFilter ref="B4:J14"/>
  <tableColumns count="9">
    <tableColumn id="1" name="{localizationDefinitions}" dataDxfId="399"/>
    <tableColumn id="8" name="[sku]" dataDxfId="398"/>
    <tableColumn id="3" name="[order]" dataDxfId="397"/>
    <tableColumn id="4" name="[isoCode]" dataDxfId="396"/>
    <tableColumn id="11" name="[android]" dataDxfId="395"/>
    <tableColumn id="12" name="[iOS]" dataDxfId="394"/>
    <tableColumn id="5" name="[txtFilename]" dataDxfId="393"/>
    <tableColumn id="2" name="[icon]" dataDxfId="392"/>
    <tableColumn id="9" name="[tidName]" dataDxfId="39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90" headerRowBorderDxfId="389" tableBorderDxfId="388" totalsRowBorderDxfId="387">
  <autoFilter ref="B15:BB25"/>
  <tableColumns count="53">
    <tableColumn id="1" name="{dragonDefinitions}" dataDxfId="386"/>
    <tableColumn id="2" name="[sku]"/>
    <tableColumn id="9" name="[tier]"/>
    <tableColumn id="3" name="[order]" dataDxfId="385"/>
    <tableColumn id="40" name="[previousDragonSku]" dataDxfId="384"/>
    <tableColumn id="4" name="[unlockPriceCoins]" dataDxfId="383"/>
    <tableColumn id="5" name="[unlockPricePC]" dataDxfId="382"/>
    <tableColumn id="11" name="[cameraDefaultZoom]" dataDxfId="381"/>
    <tableColumn id="16" name="[cameraFarZoom]" dataDxfId="380"/>
    <tableColumn id="39" name="[defaultSize]" dataDxfId="379"/>
    <tableColumn id="38" name="[cameraFrameWidthModifier]" dataDxfId="378"/>
    <tableColumn id="17" name="[healthMin]" dataDxfId="377"/>
    <tableColumn id="18" name="[healthMax]" dataDxfId="376"/>
    <tableColumn id="21" name="[healthDrain]" dataDxfId="375"/>
    <tableColumn id="52" name="[healthDrainSpacePlus]" dataDxfId="374"/>
    <tableColumn id="32" name="[healthDrainAmpPerSecond]" dataDxfId="373"/>
    <tableColumn id="31" name="[sessionStartHealthDrainTime]" dataDxfId="372"/>
    <tableColumn id="30" name="[sessionStartHealthDrainModifier]" dataDxfId="371"/>
    <tableColumn id="19" name="[scaleMin]" dataDxfId="370"/>
    <tableColumn id="20" name="[scaleMax]" dataDxfId="369"/>
    <tableColumn id="42" name="[speedBase]" dataDxfId="368"/>
    <tableColumn id="22" name="[boostMultiplier]" dataDxfId="367"/>
    <tableColumn id="41" name="[energyBase]" dataDxfId="366"/>
    <tableColumn id="23" name="[energyDrain]" dataDxfId="365"/>
    <tableColumn id="24" name="[energyRefillRate]" dataDxfId="364"/>
    <tableColumn id="29" name="[furyBaseDamage]" dataDxfId="363"/>
    <tableColumn id="33" name="[furyBaseLength]" dataDxfId="362"/>
    <tableColumn id="12" name="[furyScoreMultiplier]" dataDxfId="361"/>
    <tableColumn id="26" name="[furyBaseDuration]" dataDxfId="360"/>
    <tableColumn id="25" name="[furyMax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09" dataDxfId="307" headerRowBorderDxfId="308" tableBorderDxfId="306" totalsRowBorderDxfId="305">
  <autoFilter ref="B4:N44"/>
  <sortState ref="B5:N44">
    <sortCondition ref="E4:E44"/>
  </sortState>
  <tableColumns count="13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8" name="[gamePrefab]" dataDxfId="298"/>
    <tableColumn id="9" name="[menuPrefab]" dataDxfId="297"/>
    <tableColumn id="11" name="[icon]" dataDxfId="296"/>
    <tableColumn id="4" name="[powerup]" dataDxfId="295"/>
    <tableColumn id="5" name="[tidName]" dataDxfId="294"/>
    <tableColumn id="10" name="[tidDesc]" dataDxfId="293">
      <calculatedColumnFormula>CONCATENATE(LEFT(petDefinitions[[#This Row],['[tidName']]],10),"_DESC")</calculatedColumnFormula>
    </tableColumn>
    <tableColumn id="12" name="id" dataDxfId="29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91" headerRowBorderDxfId="290" tableBorderDxfId="289" totalsRowBorderDxfId="288">
  <autoFilter ref="B22:AF84"/>
  <sortState ref="B23:AF83">
    <sortCondition ref="C22:C83"/>
  </sortState>
  <tableColumns count="31">
    <tableColumn id="1" name="{entityDefinitions}" dataDxfId="287"/>
    <tableColumn id="2" name="[sku]" dataDxfId="286"/>
    <tableColumn id="6" name="[category]" dataDxfId="285"/>
    <tableColumn id="10" name="[rewardScore]" dataDxfId="284"/>
    <tableColumn id="11" name="[rewardCoins]" dataDxfId="283"/>
    <tableColumn id="12" name="[rewardPC]" dataDxfId="282"/>
    <tableColumn id="13" name="[rewardHealth]" dataDxfId="281"/>
    <tableColumn id="14" name="[rewardEnergy]" dataDxfId="280"/>
    <tableColumn id="16" name="[rewardXp]" dataDxfId="279"/>
    <tableColumn id="17" name="[goldenChance]" dataDxfId="278"/>
    <tableColumn id="18" name="[pcChance]" dataDxfId="277"/>
    <tableColumn id="3" name="[isEdible]" dataDxfId="276"/>
    <tableColumn id="15" name="[latchOnFromTier]" dataDxfId="275"/>
    <tableColumn id="31" name="[grabFromTier]" dataDxfId="274"/>
    <tableColumn id="4" name="[edibleFromTier]" dataDxfId="273"/>
    <tableColumn id="34" name="[burnableFromTier]" dataDxfId="272"/>
    <tableColumn id="35" name="[isBurnable]" dataDxfId="271"/>
    <tableColumn id="30" name="[canBeGrabed]" dataDxfId="270"/>
    <tableColumn id="29" name="[canBeLatchedOn]" dataDxfId="269"/>
    <tableColumn id="28" name="[maxHealth]" dataDxfId="268"/>
    <tableColumn id="5" name="[biteResistance]" dataDxfId="267"/>
    <tableColumn id="8" name="[alcohol]" dataDxfId="266"/>
    <tableColumn id="19" name="[eatFeedbackChance]" dataDxfId="265"/>
    <tableColumn id="20" name="[burnFeedbackChance]" dataDxfId="264"/>
    <tableColumn id="21" name="[damageFeedbackChance]" dataDxfId="263"/>
    <tableColumn id="22" name="[deathFeedbackChance]" dataDxfId="262"/>
    <tableColumn id="7" name="[tidName]" dataDxfId="261"/>
    <tableColumn id="9" name="[tidEatFeedback]" dataDxfId="260"/>
    <tableColumn id="23" name="[tidBurnFeedback]" dataDxfId="259"/>
    <tableColumn id="24" name="[tidDamageFeedback]" dataDxfId="258"/>
    <tableColumn id="25" name="[tidDeathFeedback]" dataDxfId="25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6" headerRowBorderDxfId="255" tableBorderDxfId="254" totalsRowBorderDxfId="253">
  <autoFilter ref="B4:C17"/>
  <sortState ref="B5:C14">
    <sortCondition ref="C4:C14"/>
  </sortState>
  <tableColumns count="2">
    <tableColumn id="1" name="{entityCategoryDefinitions}" dataDxfId="252"/>
    <tableColumn id="2" name="[sku]" dataDxfId="2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50" totalsRowDxfId="249"/>
    <tableColumn id="2" name="[sku]" dataDxfId="248" totalsRowDxfId="247"/>
    <tableColumn id="4" name="[category]" dataDxfId="246" totalsRowDxfId="245"/>
    <tableColumn id="16" name="[size]" dataDxfId="244" totalsRowDxfId="243"/>
    <tableColumn id="5" name="[minTierDisintegrate]" dataDxfId="242" totalsRowDxfId="241"/>
    <tableColumn id="17" name="[minTierBurnFeedback]" dataDxfId="240" totalsRowDxfId="239"/>
    <tableColumn id="18" name="[minTierBurn]" dataDxfId="238" totalsRowDxfId="237"/>
    <tableColumn id="28" name="[burnFeedbackChance]" dataDxfId="236" totalsRowDxfId="235"/>
    <tableColumn id="30" name="[destroyFeedbackChance]" dataDxfId="234" totalsRowDxfId="233"/>
    <tableColumn id="11" name="[minTierDestruction]" dataDxfId="232" totalsRowDxfId="231"/>
    <tableColumn id="10" name="[minTierDestructionFeedback]" dataDxfId="230" totalsRowDxfId="229"/>
    <tableColumn id="6" name="[rewardScor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193" tableBorderDxfId="192">
  <autoFilter ref="B33:K36"/>
  <tableColumns count="10">
    <tableColumn id="1" name="{missionDifficultyDefinitions}"/>
    <tableColumn id="2" name="[sku]" dataDxfId="191"/>
    <tableColumn id="7" name="[index]" dataDxfId="190"/>
    <tableColumn id="3" name="[dragonsToUnlock]" dataDxfId="189"/>
    <tableColumn id="4" name="[cooldownMinutes]" dataDxfId="188"/>
    <tableColumn id="9" name="[maxRewardCoins]" dataDxfId="187"/>
    <tableColumn id="5" name="[removeMissionPCCoefA]" dataDxfId="186"/>
    <tableColumn id="6" name="[removeMissionPCCoefB]" dataDxfId="185"/>
    <tableColumn id="8" name="[tidName]" dataDxfId="184"/>
    <tableColumn id="10" name="[color]" dataDxfId="18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82" dataDxfId="180" headerRowBorderDxfId="181" tableBorderDxfId="179" totalsRowBorderDxfId="178">
  <autoFilter ref="B41:D51"/>
  <tableColumns count="3">
    <tableColumn id="1" name="{missionDragonModifiersDefinitions}" dataDxfId="177"/>
    <tableColumn id="2" name="[sku]" dataDxfId="176"/>
    <tableColumn id="7" name="[quantityModifier]" dataDxfId="175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74" dataDxfId="172" headerRowBorderDxfId="173" tableBorderDxfId="171" totalsRowBorderDxfId="170">
  <autoFilter ref="B55:D58"/>
  <tableColumns count="3">
    <tableColumn id="1" name="{missionDifficulty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66" dataDxfId="164" headerRowBorderDxfId="165" tableBorderDxfId="163" totalsRowBorderDxfId="162">
  <autoFilter ref="B62:D63"/>
  <tableColumns count="3">
    <tableColumn id="1" name="{missionOther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58" dataDxfId="156" headerRowBorderDxfId="157" tableBorderDxfId="155" totalsRowBorderDxfId="154">
  <autoFilter ref="B22:H29"/>
  <tableColumns count="7">
    <tableColumn id="1" name="{missionTypeDefinitions}" dataDxfId="153"/>
    <tableColumn id="2" name="[sku]" dataDxfId="152"/>
    <tableColumn id="3" name="[minTierToUnlock]" dataDxfId="151"/>
    <tableColumn id="4" name="[weight]" dataDxfId="150"/>
    <tableColumn id="5" name="[canBeDuringOneRun]" dataDxfId="149"/>
    <tableColumn id="9" name="[tidDescSingleRun]" dataDxfId="148"/>
    <tableColumn id="10" name="[tidDescMultiRun]" dataDxfId="14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46" dataDxfId="144" headerRowBorderDxfId="145" tableBorderDxfId="143" totalsRowBorderDxfId="142">
  <autoFilter ref="B4:J18"/>
  <tableColumns count="9">
    <tableColumn id="1" name="{missionsDefinitions}" dataDxfId="141"/>
    <tableColumn id="2" name="[sku]" dataDxfId="140"/>
    <tableColumn id="7" name="[type]" dataDxfId="139"/>
    <tableColumn id="8" name="[weight]" dataDxfId="138"/>
    <tableColumn id="6" name="[params]" dataDxfId="137"/>
    <tableColumn id="3" name="[objectiveBaseQuantityMin]" dataDxfId="136"/>
    <tableColumn id="9" name="[objectiveBaseQuantityMax]" dataDxfId="135"/>
    <tableColumn id="4" name="[icon]" dataDxfId="134"/>
    <tableColumn id="5" name="[tidObjective]" dataDxfId="13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2" headerRowBorderDxfId="131" tableBorderDxfId="130" totalsRowBorderDxfId="129">
  <autoFilter ref="B4:H7"/>
  <tableColumns count="7">
    <tableColumn id="1" name="{eggDefinitions}" dataDxfId="128"/>
    <tableColumn id="6" name="[sku]" dataDxfId="127"/>
    <tableColumn id="4" name="[pricePC]" dataDxfId="126"/>
    <tableColumn id="5" name="[incubationMinutes]" dataDxfId="125"/>
    <tableColumn id="10" name="[prefabPath]" dataDxfId="124"/>
    <tableColumn id="7" name="[tidName]" dataDxfId="123">
      <calculatedColumnFormula>CONCATENATE("TID_",UPPER(eggDefinitions[[#This Row],['[sku']]]),"_NAME")</calculatedColumnFormula>
    </tableColumn>
    <tableColumn id="8" name="[tidDesc]" dataDxfId="12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1" headerRowBorderDxfId="120" tableBorderDxfId="119" totalsRowBorderDxfId="118">
  <autoFilter ref="B18:I22"/>
  <tableColumns count="8">
    <tableColumn id="1" name="{eggRewardDefinitions}" dataDxfId="117"/>
    <tableColumn id="2" name="[sku]"/>
    <tableColumn id="3" name="[type]" dataDxfId="116"/>
    <tableColumn id="6" name="[rarity]" dataDxfId="115"/>
    <tableColumn id="4" name="[droprate]" dataDxfId="114"/>
    <tableColumn id="7" name="[duplicateFragmentsGiven]" dataDxfId="113"/>
    <tableColumn id="8" name="[duplicateCoinsGiven]" dataDxfId="112"/>
    <tableColumn id="5" name="[tidName]" dataDxfId="11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0" headerRowBorderDxfId="109" tableBorderDxfId="108" totalsRowBorderDxfId="107">
  <autoFilter ref="B26:E30"/>
  <tableColumns count="4">
    <tableColumn id="1" name="{rarityDefinitions}" dataDxfId="106"/>
    <tableColumn id="2" name="[sku]"/>
    <tableColumn id="3" name="[order]" dataDxfId="105"/>
    <tableColumn id="5" name="[tidName]" dataDxfId="10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3" headerRowBorderDxfId="102" tableBorderDxfId="101" totalsRowBorderDxfId="100">
  <autoFilter ref="B11:E14"/>
  <tableColumns count="4">
    <tableColumn id="1" name="{goldenEggDefinitions}" dataDxfId="99"/>
    <tableColumn id="6" name="[sku]" dataDxfId="98"/>
    <tableColumn id="4" name="[order]" dataDxfId="97"/>
    <tableColumn id="5" name="[fragmentsRequired]" dataDxfId="9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95" headerRowBorderDxfId="94" tableBorderDxfId="93" totalsRowBorderDxfId="92">
  <autoFilter ref="B4:F9"/>
  <tableColumns count="5">
    <tableColumn id="1" name="{chestRewardDefinitions}" dataDxfId="91"/>
    <tableColumn id="2" name="[sku]" dataDxfId="90"/>
    <tableColumn id="6" name="[collectedChests]" dataDxfId="89"/>
    <tableColumn id="3" name="[type]" dataDxfId="88"/>
    <tableColumn id="4" name="[amount]" dataDxfId="8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86" dataDxfId="84" headerRowBorderDxfId="85" tableBorderDxfId="83">
  <autoFilter ref="B4:Q44"/>
  <sortState ref="B5:Q44">
    <sortCondition ref="Q4:Q44"/>
  </sortState>
  <tableColumns count="16">
    <tableColumn id="1" name="{disguisesDefinitions}" dataDxfId="82"/>
    <tableColumn id="2" name="[sku]" dataDxfId="81"/>
    <tableColumn id="3" name="[dragonSku]" dataDxfId="80"/>
    <tableColumn id="5" name="[powerup]" dataDxfId="79"/>
    <tableColumn id="6" name="[shopOrder]" dataDxfId="78"/>
    <tableColumn id="8" name="[priceSC]" dataDxfId="77"/>
    <tableColumn id="17" name="[priceHC]" dataDxfId="76"/>
    <tableColumn id="18" name="[unlockLevel]" dataDxfId="75"/>
    <tableColumn id="10" name="[icon]" dataDxfId="74"/>
    <tableColumn id="9" name="[skin]" dataDxfId="73"/>
    <tableColumn id="13" name="[item1]" dataDxfId="72"/>
    <tableColumn id="4" name="[item2]" dataDxfId="71"/>
    <tableColumn id="7" name="[body_parts]" dataDxfId="70"/>
    <tableColumn id="11" name="[tidName]" dataDxfId="69">
      <calculatedColumnFormula>UPPER(CONCATENATE("TID_","SKIN",SUBSTITUTE(C5,"dragon",""),"_NAME"))</calculatedColumnFormula>
    </tableColumn>
    <tableColumn id="12" name="[tidDesc]" dataDxfId="68">
      <calculatedColumnFormula>UPPER(CONCATENATE("TID_",C5,"_DESC"))</calculatedColumnFormula>
    </tableColumn>
    <tableColumn id="14" name="order" dataDxfId="6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66" tableBorderDxfId="65" totalsRowBorderDxfId="64">
  <autoFilter ref="D3:M32"/>
  <sortState ref="D4:M30">
    <sortCondition ref="E3:E30"/>
  </sortState>
  <tableColumns count="10">
    <tableColumn id="1" name="{powerUpsDefinitions}" dataDxfId="63"/>
    <tableColumn id="2" name="[sku]" dataDxfId="62"/>
    <tableColumn id="3" name="[type]" dataDxfId="61"/>
    <tableColumn id="4" name="[param1]" dataDxfId="60"/>
    <tableColumn id="5" name="[param2]" dataDxfId="59"/>
    <tableColumn id="6" name="[icon]" dataDxfId="58">
      <calculatedColumnFormula>CONCATENATE("icon_",powerUpsDefinitions[[#This Row],['[sku']]])</calculatedColumnFormula>
    </tableColumn>
    <tableColumn id="10" name="[miniIcon]" dataDxfId="57"/>
    <tableColumn id="7" name="[tidName]" dataDxfId="56">
      <calculatedColumnFormula>CONCATENATE("TID_POWERUP_",UPPER(powerUpsDefinitions[[#This Row],['[sku']]]),"_NAME")</calculatedColumnFormula>
    </tableColumn>
    <tableColumn id="8" name="[tidDesc]" dataDxfId="55">
      <calculatedColumnFormula>CONCATENATE("TID_POWERUP_",UPPER(powerUpsDefinitions[[#This Row],['[sku']]]),"_DESC")</calculatedColumnFormula>
    </tableColumn>
    <tableColumn id="9" name="[tidDescShort]" dataDxfId="54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3" headerRowBorderDxfId="52" tableBorderDxfId="51" totalsRowBorderDxfId="50">
  <autoFilter ref="B5:Q17"/>
  <tableColumns count="16">
    <tableColumn id="1" name="{shopPacksDefinitions}" dataDxfId="49"/>
    <tableColumn id="6" name="[sku]" dataDxfId="48"/>
    <tableColumn id="3" name="[type]"/>
    <tableColumn id="11" name="[order]" dataDxfId="47"/>
    <tableColumn id="4" name="[priceDollars]" dataDxfId="46"/>
    <tableColumn id="5" name="[priceHC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Row],['[priceHC']]]</calculatedColumnFormula>
    </tableColumn>
    <tableColumn id="2" name="[bestValue]" dataDxfId="40"/>
    <tableColumn id="10" name="[icon]" dataDxfId="39"/>
    <tableColumn id="7" name="tidName" dataDxfId="38"/>
    <tableColumn id="14" name="[apple]" dataDxfId="37"/>
    <tableColumn id="15" name="[amazon]" dataDxfId="36"/>
    <tableColumn id="16" name="[google]" dataDxfId="35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1098</v>
      </c>
      <c r="I4" s="144" t="s">
        <v>1099</v>
      </c>
      <c r="J4" s="422" t="s">
        <v>1102</v>
      </c>
      <c r="K4" s="444" t="s">
        <v>1150</v>
      </c>
      <c r="L4" s="144" t="s">
        <v>1149</v>
      </c>
      <c r="M4" s="144" t="s">
        <v>1333</v>
      </c>
      <c r="N4" s="144" t="s">
        <v>1332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1117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1118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1119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1120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1121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1122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1123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1126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1124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1125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10" workbookViewId="0">
      <selection activeCell="BF18" sqref="BF1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04"/>
      <c r="AO14" s="504"/>
      <c r="AP14" s="504"/>
      <c r="AQ14" s="504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1079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906</v>
      </c>
      <c r="AH15" s="167" t="s">
        <v>907</v>
      </c>
      <c r="AI15" s="169" t="s">
        <v>191</v>
      </c>
      <c r="AJ15" s="148" t="s">
        <v>192</v>
      </c>
      <c r="AK15" s="148" t="s">
        <v>938</v>
      </c>
      <c r="AL15" s="359" t="s">
        <v>939</v>
      </c>
      <c r="AM15" s="148" t="s">
        <v>940</v>
      </c>
      <c r="AN15" s="148" t="s">
        <v>941</v>
      </c>
      <c r="AO15" s="148" t="s">
        <v>942</v>
      </c>
      <c r="AP15" s="148" t="s">
        <v>943</v>
      </c>
      <c r="AQ15" s="148" t="s">
        <v>944</v>
      </c>
      <c r="AR15" s="148" t="s">
        <v>1294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920</v>
      </c>
      <c r="BB15" s="143" t="s">
        <v>921</v>
      </c>
      <c r="BG15"/>
    </row>
    <row r="16" spans="2:59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1205</v>
      </c>
      <c r="AT16" s="135" t="s">
        <v>1215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  <c r="BG16"/>
    </row>
    <row r="17" spans="2:59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1206</v>
      </c>
      <c r="AT17" s="135" t="s">
        <v>1216</v>
      </c>
      <c r="AU17" s="231">
        <v>2.3E-3</v>
      </c>
      <c r="AV17" s="418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  <c r="BG17"/>
    </row>
    <row r="18" spans="2:59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1207</v>
      </c>
      <c r="AT18" s="142" t="s">
        <v>1217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  <c r="BG18"/>
    </row>
    <row r="19" spans="2:59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1208</v>
      </c>
      <c r="AT19" s="142" t="s">
        <v>1218</v>
      </c>
      <c r="AU19" s="231">
        <v>2E-3</v>
      </c>
      <c r="AV19" s="418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  <c r="BG19"/>
    </row>
    <row r="20" spans="2:59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1209</v>
      </c>
      <c r="AT20" s="142" t="s">
        <v>1219</v>
      </c>
      <c r="AU20" s="231">
        <v>1.9E-3</v>
      </c>
      <c r="AV20" s="418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  <c r="BG20"/>
    </row>
    <row r="21" spans="2:59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1210</v>
      </c>
      <c r="AT21" s="142" t="s">
        <v>1224</v>
      </c>
      <c r="AU21" s="231">
        <v>1.8E-3</v>
      </c>
      <c r="AV21" s="418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  <c r="BG21"/>
    </row>
    <row r="22" spans="2:59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1211</v>
      </c>
      <c r="AT22" s="142" t="s">
        <v>1220</v>
      </c>
      <c r="AU22" s="231">
        <v>1.6999999999999999E-3</v>
      </c>
      <c r="AV22" s="418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  <c r="BG22"/>
    </row>
    <row r="23" spans="2:59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1212</v>
      </c>
      <c r="AT23" s="142" t="s">
        <v>1221</v>
      </c>
      <c r="AU23" s="231">
        <v>1.6000000000000001E-3</v>
      </c>
      <c r="AV23" s="418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1213</v>
      </c>
      <c r="AT24" s="142" t="s">
        <v>1222</v>
      </c>
      <c r="AU24" s="231">
        <v>1.6000000000000001E-3</v>
      </c>
      <c r="AV24" s="418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  <c r="BG24"/>
    </row>
    <row r="25" spans="2:59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1214</v>
      </c>
      <c r="AT25" s="158" t="s">
        <v>1223</v>
      </c>
      <c r="AU25" s="231">
        <v>1.5E-3</v>
      </c>
      <c r="AV25" s="418">
        <v>5.0000000000000001E-3</v>
      </c>
      <c r="AW25" s="419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05" t="s">
        <v>527</v>
      </c>
      <c r="J26" s="506"/>
      <c r="K26" s="506"/>
      <c r="L26" s="507"/>
      <c r="M26" s="415"/>
      <c r="N26" s="511" t="s">
        <v>528</v>
      </c>
      <c r="O26" s="511"/>
      <c r="P26" s="511"/>
      <c r="Q26" s="511"/>
      <c r="R26" s="511"/>
      <c r="S26" s="512"/>
      <c r="T26" s="510" t="s">
        <v>529</v>
      </c>
      <c r="U26" s="510"/>
      <c r="V26" s="414" t="s">
        <v>534</v>
      </c>
      <c r="W26" s="509" t="s">
        <v>533</v>
      </c>
      <c r="X26" s="509"/>
      <c r="Y26" s="509"/>
      <c r="Z26" s="509"/>
      <c r="AA26" s="508" t="s">
        <v>530</v>
      </c>
      <c r="AB26" s="508"/>
      <c r="AC26" s="508"/>
      <c r="AD26" s="508"/>
      <c r="AE26" s="508"/>
      <c r="AF26" s="412" t="s">
        <v>531</v>
      </c>
      <c r="AH26" s="226"/>
      <c r="AI26" s="226"/>
      <c r="AV26" s="501" t="s">
        <v>535</v>
      </c>
      <c r="AW26" s="502"/>
      <c r="AX26" s="502"/>
      <c r="AY26" s="502"/>
      <c r="AZ26" s="502"/>
      <c r="BA26" s="503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G15" sqref="G15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24" t="s">
        <v>564</v>
      </c>
      <c r="C4" s="425" t="s">
        <v>5</v>
      </c>
      <c r="D4" s="426" t="s">
        <v>643</v>
      </c>
      <c r="E4" s="426" t="s">
        <v>364</v>
      </c>
      <c r="F4" s="426" t="s">
        <v>186</v>
      </c>
      <c r="G4" s="426" t="s">
        <v>1148</v>
      </c>
      <c r="H4" s="427" t="s">
        <v>191</v>
      </c>
      <c r="I4" s="427" t="s">
        <v>192</v>
      </c>
      <c r="J4" s="427" t="s">
        <v>23</v>
      </c>
      <c r="K4" s="428" t="s">
        <v>793</v>
      </c>
      <c r="L4" s="429" t="s">
        <v>38</v>
      </c>
      <c r="M4" s="429" t="s">
        <v>177</v>
      </c>
      <c r="N4" s="430" t="s">
        <v>945</v>
      </c>
    </row>
    <row r="5" spans="1:17">
      <c r="B5" s="431" t="s">
        <v>4</v>
      </c>
      <c r="C5" s="432" t="s">
        <v>806</v>
      </c>
      <c r="D5" s="433" t="s">
        <v>646</v>
      </c>
      <c r="E5" s="433" t="s">
        <v>1343</v>
      </c>
      <c r="F5" s="433">
        <v>0</v>
      </c>
      <c r="G5" s="433" t="b">
        <v>1</v>
      </c>
      <c r="H5" s="434" t="s">
        <v>652</v>
      </c>
      <c r="I5" s="434" t="s">
        <v>654</v>
      </c>
      <c r="J5" s="434" t="s">
        <v>900</v>
      </c>
      <c r="K5" s="435" t="s">
        <v>797</v>
      </c>
      <c r="L5" s="430" t="s">
        <v>867</v>
      </c>
      <c r="M5" s="430" t="str">
        <f>CONCATENATE(LEFT(petDefinitions[[#This Row],['[tidName']]],10),"_DESC")</f>
        <v>TID_PET_08_DESC</v>
      </c>
      <c r="N5" s="430">
        <v>8</v>
      </c>
    </row>
    <row r="6" spans="1:17">
      <c r="B6" s="431" t="s">
        <v>4</v>
      </c>
      <c r="C6" s="432" t="s">
        <v>818</v>
      </c>
      <c r="D6" s="433" t="s">
        <v>646</v>
      </c>
      <c r="E6" s="433" t="s">
        <v>1343</v>
      </c>
      <c r="F6" s="433">
        <v>1</v>
      </c>
      <c r="G6" s="433" t="b">
        <v>1</v>
      </c>
      <c r="H6" s="434" t="s">
        <v>652</v>
      </c>
      <c r="I6" s="434" t="s">
        <v>655</v>
      </c>
      <c r="J6" s="434" t="s">
        <v>1283</v>
      </c>
      <c r="K6" s="435" t="s">
        <v>825</v>
      </c>
      <c r="L6" s="430" t="s">
        <v>876</v>
      </c>
      <c r="M6" s="430" t="str">
        <f>CONCATENATE(LEFT(petDefinitions[[#This Row],['[tidName']]],10),"_DESC")</f>
        <v>TID_PET_20_DESC</v>
      </c>
      <c r="N6" s="436">
        <v>20</v>
      </c>
      <c r="Q6" s="67"/>
    </row>
    <row r="7" spans="1:17">
      <c r="B7" s="437" t="s">
        <v>4</v>
      </c>
      <c r="C7" s="438" t="s">
        <v>841</v>
      </c>
      <c r="D7" s="439" t="s">
        <v>646</v>
      </c>
      <c r="E7" s="433" t="s">
        <v>1343</v>
      </c>
      <c r="F7" s="439">
        <v>2</v>
      </c>
      <c r="G7" s="433" t="b">
        <v>1</v>
      </c>
      <c r="H7" s="434" t="s">
        <v>652</v>
      </c>
      <c r="I7" s="434" t="s">
        <v>653</v>
      </c>
      <c r="J7" s="434" t="s">
        <v>1283</v>
      </c>
      <c r="K7" s="435" t="s">
        <v>826</v>
      </c>
      <c r="L7" s="430" t="s">
        <v>877</v>
      </c>
      <c r="M7" s="436" t="str">
        <f>CONCATENATE(LEFT(petDefinitions[[#This Row],['[tidName']]],10),"_DESC")</f>
        <v>TID_PET_21_DESC</v>
      </c>
      <c r="N7" s="430">
        <v>21</v>
      </c>
      <c r="Q7" s="67"/>
    </row>
    <row r="8" spans="1:17">
      <c r="B8" s="437" t="s">
        <v>4</v>
      </c>
      <c r="C8" s="438" t="s">
        <v>842</v>
      </c>
      <c r="D8" s="439" t="s">
        <v>646</v>
      </c>
      <c r="E8" s="433" t="s">
        <v>1343</v>
      </c>
      <c r="F8" s="433">
        <v>3</v>
      </c>
      <c r="G8" s="433" t="b">
        <v>1</v>
      </c>
      <c r="H8" s="434" t="s">
        <v>652</v>
      </c>
      <c r="I8" s="434" t="s">
        <v>653</v>
      </c>
      <c r="J8" s="434" t="s">
        <v>1283</v>
      </c>
      <c r="K8" s="435" t="s">
        <v>825</v>
      </c>
      <c r="L8" s="430" t="s">
        <v>878</v>
      </c>
      <c r="M8" s="430" t="str">
        <f>CONCATENATE(LEFT(petDefinitions[[#This Row],['[tidName']]],10),"_DESC")</f>
        <v>TID_PET_22_DESC</v>
      </c>
      <c r="N8" s="436">
        <v>22</v>
      </c>
      <c r="Q8" s="67"/>
    </row>
    <row r="9" spans="1:17">
      <c r="A9" s="67"/>
      <c r="B9" s="437" t="s">
        <v>4</v>
      </c>
      <c r="C9" s="438" t="s">
        <v>843</v>
      </c>
      <c r="D9" s="439" t="s">
        <v>646</v>
      </c>
      <c r="E9" s="433" t="s">
        <v>1343</v>
      </c>
      <c r="F9" s="433">
        <v>4</v>
      </c>
      <c r="G9" s="433" t="b">
        <v>1</v>
      </c>
      <c r="H9" s="434" t="s">
        <v>1136</v>
      </c>
      <c r="I9" s="434" t="s">
        <v>1145</v>
      </c>
      <c r="J9" s="440" t="s">
        <v>1287</v>
      </c>
      <c r="K9" s="435" t="s">
        <v>824</v>
      </c>
      <c r="L9" s="430" t="s">
        <v>879</v>
      </c>
      <c r="M9" s="436" t="str">
        <f>CONCATENATE(LEFT(petDefinitions[[#This Row],['[tidName']]],10),"_DESC")</f>
        <v>TID_PET_23_DESC</v>
      </c>
      <c r="N9" s="430">
        <v>23</v>
      </c>
      <c r="Q9" s="67"/>
    </row>
    <row r="10" spans="1:17">
      <c r="A10" s="67"/>
      <c r="B10" s="437" t="s">
        <v>4</v>
      </c>
      <c r="C10" s="438" t="s">
        <v>847</v>
      </c>
      <c r="D10" s="439" t="s">
        <v>646</v>
      </c>
      <c r="E10" s="433" t="s">
        <v>1343</v>
      </c>
      <c r="F10" s="433">
        <v>5</v>
      </c>
      <c r="G10" s="433" t="b">
        <v>1</v>
      </c>
      <c r="H10" s="434" t="s">
        <v>1271</v>
      </c>
      <c r="I10" s="434" t="s">
        <v>1272</v>
      </c>
      <c r="J10" s="434" t="s">
        <v>1273</v>
      </c>
      <c r="K10" s="435" t="s">
        <v>798</v>
      </c>
      <c r="L10" s="430" t="s">
        <v>883</v>
      </c>
      <c r="M10" s="430" t="str">
        <f>CONCATENATE(LEFT(petDefinitions[[#This Row],['[tidName']]],10),"_DESC")</f>
        <v>TID_PET_27_DESC</v>
      </c>
      <c r="N10" s="430">
        <v>27</v>
      </c>
      <c r="Q10" s="67"/>
    </row>
    <row r="11" spans="1:17">
      <c r="A11" s="67"/>
      <c r="B11" s="437" t="s">
        <v>4</v>
      </c>
      <c r="C11" s="438" t="s">
        <v>813</v>
      </c>
      <c r="D11" s="439" t="s">
        <v>646</v>
      </c>
      <c r="E11" s="433" t="s">
        <v>1343</v>
      </c>
      <c r="F11" s="439">
        <v>6</v>
      </c>
      <c r="G11" s="433" t="b">
        <v>1</v>
      </c>
      <c r="H11" s="434" t="s">
        <v>652</v>
      </c>
      <c r="I11" s="434" t="s">
        <v>653</v>
      </c>
      <c r="J11" s="434" t="s">
        <v>1283</v>
      </c>
      <c r="K11" s="435" t="s">
        <v>828</v>
      </c>
      <c r="L11" s="430" t="s">
        <v>871</v>
      </c>
      <c r="M11" s="430" t="str">
        <f>CONCATENATE(LEFT(petDefinitions[[#This Row],['[tidName']]],10),"_DESC")</f>
        <v>TID_PET_15_DESC</v>
      </c>
      <c r="N11" s="430">
        <v>15</v>
      </c>
      <c r="Q11" s="67"/>
    </row>
    <row r="12" spans="1:17">
      <c r="A12" s="67"/>
      <c r="B12" s="437" t="s">
        <v>4</v>
      </c>
      <c r="C12" s="438" t="s">
        <v>857</v>
      </c>
      <c r="D12" s="439" t="s">
        <v>819</v>
      </c>
      <c r="E12" s="433" t="s">
        <v>1343</v>
      </c>
      <c r="F12" s="433">
        <v>7</v>
      </c>
      <c r="G12" s="433" t="b">
        <v>0</v>
      </c>
      <c r="H12" s="434" t="s">
        <v>1290</v>
      </c>
      <c r="I12" s="434" t="s">
        <v>654</v>
      </c>
      <c r="J12" s="434" t="s">
        <v>962</v>
      </c>
      <c r="K12" s="435" t="s">
        <v>1291</v>
      </c>
      <c r="L12" s="430" t="s">
        <v>893</v>
      </c>
      <c r="M12" s="430" t="str">
        <f>CONCATENATE(LEFT(petDefinitions[[#This Row],['[tidName']]],10),"_DESC")</f>
        <v>TID_PET_37_DESC</v>
      </c>
      <c r="N12" s="430">
        <v>37</v>
      </c>
      <c r="Q12" s="67"/>
    </row>
    <row r="13" spans="1:17">
      <c r="A13" s="67"/>
      <c r="B13" s="437" t="s">
        <v>4</v>
      </c>
      <c r="C13" s="438" t="s">
        <v>850</v>
      </c>
      <c r="D13" s="439" t="s">
        <v>646</v>
      </c>
      <c r="E13" s="433" t="s">
        <v>1343</v>
      </c>
      <c r="F13" s="439">
        <v>8</v>
      </c>
      <c r="G13" s="433" t="b">
        <v>1</v>
      </c>
      <c r="H13" s="434" t="s">
        <v>1292</v>
      </c>
      <c r="I13" s="434" t="s">
        <v>1293</v>
      </c>
      <c r="J13" s="434" t="s">
        <v>1275</v>
      </c>
      <c r="K13" s="435" t="s">
        <v>839</v>
      </c>
      <c r="L13" s="430" t="s">
        <v>886</v>
      </c>
      <c r="M13" s="430" t="str">
        <f>CONCATENATE(LEFT(petDefinitions[[#This Row],['[tidName']]],10),"_DESC")</f>
        <v>TID_PET_30_DESC</v>
      </c>
      <c r="N13" s="430">
        <v>30</v>
      </c>
      <c r="Q13" s="67"/>
    </row>
    <row r="14" spans="1:17">
      <c r="A14" s="67"/>
      <c r="B14" s="437" t="s">
        <v>4</v>
      </c>
      <c r="C14" s="438" t="s">
        <v>849</v>
      </c>
      <c r="D14" s="439" t="s">
        <v>647</v>
      </c>
      <c r="E14" s="433" t="s">
        <v>837</v>
      </c>
      <c r="F14" s="439">
        <v>0</v>
      </c>
      <c r="G14" s="433" t="b">
        <v>0</v>
      </c>
      <c r="H14" s="434" t="s">
        <v>898</v>
      </c>
      <c r="I14" s="440" t="s">
        <v>654</v>
      </c>
      <c r="J14" s="434" t="s">
        <v>902</v>
      </c>
      <c r="K14" s="435" t="s">
        <v>838</v>
      </c>
      <c r="L14" s="430" t="s">
        <v>885</v>
      </c>
      <c r="M14" s="430" t="str">
        <f>CONCATENATE(LEFT(petDefinitions[[#This Row],['[tidName']]],10),"_DESC")</f>
        <v>TID_PET_29_DESC</v>
      </c>
      <c r="N14" s="430">
        <v>29</v>
      </c>
      <c r="Q14" s="67"/>
    </row>
    <row r="15" spans="1:17">
      <c r="A15" s="67"/>
      <c r="B15" s="437" t="s">
        <v>4</v>
      </c>
      <c r="C15" s="438" t="s">
        <v>848</v>
      </c>
      <c r="D15" s="439" t="s">
        <v>647</v>
      </c>
      <c r="E15" s="433" t="s">
        <v>837</v>
      </c>
      <c r="F15" s="439">
        <v>1</v>
      </c>
      <c r="G15" s="433" t="b">
        <v>0</v>
      </c>
      <c r="H15" s="434" t="s">
        <v>652</v>
      </c>
      <c r="I15" s="434" t="s">
        <v>653</v>
      </c>
      <c r="J15" s="434" t="s">
        <v>899</v>
      </c>
      <c r="K15" s="435" t="s">
        <v>836</v>
      </c>
      <c r="L15" s="430" t="s">
        <v>884</v>
      </c>
      <c r="M15" s="430" t="str">
        <f>CONCATENATE(LEFT(petDefinitions[[#This Row],['[tidName']]],10),"_DESC")</f>
        <v>TID_PET_28_DESC</v>
      </c>
      <c r="N15" s="430">
        <v>28</v>
      </c>
      <c r="Q15" s="67"/>
    </row>
    <row r="16" spans="1:17">
      <c r="A16" s="67"/>
      <c r="B16" s="437" t="s">
        <v>4</v>
      </c>
      <c r="C16" s="438" t="s">
        <v>851</v>
      </c>
      <c r="D16" s="439" t="s">
        <v>647</v>
      </c>
      <c r="E16" s="433" t="s">
        <v>837</v>
      </c>
      <c r="F16" s="439">
        <v>2</v>
      </c>
      <c r="G16" s="433" t="b">
        <v>0</v>
      </c>
      <c r="H16" s="434" t="s">
        <v>652</v>
      </c>
      <c r="I16" s="434" t="s">
        <v>653</v>
      </c>
      <c r="J16" s="434" t="s">
        <v>899</v>
      </c>
      <c r="K16" s="435" t="s">
        <v>917</v>
      </c>
      <c r="L16" s="430" t="s">
        <v>887</v>
      </c>
      <c r="M16" s="430" t="str">
        <f>CONCATENATE(LEFT(petDefinitions[[#This Row],['[tidName']]],10),"_DESC")</f>
        <v>TID_PET_31_DESC</v>
      </c>
      <c r="N16" s="430">
        <v>31</v>
      </c>
      <c r="Q16" s="67"/>
    </row>
    <row r="17" spans="1:17">
      <c r="A17" s="67"/>
      <c r="B17" s="437" t="s">
        <v>4</v>
      </c>
      <c r="C17" s="438" t="s">
        <v>809</v>
      </c>
      <c r="D17" s="439" t="s">
        <v>646</v>
      </c>
      <c r="E17" s="433" t="s">
        <v>1342</v>
      </c>
      <c r="F17" s="439">
        <v>0</v>
      </c>
      <c r="G17" s="433" t="b">
        <v>1</v>
      </c>
      <c r="H17" s="434" t="s">
        <v>652</v>
      </c>
      <c r="I17" s="434" t="s">
        <v>653</v>
      </c>
      <c r="J17" s="434" t="s">
        <v>1283</v>
      </c>
      <c r="K17" s="435" t="s">
        <v>833</v>
      </c>
      <c r="L17" s="430" t="s">
        <v>1139</v>
      </c>
      <c r="M17" s="430" t="str">
        <f>CONCATENATE(LEFT(petDefinitions[[#This Row],['[tidName']]],10),"_DESC")</f>
        <v>TID_PET_11_DESC</v>
      </c>
      <c r="N17" s="430">
        <v>11</v>
      </c>
      <c r="Q17" s="67"/>
    </row>
    <row r="18" spans="1:17">
      <c r="A18" s="67"/>
      <c r="B18" s="437" t="s">
        <v>4</v>
      </c>
      <c r="C18" s="438" t="s">
        <v>810</v>
      </c>
      <c r="D18" s="439" t="s">
        <v>646</v>
      </c>
      <c r="E18" s="433" t="s">
        <v>1342</v>
      </c>
      <c r="F18" s="439">
        <v>1</v>
      </c>
      <c r="G18" s="433" t="b">
        <v>1</v>
      </c>
      <c r="H18" s="434" t="s">
        <v>652</v>
      </c>
      <c r="I18" s="434" t="s">
        <v>653</v>
      </c>
      <c r="J18" s="440" t="s">
        <v>900</v>
      </c>
      <c r="K18" s="435" t="s">
        <v>794</v>
      </c>
      <c r="L18" s="430" t="s">
        <v>1140</v>
      </c>
      <c r="M18" s="430" t="str">
        <f>CONCATENATE(LEFT(petDefinitions[[#This Row],['[tidName']]],10),"_DESC")</f>
        <v>TID_PET_12_DESC</v>
      </c>
      <c r="N18" s="430">
        <v>12</v>
      </c>
      <c r="Q18" s="67"/>
    </row>
    <row r="19" spans="1:17">
      <c r="A19" s="67"/>
      <c r="B19" s="437" t="s">
        <v>4</v>
      </c>
      <c r="C19" s="438" t="s">
        <v>816</v>
      </c>
      <c r="D19" s="439" t="s">
        <v>646</v>
      </c>
      <c r="E19" s="433" t="s">
        <v>1342</v>
      </c>
      <c r="F19" s="439">
        <v>2</v>
      </c>
      <c r="G19" s="433" t="b">
        <v>1</v>
      </c>
      <c r="H19" s="434" t="s">
        <v>652</v>
      </c>
      <c r="I19" s="434" t="s">
        <v>653</v>
      </c>
      <c r="J19" s="434" t="s">
        <v>1283</v>
      </c>
      <c r="K19" s="435" t="s">
        <v>833</v>
      </c>
      <c r="L19" s="430" t="s">
        <v>874</v>
      </c>
      <c r="M19" s="430" t="str">
        <f>CONCATENATE(LEFT(petDefinitions[[#This Row],['[tidName']]],10),"_DESC")</f>
        <v>TID_PET_18_DESC</v>
      </c>
      <c r="N19" s="430">
        <v>18</v>
      </c>
      <c r="Q19" s="67"/>
    </row>
    <row r="20" spans="1:17">
      <c r="A20" s="67"/>
      <c r="B20" s="437" t="s">
        <v>4</v>
      </c>
      <c r="C20" s="438" t="s">
        <v>817</v>
      </c>
      <c r="D20" s="439" t="s">
        <v>646</v>
      </c>
      <c r="E20" s="433" t="s">
        <v>1342</v>
      </c>
      <c r="F20" s="439">
        <v>3</v>
      </c>
      <c r="G20" s="433" t="b">
        <v>1</v>
      </c>
      <c r="H20" s="434" t="s">
        <v>1135</v>
      </c>
      <c r="I20" s="434" t="s">
        <v>1144</v>
      </c>
      <c r="J20" s="434" t="s">
        <v>1286</v>
      </c>
      <c r="K20" s="435" t="s">
        <v>794</v>
      </c>
      <c r="L20" s="430" t="s">
        <v>875</v>
      </c>
      <c r="M20" s="430" t="str">
        <f>CONCATENATE(LEFT(petDefinitions[[#This Row],['[tidName']]],10),"_DESC")</f>
        <v>TID_PET_19_DESC</v>
      </c>
      <c r="N20" s="430">
        <v>19</v>
      </c>
      <c r="Q20" s="67"/>
    </row>
    <row r="21" spans="1:17">
      <c r="A21" s="67"/>
      <c r="B21" s="437" t="s">
        <v>4</v>
      </c>
      <c r="C21" s="438" t="s">
        <v>805</v>
      </c>
      <c r="D21" s="439" t="s">
        <v>646</v>
      </c>
      <c r="E21" s="433" t="s">
        <v>1347</v>
      </c>
      <c r="F21" s="439">
        <v>0</v>
      </c>
      <c r="G21" s="433" t="b">
        <v>1</v>
      </c>
      <c r="H21" s="434" t="s">
        <v>652</v>
      </c>
      <c r="I21" s="434" t="s">
        <v>653</v>
      </c>
      <c r="J21" s="434" t="s">
        <v>1283</v>
      </c>
      <c r="K21" s="435" t="s">
        <v>795</v>
      </c>
      <c r="L21" s="430" t="s">
        <v>866</v>
      </c>
      <c r="M21" s="430" t="str">
        <f>CONCATENATE(LEFT(petDefinitions[[#This Row],['[tidName']]],10),"_DESC")</f>
        <v>TID_PET_07_DESC</v>
      </c>
      <c r="N21" s="430">
        <v>7</v>
      </c>
      <c r="Q21" s="67"/>
    </row>
    <row r="22" spans="1:17">
      <c r="A22" s="67"/>
      <c r="B22" s="437" t="s">
        <v>4</v>
      </c>
      <c r="C22" s="438" t="s">
        <v>811</v>
      </c>
      <c r="D22" s="439" t="s">
        <v>646</v>
      </c>
      <c r="E22" s="433" t="s">
        <v>1347</v>
      </c>
      <c r="F22" s="439">
        <v>1</v>
      </c>
      <c r="G22" s="433" t="b">
        <v>1</v>
      </c>
      <c r="H22" s="434" t="s">
        <v>1137</v>
      </c>
      <c r="I22" s="440" t="s">
        <v>1142</v>
      </c>
      <c r="J22" s="440" t="s">
        <v>1284</v>
      </c>
      <c r="K22" s="435" t="s">
        <v>795</v>
      </c>
      <c r="L22" s="430" t="s">
        <v>869</v>
      </c>
      <c r="M22" s="430" t="str">
        <f>CONCATENATE(LEFT(petDefinitions[[#This Row],['[tidName']]],10),"_DESC")</f>
        <v>TID_PET_13_DESC</v>
      </c>
      <c r="N22" s="430">
        <v>13</v>
      </c>
      <c r="Q22" s="67"/>
    </row>
    <row r="23" spans="1:17">
      <c r="A23" s="67"/>
      <c r="B23" s="437" t="s">
        <v>4</v>
      </c>
      <c r="C23" s="438" t="s">
        <v>651</v>
      </c>
      <c r="D23" s="439" t="s">
        <v>646</v>
      </c>
      <c r="E23" s="433" t="s">
        <v>1347</v>
      </c>
      <c r="F23" s="439">
        <v>2</v>
      </c>
      <c r="G23" s="433" t="b">
        <v>1</v>
      </c>
      <c r="H23" s="434" t="s">
        <v>652</v>
      </c>
      <c r="I23" s="434" t="s">
        <v>653</v>
      </c>
      <c r="J23" s="434" t="s">
        <v>1283</v>
      </c>
      <c r="K23" s="435" t="s">
        <v>821</v>
      </c>
      <c r="L23" s="430" t="s">
        <v>861</v>
      </c>
      <c r="M23" s="430" t="str">
        <f>CONCATENATE(LEFT(petDefinitions[[#This Row],['[tidName']]],10),"_DESC")</f>
        <v>TID_PET_02_DESC</v>
      </c>
      <c r="N23" s="430">
        <v>2</v>
      </c>
      <c r="Q23" s="67"/>
    </row>
    <row r="24" spans="1:17">
      <c r="A24" s="67"/>
      <c r="B24" s="437" t="s">
        <v>4</v>
      </c>
      <c r="C24" s="438" t="s">
        <v>802</v>
      </c>
      <c r="D24" s="439" t="s">
        <v>646</v>
      </c>
      <c r="E24" s="433" t="s">
        <v>1347</v>
      </c>
      <c r="F24" s="439">
        <v>3</v>
      </c>
      <c r="G24" s="433" t="b">
        <v>1</v>
      </c>
      <c r="H24" s="434" t="s">
        <v>1133</v>
      </c>
      <c r="I24" s="434" t="s">
        <v>1141</v>
      </c>
      <c r="J24" s="434" t="s">
        <v>1283</v>
      </c>
      <c r="K24" s="435" t="s">
        <v>821</v>
      </c>
      <c r="L24" s="430" t="s">
        <v>863</v>
      </c>
      <c r="M24" s="430" t="str">
        <f>CONCATENATE(LEFT(petDefinitions[[#This Row],['[tidName']]],10),"_DESC")</f>
        <v>TID_PET_04_DESC</v>
      </c>
      <c r="N24" s="430">
        <v>4</v>
      </c>
      <c r="Q24" s="67"/>
    </row>
    <row r="25" spans="1:17">
      <c r="A25" s="67"/>
      <c r="B25" s="437" t="s">
        <v>4</v>
      </c>
      <c r="C25" s="438" t="s">
        <v>804</v>
      </c>
      <c r="D25" s="439" t="s">
        <v>646</v>
      </c>
      <c r="E25" s="433" t="s">
        <v>1347</v>
      </c>
      <c r="F25" s="439">
        <v>4</v>
      </c>
      <c r="G25" s="433" t="b">
        <v>1</v>
      </c>
      <c r="H25" s="434" t="s">
        <v>652</v>
      </c>
      <c r="I25" s="440" t="s">
        <v>653</v>
      </c>
      <c r="J25" s="440" t="s">
        <v>1283</v>
      </c>
      <c r="K25" s="441" t="s">
        <v>821</v>
      </c>
      <c r="L25" s="430" t="s">
        <v>865</v>
      </c>
      <c r="M25" s="430" t="str">
        <f>CONCATENATE(LEFT(petDefinitions[[#This Row],['[tidName']]],10),"_DESC")</f>
        <v>TID_PET_06_DESC</v>
      </c>
      <c r="N25" s="430">
        <v>6</v>
      </c>
      <c r="Q25" s="67"/>
    </row>
    <row r="26" spans="1:17">
      <c r="A26" s="67"/>
      <c r="B26" s="431" t="s">
        <v>4</v>
      </c>
      <c r="C26" s="432" t="s">
        <v>846</v>
      </c>
      <c r="D26" s="433" t="s">
        <v>646</v>
      </c>
      <c r="E26" s="433" t="s">
        <v>1347</v>
      </c>
      <c r="F26" s="439">
        <v>5</v>
      </c>
      <c r="G26" s="433" t="b">
        <v>1</v>
      </c>
      <c r="H26" s="434" t="s">
        <v>652</v>
      </c>
      <c r="I26" s="434" t="s">
        <v>653</v>
      </c>
      <c r="J26" s="434" t="s">
        <v>1283</v>
      </c>
      <c r="K26" s="435" t="s">
        <v>795</v>
      </c>
      <c r="L26" s="430" t="s">
        <v>882</v>
      </c>
      <c r="M26" s="430" t="str">
        <f>CONCATENATE(LEFT(petDefinitions[[#This Row],['[tidName']]],10),"_DESC")</f>
        <v>TID_PET_26_DESC</v>
      </c>
      <c r="N26" s="430">
        <v>26</v>
      </c>
      <c r="Q26" s="67"/>
    </row>
    <row r="27" spans="1:17">
      <c r="A27" s="67"/>
      <c r="B27" s="431" t="s">
        <v>4</v>
      </c>
      <c r="C27" s="432" t="s">
        <v>649</v>
      </c>
      <c r="D27" s="433" t="s">
        <v>646</v>
      </c>
      <c r="E27" s="433" t="s">
        <v>301</v>
      </c>
      <c r="F27" s="433">
        <v>0</v>
      </c>
      <c r="G27" s="433" t="b">
        <v>0</v>
      </c>
      <c r="H27" s="434" t="s">
        <v>652</v>
      </c>
      <c r="I27" s="434" t="s">
        <v>653</v>
      </c>
      <c r="J27" s="434" t="s">
        <v>1283</v>
      </c>
      <c r="K27" s="435" t="s">
        <v>326</v>
      </c>
      <c r="L27" s="430" t="s">
        <v>835</v>
      </c>
      <c r="M27" s="430" t="str">
        <f>CONCATENATE(LEFT(petDefinitions[[#This Row],['[tidName']]],10),"_DESC")</f>
        <v>TID_PET_00_DESC</v>
      </c>
      <c r="N27" s="436">
        <v>0</v>
      </c>
      <c r="Q27" s="67"/>
    </row>
    <row r="28" spans="1:17">
      <c r="A28" s="67"/>
      <c r="B28" s="437" t="s">
        <v>4</v>
      </c>
      <c r="C28" s="438" t="s">
        <v>650</v>
      </c>
      <c r="D28" s="439" t="s">
        <v>646</v>
      </c>
      <c r="E28" s="433" t="s">
        <v>301</v>
      </c>
      <c r="F28" s="439">
        <v>1</v>
      </c>
      <c r="G28" s="433" t="b">
        <v>1</v>
      </c>
      <c r="H28" s="434" t="s">
        <v>652</v>
      </c>
      <c r="I28" s="434" t="s">
        <v>653</v>
      </c>
      <c r="J28" s="434" t="s">
        <v>1283</v>
      </c>
      <c r="K28" s="435" t="s">
        <v>301</v>
      </c>
      <c r="L28" s="430" t="s">
        <v>860</v>
      </c>
      <c r="M28" s="436" t="str">
        <f>CONCATENATE(LEFT(petDefinitions[[#This Row],['[tidName']]],10),"_DESC")</f>
        <v>TID_PET_01_DESC</v>
      </c>
      <c r="N28" s="430">
        <v>1</v>
      </c>
      <c r="Q28" s="67"/>
    </row>
    <row r="29" spans="1:17">
      <c r="A29" s="67"/>
      <c r="B29" s="437" t="s">
        <v>4</v>
      </c>
      <c r="C29" s="438" t="s">
        <v>801</v>
      </c>
      <c r="D29" s="439" t="s">
        <v>646</v>
      </c>
      <c r="E29" s="433" t="s">
        <v>301</v>
      </c>
      <c r="F29" s="433">
        <v>2</v>
      </c>
      <c r="G29" s="433" t="b">
        <v>0</v>
      </c>
      <c r="H29" s="434" t="s">
        <v>1288</v>
      </c>
      <c r="I29" s="434" t="s">
        <v>1263</v>
      </c>
      <c r="J29" s="434" t="s">
        <v>1264</v>
      </c>
      <c r="K29" s="435" t="s">
        <v>326</v>
      </c>
      <c r="L29" s="430" t="s">
        <v>862</v>
      </c>
      <c r="M29" s="430" t="str">
        <f>CONCATENATE(LEFT(petDefinitions[[#This Row],['[tidName']]],10),"_DESC")</f>
        <v>TID_PET_03_DESC</v>
      </c>
      <c r="N29" s="436">
        <v>3</v>
      </c>
      <c r="Q29" s="67"/>
    </row>
    <row r="30" spans="1:17">
      <c r="A30" s="67"/>
      <c r="B30" s="437" t="s">
        <v>4</v>
      </c>
      <c r="C30" s="438" t="s">
        <v>803</v>
      </c>
      <c r="D30" s="439" t="s">
        <v>646</v>
      </c>
      <c r="E30" s="433" t="s">
        <v>301</v>
      </c>
      <c r="F30" s="433">
        <v>3</v>
      </c>
      <c r="G30" s="433" t="b">
        <v>1</v>
      </c>
      <c r="H30" s="434" t="s">
        <v>652</v>
      </c>
      <c r="I30" s="440" t="s">
        <v>653</v>
      </c>
      <c r="J30" s="440" t="s">
        <v>1283</v>
      </c>
      <c r="K30" s="435" t="s">
        <v>301</v>
      </c>
      <c r="L30" s="430" t="s">
        <v>864</v>
      </c>
      <c r="M30" s="436" t="str">
        <f>CONCATENATE(LEFT(petDefinitions[[#This Row],['[tidName']]],10),"_DESC")</f>
        <v>TID_PET_05_DESC</v>
      </c>
      <c r="N30" s="430">
        <v>5</v>
      </c>
      <c r="Q30" s="67"/>
    </row>
    <row r="31" spans="1:17">
      <c r="A31" s="67"/>
      <c r="B31" s="437" t="s">
        <v>4</v>
      </c>
      <c r="C31" s="438" t="s">
        <v>812</v>
      </c>
      <c r="D31" s="439" t="s">
        <v>646</v>
      </c>
      <c r="E31" s="433" t="s">
        <v>301</v>
      </c>
      <c r="F31" s="439">
        <v>4</v>
      </c>
      <c r="G31" s="433" t="b">
        <v>0</v>
      </c>
      <c r="H31" s="434" t="s">
        <v>1134</v>
      </c>
      <c r="I31" s="434" t="s">
        <v>1143</v>
      </c>
      <c r="J31" s="434" t="s">
        <v>1285</v>
      </c>
      <c r="K31" s="435" t="s">
        <v>919</v>
      </c>
      <c r="L31" s="430" t="s">
        <v>870</v>
      </c>
      <c r="M31" s="430" t="str">
        <f>CONCATENATE(LEFT(petDefinitions[[#This Row],['[tidName']]],10),"_DESC")</f>
        <v>TID_PET_14_DESC</v>
      </c>
      <c r="N31" s="430">
        <v>14</v>
      </c>
      <c r="P31" s="67"/>
      <c r="Q31" s="67"/>
    </row>
    <row r="32" spans="1:17">
      <c r="A32" s="67"/>
      <c r="B32" s="437" t="s">
        <v>4</v>
      </c>
      <c r="C32" s="438" t="s">
        <v>844</v>
      </c>
      <c r="D32" s="439" t="s">
        <v>647</v>
      </c>
      <c r="E32" s="433" t="s">
        <v>301</v>
      </c>
      <c r="F32" s="439">
        <v>5</v>
      </c>
      <c r="G32" s="433" t="b">
        <v>0</v>
      </c>
      <c r="H32" s="434" t="s">
        <v>652</v>
      </c>
      <c r="I32" s="434" t="s">
        <v>654</v>
      </c>
      <c r="J32" s="434" t="s">
        <v>902</v>
      </c>
      <c r="K32" s="435" t="s">
        <v>919</v>
      </c>
      <c r="L32" s="430" t="s">
        <v>880</v>
      </c>
      <c r="M32" s="430" t="str">
        <f>CONCATENATE(LEFT(petDefinitions[[#This Row],['[tidName']]],10),"_DESC")</f>
        <v>TID_PET_24_DESC</v>
      </c>
      <c r="N32" s="430">
        <v>24</v>
      </c>
      <c r="Q32" s="67"/>
    </row>
    <row r="33" spans="1:17">
      <c r="A33" s="67"/>
      <c r="B33" s="437" t="s">
        <v>4</v>
      </c>
      <c r="C33" s="438" t="s">
        <v>845</v>
      </c>
      <c r="D33" s="439" t="s">
        <v>646</v>
      </c>
      <c r="E33" s="433" t="s">
        <v>819</v>
      </c>
      <c r="F33" s="439">
        <v>0</v>
      </c>
      <c r="G33" s="433" t="b">
        <v>1</v>
      </c>
      <c r="H33" s="434" t="s">
        <v>1269</v>
      </c>
      <c r="I33" s="434" t="s">
        <v>1270</v>
      </c>
      <c r="J33" s="434" t="s">
        <v>1264</v>
      </c>
      <c r="K33" s="435" t="s">
        <v>390</v>
      </c>
      <c r="L33" s="430" t="s">
        <v>881</v>
      </c>
      <c r="M33" s="430" t="str">
        <f>CONCATENATE(LEFT(petDefinitions[[#This Row],['[tidName']]],10),"_DESC")</f>
        <v>TID_PET_25_DESC</v>
      </c>
      <c r="N33" s="430">
        <v>25</v>
      </c>
      <c r="Q33" s="67"/>
    </row>
    <row r="34" spans="1:17">
      <c r="A34" s="67">
        <v>30</v>
      </c>
      <c r="B34" s="437" t="s">
        <v>4</v>
      </c>
      <c r="C34" s="438" t="s">
        <v>852</v>
      </c>
      <c r="D34" s="439" t="s">
        <v>647</v>
      </c>
      <c r="E34" s="433" t="s">
        <v>819</v>
      </c>
      <c r="F34" s="439">
        <v>1</v>
      </c>
      <c r="G34" s="433" t="b">
        <v>0</v>
      </c>
      <c r="H34" s="434" t="s">
        <v>652</v>
      </c>
      <c r="I34" s="434" t="s">
        <v>653</v>
      </c>
      <c r="J34" s="434" t="s">
        <v>899</v>
      </c>
      <c r="K34" s="435" t="s">
        <v>391</v>
      </c>
      <c r="L34" s="430" t="s">
        <v>888</v>
      </c>
      <c r="M34" s="430" t="str">
        <f>CONCATENATE(LEFT(petDefinitions[[#This Row],['[tidName']]],10),"_DESC")</f>
        <v>TID_PET_32_DESC</v>
      </c>
      <c r="N34" s="430">
        <v>32</v>
      </c>
      <c r="Q34" s="67"/>
    </row>
    <row r="35" spans="1:17">
      <c r="A35" s="67">
        <v>31</v>
      </c>
      <c r="B35" s="437" t="s">
        <v>4</v>
      </c>
      <c r="C35" s="438" t="s">
        <v>856</v>
      </c>
      <c r="D35" s="439" t="s">
        <v>648</v>
      </c>
      <c r="E35" s="433" t="s">
        <v>819</v>
      </c>
      <c r="F35" s="439">
        <v>2</v>
      </c>
      <c r="G35" s="433" t="b">
        <v>0</v>
      </c>
      <c r="H35" s="440" t="s">
        <v>904</v>
      </c>
      <c r="I35" s="440" t="s">
        <v>653</v>
      </c>
      <c r="J35" s="440" t="s">
        <v>901</v>
      </c>
      <c r="K35" s="435" t="s">
        <v>911</v>
      </c>
      <c r="L35" s="430" t="s">
        <v>892</v>
      </c>
      <c r="M35" s="430" t="str">
        <f>CONCATENATE(LEFT(petDefinitions[[#This Row],['[tidName']]],10),"_DESC")</f>
        <v>TID_PET_36_DESC</v>
      </c>
      <c r="N35" s="430">
        <v>36</v>
      </c>
      <c r="Q35" s="67"/>
    </row>
    <row r="36" spans="1:17">
      <c r="A36" s="67">
        <v>32</v>
      </c>
      <c r="B36" s="437" t="s">
        <v>4</v>
      </c>
      <c r="C36" s="438" t="s">
        <v>854</v>
      </c>
      <c r="D36" s="439" t="s">
        <v>648</v>
      </c>
      <c r="E36" s="433" t="s">
        <v>819</v>
      </c>
      <c r="F36" s="439">
        <v>3</v>
      </c>
      <c r="G36" s="433" t="b">
        <v>0</v>
      </c>
      <c r="H36" s="434" t="s">
        <v>914</v>
      </c>
      <c r="I36" s="434" t="s">
        <v>655</v>
      </c>
      <c r="J36" s="434" t="s">
        <v>932</v>
      </c>
      <c r="K36" s="435" t="s">
        <v>913</v>
      </c>
      <c r="L36" s="430" t="s">
        <v>890</v>
      </c>
      <c r="M36" s="430" t="str">
        <f>CONCATENATE(LEFT(petDefinitions[[#This Row],['[tidName']]],10),"_DESC")</f>
        <v>TID_PET_34_DESC</v>
      </c>
      <c r="N36" s="430">
        <v>34</v>
      </c>
      <c r="Q36" s="67"/>
    </row>
    <row r="37" spans="1:17">
      <c r="A37" s="67">
        <v>33</v>
      </c>
      <c r="B37" s="437" t="s">
        <v>4</v>
      </c>
      <c r="C37" s="438" t="s">
        <v>853</v>
      </c>
      <c r="D37" s="439" t="s">
        <v>648</v>
      </c>
      <c r="E37" s="433" t="s">
        <v>819</v>
      </c>
      <c r="F37" s="439">
        <v>4</v>
      </c>
      <c r="G37" s="433" t="b">
        <v>0</v>
      </c>
      <c r="H37" s="434" t="s">
        <v>897</v>
      </c>
      <c r="I37" s="434" t="s">
        <v>654</v>
      </c>
      <c r="J37" s="434" t="s">
        <v>903</v>
      </c>
      <c r="K37" s="435" t="s">
        <v>840</v>
      </c>
      <c r="L37" s="430" t="s">
        <v>889</v>
      </c>
      <c r="M37" s="430" t="str">
        <f>CONCATENATE(LEFT(petDefinitions[[#This Row],['[tidName']]],10),"_DESC")</f>
        <v>TID_PET_33_DESC</v>
      </c>
      <c r="N37" s="430">
        <v>33</v>
      </c>
      <c r="Q37" s="67"/>
    </row>
    <row r="38" spans="1:17">
      <c r="A38" s="67">
        <v>34</v>
      </c>
      <c r="B38" s="437" t="s">
        <v>4</v>
      </c>
      <c r="C38" s="438" t="s">
        <v>855</v>
      </c>
      <c r="D38" s="439" t="s">
        <v>648</v>
      </c>
      <c r="E38" s="433" t="s">
        <v>819</v>
      </c>
      <c r="F38" s="439">
        <v>5</v>
      </c>
      <c r="G38" s="433" t="b">
        <v>0</v>
      </c>
      <c r="H38" s="434" t="s">
        <v>896</v>
      </c>
      <c r="I38" s="434" t="s">
        <v>653</v>
      </c>
      <c r="J38" s="434" t="s">
        <v>901</v>
      </c>
      <c r="K38" s="435" t="s">
        <v>799</v>
      </c>
      <c r="L38" s="430" t="s">
        <v>891</v>
      </c>
      <c r="M38" s="430" t="str">
        <f>CONCATENATE(LEFT(petDefinitions[[#This Row],['[tidName']]],10),"_DESC")</f>
        <v>TID_PET_35_DESC</v>
      </c>
      <c r="N38" s="430">
        <v>35</v>
      </c>
      <c r="Q38" s="67"/>
    </row>
    <row r="39" spans="1:17">
      <c r="A39" s="67">
        <v>35</v>
      </c>
      <c r="B39" s="437" t="s">
        <v>4</v>
      </c>
      <c r="C39" s="438" t="s">
        <v>858</v>
      </c>
      <c r="D39" s="439" t="s">
        <v>819</v>
      </c>
      <c r="E39" s="433" t="s">
        <v>819</v>
      </c>
      <c r="F39" s="439">
        <v>6</v>
      </c>
      <c r="G39" s="433" t="b">
        <v>0</v>
      </c>
      <c r="H39" s="440" t="s">
        <v>915</v>
      </c>
      <c r="I39" s="440" t="s">
        <v>655</v>
      </c>
      <c r="J39" s="440" t="s">
        <v>963</v>
      </c>
      <c r="K39" s="435" t="s">
        <v>918</v>
      </c>
      <c r="L39" s="430" t="s">
        <v>894</v>
      </c>
      <c r="M39" s="430" t="str">
        <f>CONCATENATE(LEFT(petDefinitions[[#This Row],['[tidName']]],10),"_DESC")</f>
        <v>TID_PET_38_DESC</v>
      </c>
      <c r="N39" s="430">
        <v>38</v>
      </c>
      <c r="Q39" s="67"/>
    </row>
    <row r="40" spans="1:17">
      <c r="A40" s="67">
        <v>36</v>
      </c>
      <c r="B40" s="437" t="s">
        <v>4</v>
      </c>
      <c r="C40" s="438" t="s">
        <v>859</v>
      </c>
      <c r="D40" s="439" t="s">
        <v>819</v>
      </c>
      <c r="E40" s="433" t="s">
        <v>819</v>
      </c>
      <c r="F40" s="439">
        <v>7</v>
      </c>
      <c r="G40" s="433" t="b">
        <v>0</v>
      </c>
      <c r="H40" s="434" t="s">
        <v>1008</v>
      </c>
      <c r="I40" s="434" t="s">
        <v>653</v>
      </c>
      <c r="J40" s="434" t="s">
        <v>961</v>
      </c>
      <c r="K40" s="435" t="s">
        <v>1006</v>
      </c>
      <c r="L40" s="430" t="s">
        <v>895</v>
      </c>
      <c r="M40" s="430" t="str">
        <f>CONCATENATE(LEFT(petDefinitions[[#This Row],['[tidName']]],10),"_DESC")</f>
        <v>TID_PET_39_DESC</v>
      </c>
      <c r="N40" s="430">
        <v>39</v>
      </c>
      <c r="Q40" s="67"/>
    </row>
    <row r="41" spans="1:17">
      <c r="A41" s="67">
        <v>37</v>
      </c>
      <c r="B41" s="437" t="s">
        <v>4</v>
      </c>
      <c r="C41" s="438" t="s">
        <v>807</v>
      </c>
      <c r="D41" s="439" t="s">
        <v>646</v>
      </c>
      <c r="E41" s="433" t="s">
        <v>829</v>
      </c>
      <c r="F41" s="439">
        <v>0</v>
      </c>
      <c r="G41" s="433" t="b">
        <v>1</v>
      </c>
      <c r="H41" s="434" t="s">
        <v>652</v>
      </c>
      <c r="I41" s="434" t="s">
        <v>655</v>
      </c>
      <c r="J41" s="434" t="s">
        <v>900</v>
      </c>
      <c r="K41" s="435" t="s">
        <v>829</v>
      </c>
      <c r="L41" s="430" t="s">
        <v>868</v>
      </c>
      <c r="M41" s="430" t="str">
        <f>CONCATENATE(LEFT(petDefinitions[[#This Row],['[tidName']]],10),"_DESC")</f>
        <v>TID_PET_09_DESC</v>
      </c>
      <c r="N41" s="430">
        <v>9</v>
      </c>
      <c r="Q41" s="67"/>
    </row>
    <row r="42" spans="1:17">
      <c r="A42" s="67">
        <v>38</v>
      </c>
      <c r="B42" s="437" t="s">
        <v>4</v>
      </c>
      <c r="C42" s="438" t="s">
        <v>808</v>
      </c>
      <c r="D42" s="439" t="s">
        <v>646</v>
      </c>
      <c r="E42" s="433" t="s">
        <v>829</v>
      </c>
      <c r="F42" s="439">
        <v>1</v>
      </c>
      <c r="G42" s="433" t="b">
        <v>1</v>
      </c>
      <c r="H42" s="434" t="s">
        <v>1289</v>
      </c>
      <c r="I42" s="434" t="s">
        <v>1266</v>
      </c>
      <c r="J42" s="434" t="s">
        <v>1274</v>
      </c>
      <c r="K42" s="435" t="s">
        <v>796</v>
      </c>
      <c r="L42" s="430" t="s">
        <v>1138</v>
      </c>
      <c r="M42" s="430" t="str">
        <f>CONCATENATE(LEFT(petDefinitions[[#This Row],['[tidName']]],10),"_DESC")</f>
        <v>TID_PET_10_DESC</v>
      </c>
      <c r="N42" s="430">
        <v>10</v>
      </c>
      <c r="Q42" s="67"/>
    </row>
    <row r="43" spans="1:17">
      <c r="A43" s="67">
        <v>39</v>
      </c>
      <c r="B43" s="437" t="s">
        <v>4</v>
      </c>
      <c r="C43" s="438" t="s">
        <v>814</v>
      </c>
      <c r="D43" s="439" t="s">
        <v>646</v>
      </c>
      <c r="E43" s="433" t="s">
        <v>829</v>
      </c>
      <c r="F43" s="439">
        <v>2</v>
      </c>
      <c r="G43" s="433" t="b">
        <v>1</v>
      </c>
      <c r="H43" s="440" t="s">
        <v>1268</v>
      </c>
      <c r="I43" s="440" t="s">
        <v>1267</v>
      </c>
      <c r="J43" s="434" t="s">
        <v>1265</v>
      </c>
      <c r="K43" s="435" t="s">
        <v>829</v>
      </c>
      <c r="L43" s="430" t="s">
        <v>872</v>
      </c>
      <c r="M43" s="430" t="str">
        <f>CONCATENATE(LEFT(petDefinitions[[#This Row],['[tidName']]],10),"_DESC")</f>
        <v>TID_PET_16_DESC</v>
      </c>
      <c r="N43" s="430">
        <v>16</v>
      </c>
      <c r="Q43" s="67"/>
    </row>
    <row r="44" spans="1:17">
      <c r="A44" s="67">
        <v>40</v>
      </c>
      <c r="B44" s="437" t="s">
        <v>4</v>
      </c>
      <c r="C44" s="438" t="s">
        <v>815</v>
      </c>
      <c r="D44" s="439" t="s">
        <v>646</v>
      </c>
      <c r="E44" s="433" t="s">
        <v>829</v>
      </c>
      <c r="F44" s="439">
        <v>3</v>
      </c>
      <c r="G44" s="433" t="b">
        <v>1</v>
      </c>
      <c r="H44" s="434" t="s">
        <v>652</v>
      </c>
      <c r="I44" s="434" t="s">
        <v>655</v>
      </c>
      <c r="J44" s="434" t="s">
        <v>1283</v>
      </c>
      <c r="K44" s="435" t="s">
        <v>796</v>
      </c>
      <c r="L44" s="430" t="s">
        <v>873</v>
      </c>
      <c r="M44" s="430" t="str">
        <f>CONCATENATE(LEFT(petDefinitions[[#This Row],['[tidName']]],10),"_DESC")</f>
        <v>TID_PET_17_DESC</v>
      </c>
      <c r="N44" s="430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N22" zoomScaleNormal="100" workbookViewId="0">
      <selection activeCell="R58" sqref="R5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13"/>
      <c r="G3" s="513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1146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13"/>
      <c r="G21" s="513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905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1050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75" t="s">
        <v>703</v>
      </c>
      <c r="AD23" s="476" t="s">
        <v>721</v>
      </c>
      <c r="AE23" s="475" t="s">
        <v>735</v>
      </c>
      <c r="AF23" s="475" t="s">
        <v>737</v>
      </c>
    </row>
    <row r="24" spans="2:32">
      <c r="B24" s="307" t="s">
        <v>4</v>
      </c>
      <c r="C24" s="303" t="s">
        <v>1051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75" t="s">
        <v>704</v>
      </c>
      <c r="AD24" s="476" t="s">
        <v>761</v>
      </c>
      <c r="AE24" s="475" t="s">
        <v>736</v>
      </c>
      <c r="AF24" s="475" t="s">
        <v>738</v>
      </c>
    </row>
    <row r="25" spans="2:32" s="27" customFormat="1">
      <c r="B25" s="306" t="s">
        <v>4</v>
      </c>
      <c r="C25" s="301" t="s">
        <v>1075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1303</v>
      </c>
      <c r="AC25" s="375" t="s">
        <v>694</v>
      </c>
      <c r="AD25" s="469" t="s">
        <v>727</v>
      </c>
      <c r="AE25" s="375"/>
      <c r="AF25" s="467"/>
    </row>
    <row r="26" spans="2:32">
      <c r="B26" s="307" t="s">
        <v>4</v>
      </c>
      <c r="C26" s="303" t="s">
        <v>1052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1295</v>
      </c>
      <c r="AC26" s="475" t="s">
        <v>1312</v>
      </c>
      <c r="AD26" s="476" t="s">
        <v>1322</v>
      </c>
      <c r="AE26" s="475" t="s">
        <v>1330</v>
      </c>
      <c r="AF26" s="475" t="s">
        <v>1338</v>
      </c>
    </row>
    <row r="27" spans="2:32" s="27" customFormat="1">
      <c r="B27" s="306" t="s">
        <v>4</v>
      </c>
      <c r="C27" s="301" t="s">
        <v>1018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77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1019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77" t="s">
        <v>712</v>
      </c>
      <c r="AE28" s="375"/>
      <c r="AF28" s="471"/>
    </row>
    <row r="29" spans="2:32" s="27" customFormat="1">
      <c r="B29" s="307" t="s">
        <v>4</v>
      </c>
      <c r="C29" s="303" t="s">
        <v>1053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523</v>
      </c>
      <c r="AC29" s="475" t="s">
        <v>708</v>
      </c>
      <c r="AD29" s="476" t="s">
        <v>771</v>
      </c>
      <c r="AE29" s="466"/>
      <c r="AF29" s="472"/>
    </row>
    <row r="30" spans="2:32" s="27" customFormat="1">
      <c r="B30" s="307" t="s">
        <v>4</v>
      </c>
      <c r="C30" s="303" t="s">
        <v>1045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1227</v>
      </c>
      <c r="AC30" s="475" t="s">
        <v>1309</v>
      </c>
      <c r="AD30" s="476" t="s">
        <v>1319</v>
      </c>
      <c r="AE30" s="475" t="s">
        <v>1328</v>
      </c>
      <c r="AF30" s="478" t="s">
        <v>1336</v>
      </c>
    </row>
    <row r="31" spans="2:32" s="27" customFormat="1">
      <c r="B31" s="306" t="s">
        <v>4</v>
      </c>
      <c r="C31" s="301" t="s">
        <v>1020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77" t="s">
        <v>759</v>
      </c>
      <c r="AE31" s="375"/>
      <c r="AF31" s="471"/>
    </row>
    <row r="32" spans="2:32" s="27" customFormat="1">
      <c r="B32" s="306" t="s">
        <v>4</v>
      </c>
      <c r="C32" s="301" t="s">
        <v>1021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77" t="s">
        <v>760</v>
      </c>
      <c r="AE32" s="375"/>
      <c r="AF32" s="471"/>
    </row>
    <row r="33" spans="1:32" s="27" customFormat="1">
      <c r="B33" s="306" t="s">
        <v>4</v>
      </c>
      <c r="C33" s="301" t="s">
        <v>1022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77" t="s">
        <v>722</v>
      </c>
      <c r="AE33" s="375"/>
      <c r="AF33" s="471"/>
    </row>
    <row r="34" spans="1:32" s="27" customFormat="1">
      <c r="B34" s="306" t="s">
        <v>4</v>
      </c>
      <c r="C34" s="301" t="s">
        <v>1023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77" t="s">
        <v>723</v>
      </c>
      <c r="AE34" s="375"/>
      <c r="AF34" s="471"/>
    </row>
    <row r="35" spans="1:32">
      <c r="B35" s="307" t="s">
        <v>4</v>
      </c>
      <c r="C35" s="303" t="s">
        <v>1054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1233</v>
      </c>
      <c r="AC35" s="466" t="s">
        <v>708</v>
      </c>
      <c r="AD35" s="468" t="s">
        <v>771</v>
      </c>
      <c r="AE35" s="466"/>
      <c r="AF35" s="470"/>
    </row>
    <row r="36" spans="1:32">
      <c r="B36" s="306" t="s">
        <v>4</v>
      </c>
      <c r="C36" s="301" t="s">
        <v>1055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77" t="s">
        <v>724</v>
      </c>
      <c r="AE36" s="375"/>
      <c r="AF36" s="467"/>
    </row>
    <row r="37" spans="1:32">
      <c r="B37" s="306" t="s">
        <v>4</v>
      </c>
      <c r="C37" s="301" t="s">
        <v>1069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1234</v>
      </c>
      <c r="AC37" s="375" t="s">
        <v>701</v>
      </c>
      <c r="AD37" s="469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1024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1235</v>
      </c>
      <c r="AC38" s="372" t="s">
        <v>688</v>
      </c>
      <c r="AD38" s="477" t="s">
        <v>713</v>
      </c>
      <c r="AE38" s="375"/>
      <c r="AF38" s="471"/>
    </row>
    <row r="39" spans="1:32" s="27" customFormat="1">
      <c r="B39" s="307" t="s">
        <v>4</v>
      </c>
      <c r="C39" s="303" t="s">
        <v>1056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1296</v>
      </c>
      <c r="AC39" s="475" t="s">
        <v>1317</v>
      </c>
      <c r="AD39" s="476" t="s">
        <v>759</v>
      </c>
      <c r="AE39" s="466"/>
      <c r="AF39" s="472"/>
    </row>
    <row r="40" spans="1:32">
      <c r="B40" s="307" t="s">
        <v>4</v>
      </c>
      <c r="C40" s="303" t="s">
        <v>1025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1297</v>
      </c>
      <c r="AC40" s="475" t="s">
        <v>689</v>
      </c>
      <c r="AD40" s="476" t="s">
        <v>715</v>
      </c>
      <c r="AE40" s="475" t="s">
        <v>773</v>
      </c>
      <c r="AF40" s="478" t="s">
        <v>740</v>
      </c>
    </row>
    <row r="41" spans="1:32">
      <c r="A41" s="239"/>
      <c r="B41" s="307" t="s">
        <v>4</v>
      </c>
      <c r="C41" s="303" t="s">
        <v>1026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1298</v>
      </c>
      <c r="AC41" s="475" t="s">
        <v>689</v>
      </c>
      <c r="AD41" s="476" t="s">
        <v>715</v>
      </c>
      <c r="AE41" s="475" t="s">
        <v>773</v>
      </c>
      <c r="AF41" s="478" t="s">
        <v>740</v>
      </c>
    </row>
    <row r="42" spans="1:32">
      <c r="B42" s="307" t="s">
        <v>4</v>
      </c>
      <c r="C42" s="303" t="s">
        <v>1027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1299</v>
      </c>
      <c r="AC42" s="475" t="s">
        <v>689</v>
      </c>
      <c r="AD42" s="476" t="s">
        <v>715</v>
      </c>
      <c r="AE42" s="475" t="s">
        <v>773</v>
      </c>
      <c r="AF42" s="478" t="s">
        <v>740</v>
      </c>
    </row>
    <row r="43" spans="1:32">
      <c r="B43" s="307" t="s">
        <v>4</v>
      </c>
      <c r="C43" s="303" t="s">
        <v>1028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1300</v>
      </c>
      <c r="AC43" s="475" t="s">
        <v>689</v>
      </c>
      <c r="AD43" s="476" t="s">
        <v>715</v>
      </c>
      <c r="AE43" s="475" t="s">
        <v>773</v>
      </c>
      <c r="AF43" s="478" t="s">
        <v>740</v>
      </c>
    </row>
    <row r="44" spans="1:32">
      <c r="B44" s="307" t="s">
        <v>4</v>
      </c>
      <c r="C44" s="303" t="s">
        <v>1029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1301</v>
      </c>
      <c r="AC44" s="475" t="s">
        <v>689</v>
      </c>
      <c r="AD44" s="476" t="s">
        <v>715</v>
      </c>
      <c r="AE44" s="475" t="s">
        <v>773</v>
      </c>
      <c r="AF44" s="478" t="s">
        <v>740</v>
      </c>
    </row>
    <row r="45" spans="1:32" s="27" customFormat="1">
      <c r="B45" s="306" t="s">
        <v>4</v>
      </c>
      <c r="C45" s="301" t="s">
        <v>1070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77" t="s">
        <v>716</v>
      </c>
      <c r="AE45" s="375"/>
      <c r="AF45" s="471"/>
    </row>
    <row r="46" spans="1:32" s="27" customFormat="1">
      <c r="A46" s="240"/>
      <c r="B46" s="306" t="s">
        <v>4</v>
      </c>
      <c r="C46" s="301" t="s">
        <v>1071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77" t="s">
        <v>716</v>
      </c>
      <c r="AE46" s="375"/>
      <c r="AF46" s="471"/>
    </row>
    <row r="47" spans="1:32" s="27" customFormat="1">
      <c r="B47" s="306" t="s">
        <v>4</v>
      </c>
      <c r="C47" s="301" t="s">
        <v>1072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77" t="s">
        <v>716</v>
      </c>
      <c r="AE47" s="375"/>
      <c r="AF47" s="471"/>
    </row>
    <row r="48" spans="1:32" s="27" customFormat="1">
      <c r="B48" s="307" t="s">
        <v>4</v>
      </c>
      <c r="C48" s="303" t="s">
        <v>1030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75" t="s">
        <v>690</v>
      </c>
      <c r="AD48" s="476" t="s">
        <v>717</v>
      </c>
      <c r="AE48" s="466"/>
      <c r="AF48" s="472"/>
    </row>
    <row r="49" spans="1:32" s="27" customFormat="1">
      <c r="B49" s="306" t="s">
        <v>4</v>
      </c>
      <c r="C49" s="301" t="s">
        <v>1048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1232</v>
      </c>
      <c r="AC49" s="375" t="s">
        <v>684</v>
      </c>
      <c r="AD49" s="469" t="s">
        <v>711</v>
      </c>
      <c r="AE49" s="375" t="s">
        <v>729</v>
      </c>
      <c r="AF49" s="474" t="s">
        <v>739</v>
      </c>
    </row>
    <row r="50" spans="1:32" s="27" customFormat="1">
      <c r="B50" s="306" t="s">
        <v>4</v>
      </c>
      <c r="C50" s="301" t="s">
        <v>1031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77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1032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1236</v>
      </c>
      <c r="AC51" s="372" t="s">
        <v>691</v>
      </c>
      <c r="AD51" s="477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1033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1237</v>
      </c>
      <c r="AC52" s="372" t="s">
        <v>691</v>
      </c>
      <c r="AD52" s="477" t="s">
        <v>718</v>
      </c>
      <c r="AE52" s="372" t="s">
        <v>730</v>
      </c>
      <c r="AF52" s="479" t="s">
        <v>741</v>
      </c>
    </row>
    <row r="53" spans="1:32">
      <c r="B53" s="306" t="s">
        <v>4</v>
      </c>
      <c r="C53" s="303" t="s">
        <v>1147</v>
      </c>
      <c r="D53" s="302" t="s">
        <v>1146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1239</v>
      </c>
      <c r="AC53" s="466" t="s">
        <v>704</v>
      </c>
      <c r="AD53" s="468" t="s">
        <v>761</v>
      </c>
      <c r="AE53" s="466" t="s">
        <v>736</v>
      </c>
      <c r="AF53" s="473" t="s">
        <v>738</v>
      </c>
    </row>
    <row r="54" spans="1:32" s="27" customFormat="1">
      <c r="B54" s="307" t="s">
        <v>4</v>
      </c>
      <c r="C54" s="303" t="s">
        <v>1076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75" t="s">
        <v>692</v>
      </c>
      <c r="AD54" s="476" t="s">
        <v>767</v>
      </c>
      <c r="AE54" s="466"/>
      <c r="AF54" s="472"/>
    </row>
    <row r="55" spans="1:32" s="27" customFormat="1">
      <c r="B55" s="307" t="s">
        <v>4</v>
      </c>
      <c r="C55" s="303" t="s">
        <v>1282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1307</v>
      </c>
      <c r="AC55" s="466" t="s">
        <v>692</v>
      </c>
      <c r="AD55" s="468" t="s">
        <v>767</v>
      </c>
      <c r="AE55" s="466"/>
      <c r="AF55" s="472"/>
    </row>
    <row r="56" spans="1:32" s="27" customFormat="1">
      <c r="B56" s="306" t="s">
        <v>4</v>
      </c>
      <c r="C56" s="301" t="s">
        <v>1034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1238</v>
      </c>
      <c r="AC56" s="372" t="s">
        <v>699</v>
      </c>
      <c r="AD56" s="477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1057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77" t="s">
        <v>719</v>
      </c>
      <c r="AE57" s="375"/>
      <c r="AF57" s="467"/>
    </row>
    <row r="58" spans="1:32" s="27" customFormat="1">
      <c r="B58" s="307" t="s">
        <v>4</v>
      </c>
      <c r="C58" s="303" t="s">
        <v>1044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1226</v>
      </c>
      <c r="AC58" s="475" t="s">
        <v>1310</v>
      </c>
      <c r="AD58" s="476" t="s">
        <v>1320</v>
      </c>
      <c r="AE58" s="475" t="s">
        <v>1329</v>
      </c>
      <c r="AF58" s="475" t="s">
        <v>1337</v>
      </c>
    </row>
    <row r="59" spans="1:32">
      <c r="A59" s="239"/>
      <c r="B59" s="306" t="s">
        <v>4</v>
      </c>
      <c r="C59" s="301" t="s">
        <v>1035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1304</v>
      </c>
      <c r="AC59" s="375" t="s">
        <v>691</v>
      </c>
      <c r="AD59" s="469" t="s">
        <v>718</v>
      </c>
      <c r="AE59" s="375" t="s">
        <v>730</v>
      </c>
      <c r="AF59" s="474" t="s">
        <v>741</v>
      </c>
    </row>
    <row r="60" spans="1:32">
      <c r="B60" s="307" t="s">
        <v>4</v>
      </c>
      <c r="C60" s="303" t="s">
        <v>1058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1229</v>
      </c>
      <c r="AC60" s="475" t="s">
        <v>1313</v>
      </c>
      <c r="AD60" s="476" t="s">
        <v>1323</v>
      </c>
      <c r="AE60" s="475" t="s">
        <v>1331</v>
      </c>
      <c r="AF60" s="478" t="s">
        <v>1339</v>
      </c>
    </row>
    <row r="61" spans="1:32">
      <c r="B61" s="306" t="s">
        <v>4</v>
      </c>
      <c r="C61" s="301" t="s">
        <v>1036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77" t="s">
        <v>769</v>
      </c>
      <c r="AE61" s="372" t="s">
        <v>746</v>
      </c>
      <c r="AF61" s="479" t="s">
        <v>745</v>
      </c>
    </row>
    <row r="62" spans="1:32" s="27" customFormat="1">
      <c r="B62" s="306" t="s">
        <v>4</v>
      </c>
      <c r="C62" s="301" t="s">
        <v>1038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1240</v>
      </c>
      <c r="AC62" s="372" t="s">
        <v>728</v>
      </c>
      <c r="AD62" s="477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1037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1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77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1039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1225</v>
      </c>
      <c r="AC64" s="372" t="s">
        <v>700</v>
      </c>
      <c r="AD64" s="477" t="s">
        <v>720</v>
      </c>
      <c r="AE64" s="375"/>
      <c r="AF64" s="467"/>
    </row>
    <row r="65" spans="2:32" s="27" customFormat="1">
      <c r="B65" s="306" t="s">
        <v>4</v>
      </c>
      <c r="C65" s="301" t="s">
        <v>1040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77" t="s">
        <v>720</v>
      </c>
      <c r="AE65" s="375"/>
      <c r="AF65" s="467"/>
    </row>
    <row r="66" spans="2:32">
      <c r="B66" s="306" t="s">
        <v>4</v>
      </c>
      <c r="C66" s="301" t="s">
        <v>1073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77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1041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2</v>
      </c>
      <c r="Q67" s="308">
        <f>entityDefinitions[[#This Row],['[edibleFromTier']]]</f>
        <v>2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1305</v>
      </c>
      <c r="AC67" s="375" t="s">
        <v>694</v>
      </c>
      <c r="AD67" s="469" t="s">
        <v>727</v>
      </c>
      <c r="AE67" s="375"/>
      <c r="AF67" s="467"/>
    </row>
    <row r="68" spans="2:32">
      <c r="B68" s="306" t="s">
        <v>4</v>
      </c>
      <c r="C68" s="301" t="s">
        <v>1059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1302</v>
      </c>
      <c r="AC68" s="372" t="s">
        <v>1316</v>
      </c>
      <c r="AD68" s="477" t="s">
        <v>1326</v>
      </c>
      <c r="AE68" s="375"/>
      <c r="AF68" s="467"/>
    </row>
    <row r="69" spans="2:32">
      <c r="B69" s="307" t="s">
        <v>4</v>
      </c>
      <c r="C69" s="303" t="s">
        <v>1062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75" t="s">
        <v>706</v>
      </c>
      <c r="AD69" s="476" t="s">
        <v>762</v>
      </c>
      <c r="AE69" s="466"/>
      <c r="AF69" s="470"/>
    </row>
    <row r="70" spans="2:32">
      <c r="B70" s="306" t="s">
        <v>4</v>
      </c>
      <c r="C70" s="301" t="s">
        <v>1074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1306</v>
      </c>
      <c r="AC70" s="375" t="s">
        <v>701</v>
      </c>
      <c r="AD70" s="469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1060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77" t="s">
        <v>727</v>
      </c>
      <c r="AE71" s="375"/>
      <c r="AF71" s="467"/>
    </row>
    <row r="72" spans="2:32" s="27" customFormat="1">
      <c r="B72" s="307" t="s">
        <v>4</v>
      </c>
      <c r="C72" s="303" t="s">
        <v>1061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64" t="s">
        <v>1241</v>
      </c>
      <c r="AC72" s="475" t="s">
        <v>1314</v>
      </c>
      <c r="AD72" s="476" t="s">
        <v>1324</v>
      </c>
      <c r="AE72" s="466"/>
      <c r="AF72" s="466"/>
    </row>
    <row r="73" spans="2:32" s="27" customFormat="1">
      <c r="B73" s="307" t="s">
        <v>4</v>
      </c>
      <c r="C73" s="303" t="s">
        <v>1063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75" t="s">
        <v>705</v>
      </c>
      <c r="AD73" s="476" t="s">
        <v>763</v>
      </c>
      <c r="AE73" s="475" t="s">
        <v>749</v>
      </c>
      <c r="AF73" s="475" t="s">
        <v>750</v>
      </c>
    </row>
    <row r="74" spans="2:32" s="27" customFormat="1">
      <c r="B74" s="307" t="s">
        <v>4</v>
      </c>
      <c r="C74" s="303" t="s">
        <v>1046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64" t="s">
        <v>1231</v>
      </c>
      <c r="AC74" s="475" t="s">
        <v>1308</v>
      </c>
      <c r="AD74" s="476" t="s">
        <v>1318</v>
      </c>
      <c r="AE74" s="475" t="s">
        <v>1327</v>
      </c>
      <c r="AF74" s="475" t="s">
        <v>1335</v>
      </c>
    </row>
    <row r="75" spans="2:32" s="27" customFormat="1">
      <c r="B75" s="306" t="s">
        <v>4</v>
      </c>
      <c r="C75" s="301" t="s">
        <v>1064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77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1065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77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1066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77" t="s">
        <v>726</v>
      </c>
      <c r="AE77" s="375"/>
      <c r="AF77" s="471"/>
    </row>
    <row r="78" spans="2:32">
      <c r="B78" s="306" t="s">
        <v>4</v>
      </c>
      <c r="C78" s="301" t="s">
        <v>1042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77" t="s">
        <v>766</v>
      </c>
      <c r="AE78" s="375"/>
      <c r="AF78" s="471"/>
    </row>
    <row r="79" spans="2:32">
      <c r="B79" s="306" t="s">
        <v>4</v>
      </c>
      <c r="C79" s="301" t="s">
        <v>1049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1228</v>
      </c>
      <c r="AC79" s="372" t="s">
        <v>1315</v>
      </c>
      <c r="AD79" s="477" t="s">
        <v>1325</v>
      </c>
      <c r="AE79" s="372" t="s">
        <v>1334</v>
      </c>
      <c r="AF79" s="479" t="s">
        <v>1340</v>
      </c>
    </row>
    <row r="80" spans="2:32">
      <c r="B80" s="307" t="s">
        <v>4</v>
      </c>
      <c r="C80" s="303" t="s">
        <v>1067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75" t="s">
        <v>707</v>
      </c>
      <c r="AD80" s="476" t="s">
        <v>770</v>
      </c>
      <c r="AE80" s="466"/>
      <c r="AF80" s="472"/>
    </row>
    <row r="81" spans="2:32">
      <c r="B81" s="307" t="s">
        <v>4</v>
      </c>
      <c r="C81" s="303" t="s">
        <v>1068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75" t="s">
        <v>708</v>
      </c>
      <c r="AD81" s="476" t="s">
        <v>771</v>
      </c>
      <c r="AE81" s="466"/>
      <c r="AF81" s="472"/>
    </row>
    <row r="82" spans="2:32">
      <c r="B82" s="306" t="s">
        <v>4</v>
      </c>
      <c r="C82" s="301" t="s">
        <v>1043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77" t="s">
        <v>772</v>
      </c>
      <c r="AE82" s="372" t="s">
        <v>752</v>
      </c>
      <c r="AF82" s="479" t="s">
        <v>753</v>
      </c>
    </row>
    <row r="83" spans="2:32" ht="15.75" thickBot="1">
      <c r="B83" s="307" t="s">
        <v>4</v>
      </c>
      <c r="C83" s="303" t="s">
        <v>1047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42">
        <v>0</v>
      </c>
      <c r="X83" s="243">
        <v>0.25</v>
      </c>
      <c r="Y83" s="243">
        <v>0.25</v>
      </c>
      <c r="Z83" s="243">
        <v>0.8</v>
      </c>
      <c r="AA83" s="298">
        <v>0</v>
      </c>
      <c r="AB83" s="464" t="s">
        <v>1230</v>
      </c>
      <c r="AC83" s="475" t="s">
        <v>1311</v>
      </c>
      <c r="AD83" s="476" t="s">
        <v>1321</v>
      </c>
      <c r="AE83" s="466"/>
      <c r="AF83" s="473"/>
    </row>
    <row r="84" spans="2:32" s="27" customFormat="1">
      <c r="B84" s="480" t="s">
        <v>4</v>
      </c>
      <c r="C84" s="419" t="s">
        <v>1349</v>
      </c>
      <c r="D84" s="481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82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83">
        <v>0.05</v>
      </c>
      <c r="Y84" s="484">
        <v>0.05</v>
      </c>
      <c r="Z84" s="484">
        <v>0</v>
      </c>
      <c r="AA84" s="485">
        <v>0</v>
      </c>
      <c r="AB84" s="489" t="s">
        <v>597</v>
      </c>
      <c r="AC84" s="376" t="s">
        <v>686</v>
      </c>
      <c r="AD84" s="486" t="s">
        <v>759</v>
      </c>
      <c r="AE84" s="487"/>
      <c r="AF84" s="488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13"/>
      <c r="H87" s="513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1260</v>
      </c>
      <c r="F88" s="154" t="s">
        <v>1247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1248</v>
      </c>
      <c r="D89" s="189" t="s">
        <v>357</v>
      </c>
      <c r="E89" s="335" t="s">
        <v>1261</v>
      </c>
      <c r="F89" s="335">
        <v>3</v>
      </c>
      <c r="G89" s="465">
        <v>0</v>
      </c>
      <c r="H89" s="465">
        <v>0</v>
      </c>
      <c r="I89" s="465">
        <v>0</v>
      </c>
      <c r="J89" s="465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1249</v>
      </c>
      <c r="D90" s="189" t="s">
        <v>357</v>
      </c>
      <c r="E90" s="335" t="s">
        <v>313</v>
      </c>
      <c r="F90" s="335">
        <v>3</v>
      </c>
      <c r="G90" s="465">
        <v>0</v>
      </c>
      <c r="H90" s="465">
        <v>1</v>
      </c>
      <c r="I90" s="465">
        <v>0</v>
      </c>
      <c r="J90" s="465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1250</v>
      </c>
      <c r="D91" s="189" t="s">
        <v>363</v>
      </c>
      <c r="E91" s="335" t="s">
        <v>1261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1251</v>
      </c>
      <c r="D92" s="189" t="s">
        <v>363</v>
      </c>
      <c r="E92" s="335" t="s">
        <v>313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1252</v>
      </c>
      <c r="D93" s="189" t="s">
        <v>360</v>
      </c>
      <c r="E93" s="335" t="s">
        <v>1261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1253</v>
      </c>
      <c r="D94" s="189" t="s">
        <v>360</v>
      </c>
      <c r="E94" s="335" t="s">
        <v>313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1254</v>
      </c>
      <c r="D95" s="189" t="s">
        <v>360</v>
      </c>
      <c r="E95" s="335" t="s">
        <v>1262</v>
      </c>
      <c r="F95" s="335">
        <v>3</v>
      </c>
      <c r="G95" s="465">
        <v>0</v>
      </c>
      <c r="H95" s="465">
        <v>2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1255</v>
      </c>
      <c r="D96" s="189" t="s">
        <v>362</v>
      </c>
      <c r="E96" s="335" t="s">
        <v>1261</v>
      </c>
      <c r="F96" s="335">
        <v>3</v>
      </c>
      <c r="G96" s="465">
        <v>0</v>
      </c>
      <c r="H96" s="465">
        <v>0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1256</v>
      </c>
      <c r="D97" s="189" t="s">
        <v>362</v>
      </c>
      <c r="E97" s="335" t="s">
        <v>313</v>
      </c>
      <c r="F97" s="335">
        <v>3</v>
      </c>
      <c r="G97" s="465">
        <v>0</v>
      </c>
      <c r="H97" s="465">
        <v>1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1257</v>
      </c>
      <c r="D98" s="189" t="s">
        <v>362</v>
      </c>
      <c r="E98" s="335" t="s">
        <v>1262</v>
      </c>
      <c r="F98" s="335">
        <v>3</v>
      </c>
      <c r="G98" s="465">
        <v>0</v>
      </c>
      <c r="H98" s="465">
        <v>2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23">
        <v>42</v>
      </c>
      <c r="G112" s="423">
        <v>1.3</v>
      </c>
      <c r="H112" s="67">
        <f>E105*G105</f>
        <v>54.6</v>
      </c>
      <c r="J112" s="67">
        <f>E112*G112</f>
        <v>54.6</v>
      </c>
    </row>
    <row r="113" spans="5:10">
      <c r="E113" s="423">
        <v>92</v>
      </c>
      <c r="G113" s="423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23">
        <v>235</v>
      </c>
      <c r="G114" s="423">
        <v>0.9</v>
      </c>
      <c r="H114" s="67">
        <f>E107*G107</f>
        <v>211.5</v>
      </c>
      <c r="J114" s="67">
        <f t="shared" si="0"/>
        <v>211.5</v>
      </c>
    </row>
    <row r="115" spans="5:10">
      <c r="E115" s="423">
        <v>686</v>
      </c>
      <c r="G115" s="423">
        <v>0.7</v>
      </c>
      <c r="H115" s="67">
        <f>E108*G108</f>
        <v>480.2</v>
      </c>
      <c r="J115" s="67">
        <f t="shared" si="0"/>
        <v>480.2</v>
      </c>
    </row>
    <row r="116" spans="5:10">
      <c r="E116" s="423">
        <v>1040</v>
      </c>
      <c r="G116" s="423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1080</v>
      </c>
      <c r="G4" s="148" t="s">
        <v>1081</v>
      </c>
      <c r="H4" s="148" t="s">
        <v>1082</v>
      </c>
      <c r="I4" s="148" t="s">
        <v>1128</v>
      </c>
      <c r="J4" s="148" t="s">
        <v>1129</v>
      </c>
      <c r="K4" s="148" t="s">
        <v>1083</v>
      </c>
      <c r="L4" s="148" t="s">
        <v>1085</v>
      </c>
      <c r="M4" s="148" t="s">
        <v>1086</v>
      </c>
      <c r="N4" s="148" t="s">
        <v>1087</v>
      </c>
      <c r="O4" s="148" t="s">
        <v>1088</v>
      </c>
      <c r="P4" s="148" t="s">
        <v>1089</v>
      </c>
      <c r="Q4" s="148" t="s">
        <v>1090</v>
      </c>
      <c r="R4" s="148" t="s">
        <v>1091</v>
      </c>
      <c r="S4" s="148" t="s">
        <v>1092</v>
      </c>
      <c r="T4" s="148" t="s">
        <v>1093</v>
      </c>
      <c r="U4" s="148" t="s">
        <v>1192</v>
      </c>
      <c r="V4" s="148" t="s">
        <v>1193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1130</v>
      </c>
      <c r="G5" s="15" t="s">
        <v>1348</v>
      </c>
      <c r="H5" s="15" t="s">
        <v>679</v>
      </c>
      <c r="I5" s="15" t="s">
        <v>1131</v>
      </c>
      <c r="J5" s="15" t="s">
        <v>1132</v>
      </c>
      <c r="K5" s="15" t="s">
        <v>1084</v>
      </c>
      <c r="L5" s="15" t="s">
        <v>1084</v>
      </c>
      <c r="M5" s="15" t="s">
        <v>1084</v>
      </c>
      <c r="N5" s="15" t="s">
        <v>1084</v>
      </c>
      <c r="O5" s="15" t="s">
        <v>1084</v>
      </c>
      <c r="P5" s="15" t="s">
        <v>1084</v>
      </c>
      <c r="Q5" s="15" t="s">
        <v>1084</v>
      </c>
      <c r="R5" s="15" t="s">
        <v>1084</v>
      </c>
      <c r="S5" s="15" t="s">
        <v>1084</v>
      </c>
      <c r="T5" s="15" t="s">
        <v>1084</v>
      </c>
      <c r="U5" s="15" t="s">
        <v>1195</v>
      </c>
      <c r="V5" s="15" t="s">
        <v>1194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1094</v>
      </c>
      <c r="G6" s="15"/>
      <c r="H6" s="15" t="s">
        <v>510</v>
      </c>
      <c r="I6" s="15"/>
      <c r="J6" s="15"/>
      <c r="K6" s="15" t="s">
        <v>1084</v>
      </c>
      <c r="L6" s="15" t="s">
        <v>1084</v>
      </c>
      <c r="M6" s="15" t="s">
        <v>1084</v>
      </c>
      <c r="N6" s="15" t="s">
        <v>1084</v>
      </c>
      <c r="O6" s="15" t="s">
        <v>1084</v>
      </c>
      <c r="P6" s="15" t="s">
        <v>1084</v>
      </c>
      <c r="Q6" s="15" t="s">
        <v>1084</v>
      </c>
      <c r="R6" s="15" t="s">
        <v>1084</v>
      </c>
      <c r="S6" s="15" t="s">
        <v>1084</v>
      </c>
      <c r="T6" s="15" t="s">
        <v>1084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1095</v>
      </c>
      <c r="G7" s="329"/>
      <c r="H7" s="329" t="s">
        <v>593</v>
      </c>
      <c r="I7" s="329"/>
      <c r="J7" s="329"/>
      <c r="K7" s="328" t="s">
        <v>1084</v>
      </c>
      <c r="L7" s="328" t="s">
        <v>1084</v>
      </c>
      <c r="M7" s="328" t="s">
        <v>1084</v>
      </c>
      <c r="N7" s="328" t="s">
        <v>1084</v>
      </c>
      <c r="O7" s="328" t="s">
        <v>1084</v>
      </c>
      <c r="P7" s="328" t="s">
        <v>1084</v>
      </c>
      <c r="Q7" s="328" t="s">
        <v>1084</v>
      </c>
      <c r="R7" s="328" t="s">
        <v>1084</v>
      </c>
      <c r="S7" s="328" t="s">
        <v>1084</v>
      </c>
      <c r="T7" s="328" t="s">
        <v>1084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31" workbookViewId="0">
      <selection activeCell="H35" sqref="H3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1185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1172</v>
      </c>
      <c r="F3" s="463" t="s">
        <v>1171</v>
      </c>
      <c r="G3" s="10"/>
      <c r="J3" s="513" t="s">
        <v>308</v>
      </c>
      <c r="K3" s="513"/>
      <c r="M3" s="513"/>
      <c r="N3" s="513"/>
      <c r="O3" s="513"/>
      <c r="P3" s="513"/>
    </row>
    <row r="4" spans="2:16" customFormat="1" ht="106.5">
      <c r="B4" s="452" t="s">
        <v>1184</v>
      </c>
      <c r="C4" s="453" t="s">
        <v>5</v>
      </c>
      <c r="D4" s="454" t="s">
        <v>204</v>
      </c>
      <c r="E4" s="454" t="s">
        <v>1158</v>
      </c>
      <c r="F4" s="454" t="s">
        <v>1159</v>
      </c>
      <c r="G4" s="454" t="s">
        <v>1160</v>
      </c>
      <c r="H4" s="454" t="s">
        <v>1161</v>
      </c>
      <c r="I4" s="455" t="s">
        <v>23</v>
      </c>
      <c r="J4" s="455" t="s">
        <v>1197</v>
      </c>
    </row>
    <row r="5" spans="2:16">
      <c r="B5" s="456" t="s">
        <v>4</v>
      </c>
      <c r="C5" s="450" t="s">
        <v>1242</v>
      </c>
      <c r="D5" s="450" t="s">
        <v>303</v>
      </c>
      <c r="E5" s="450">
        <v>0</v>
      </c>
      <c r="F5" s="450" t="s">
        <v>1078</v>
      </c>
      <c r="G5" s="450">
        <v>30</v>
      </c>
      <c r="H5" s="457">
        <v>30</v>
      </c>
      <c r="I5" s="457" t="s">
        <v>1186</v>
      </c>
      <c r="J5" s="457" t="s">
        <v>1174</v>
      </c>
    </row>
    <row r="6" spans="2:16">
      <c r="B6" s="456" t="s">
        <v>4</v>
      </c>
      <c r="C6" s="450" t="s">
        <v>1243</v>
      </c>
      <c r="D6" s="451" t="s">
        <v>302</v>
      </c>
      <c r="E6" s="450">
        <v>0</v>
      </c>
      <c r="F6" s="450"/>
      <c r="G6" s="450">
        <v>60</v>
      </c>
      <c r="H6" s="457">
        <v>60</v>
      </c>
      <c r="I6" s="457" t="s">
        <v>1190</v>
      </c>
      <c r="J6" s="457"/>
    </row>
    <row r="7" spans="2:16">
      <c r="B7" s="456" t="s">
        <v>4</v>
      </c>
      <c r="C7" s="450" t="s">
        <v>1244</v>
      </c>
      <c r="D7" s="450" t="s">
        <v>301</v>
      </c>
      <c r="E7" s="450">
        <v>0</v>
      </c>
      <c r="F7" s="450"/>
      <c r="G7" s="450">
        <v>10000</v>
      </c>
      <c r="H7" s="457">
        <v>10000</v>
      </c>
      <c r="I7" s="457" t="s">
        <v>1191</v>
      </c>
      <c r="J7" s="457"/>
    </row>
    <row r="8" spans="2:16" customFormat="1">
      <c r="B8" s="456" t="s">
        <v>4</v>
      </c>
      <c r="C8" s="450" t="s">
        <v>1162</v>
      </c>
      <c r="D8" s="450" t="s">
        <v>303</v>
      </c>
      <c r="E8" s="450">
        <v>1</v>
      </c>
      <c r="F8" s="450" t="s">
        <v>1078</v>
      </c>
      <c r="G8" s="450">
        <v>30</v>
      </c>
      <c r="H8" s="457">
        <v>50</v>
      </c>
      <c r="I8" s="457" t="s">
        <v>1186</v>
      </c>
      <c r="J8" s="457" t="s">
        <v>1174</v>
      </c>
    </row>
    <row r="9" spans="2:16" customFormat="1">
      <c r="B9" s="456" t="s">
        <v>4</v>
      </c>
      <c r="C9" s="450" t="s">
        <v>1163</v>
      </c>
      <c r="D9" s="450" t="s">
        <v>303</v>
      </c>
      <c r="E9" s="450">
        <v>1</v>
      </c>
      <c r="F9" s="450" t="s">
        <v>1077</v>
      </c>
      <c r="G9" s="450">
        <v>3</v>
      </c>
      <c r="H9" s="457">
        <v>5</v>
      </c>
      <c r="I9" s="457" t="s">
        <v>1187</v>
      </c>
      <c r="J9" s="457" t="s">
        <v>1173</v>
      </c>
    </row>
    <row r="10" spans="2:16" customFormat="1">
      <c r="B10" s="456" t="s">
        <v>4</v>
      </c>
      <c r="C10" s="450" t="s">
        <v>1164</v>
      </c>
      <c r="D10" s="450" t="s">
        <v>997</v>
      </c>
      <c r="E10" s="450">
        <v>1</v>
      </c>
      <c r="F10" s="450" t="s">
        <v>1258</v>
      </c>
      <c r="G10" s="450">
        <v>1</v>
      </c>
      <c r="H10" s="457">
        <v>1.5</v>
      </c>
      <c r="I10" s="457" t="s">
        <v>1280</v>
      </c>
      <c r="J10" s="457" t="s">
        <v>1176</v>
      </c>
    </row>
    <row r="11" spans="2:16">
      <c r="B11" s="456" t="s">
        <v>4</v>
      </c>
      <c r="C11" s="450" t="s">
        <v>1259</v>
      </c>
      <c r="D11" s="451" t="s">
        <v>997</v>
      </c>
      <c r="E11" s="451">
        <v>1</v>
      </c>
      <c r="F11" s="451" t="s">
        <v>1248</v>
      </c>
      <c r="G11" s="450">
        <v>1</v>
      </c>
      <c r="H11" s="451">
        <v>1.5</v>
      </c>
      <c r="I11" s="457" t="s">
        <v>1278</v>
      </c>
      <c r="J11" s="457" t="s">
        <v>1176</v>
      </c>
    </row>
    <row r="12" spans="2:16" customFormat="1">
      <c r="B12" s="456" t="s">
        <v>4</v>
      </c>
      <c r="C12" s="450" t="s">
        <v>326</v>
      </c>
      <c r="D12" s="450" t="s">
        <v>1001</v>
      </c>
      <c r="E12" s="450">
        <v>1</v>
      </c>
      <c r="F12" s="450" t="s">
        <v>326</v>
      </c>
      <c r="G12" s="450">
        <v>50</v>
      </c>
      <c r="H12" s="457">
        <v>100</v>
      </c>
      <c r="I12" s="457" t="s">
        <v>1277</v>
      </c>
      <c r="J12" s="457" t="s">
        <v>1245</v>
      </c>
    </row>
    <row r="13" spans="2:16" customFormat="1">
      <c r="B13" s="458" t="s">
        <v>4</v>
      </c>
      <c r="C13" s="451" t="s">
        <v>1165</v>
      </c>
      <c r="D13" s="450" t="s">
        <v>1001</v>
      </c>
      <c r="E13" s="450">
        <v>1</v>
      </c>
      <c r="F13" s="451" t="s">
        <v>1165</v>
      </c>
      <c r="G13" s="450">
        <v>1</v>
      </c>
      <c r="H13" s="457">
        <v>2</v>
      </c>
      <c r="I13" s="457" t="s">
        <v>1279</v>
      </c>
      <c r="J13" s="457" t="s">
        <v>1246</v>
      </c>
    </row>
    <row r="14" spans="2:16" customFormat="1">
      <c r="B14" s="458" t="s">
        <v>4</v>
      </c>
      <c r="C14" s="450" t="s">
        <v>1166</v>
      </c>
      <c r="D14" s="450" t="s">
        <v>303</v>
      </c>
      <c r="E14" s="450">
        <v>1</v>
      </c>
      <c r="F14" s="450" t="s">
        <v>1167</v>
      </c>
      <c r="G14" s="450">
        <v>2</v>
      </c>
      <c r="H14" s="457">
        <v>5</v>
      </c>
      <c r="I14" s="457" t="s">
        <v>1188</v>
      </c>
      <c r="J14" s="457" t="s">
        <v>1175</v>
      </c>
    </row>
    <row r="15" spans="2:16" customFormat="1">
      <c r="B15" s="458" t="s">
        <v>4</v>
      </c>
      <c r="C15" s="450" t="s">
        <v>1168</v>
      </c>
      <c r="D15" s="450" t="s">
        <v>629</v>
      </c>
      <c r="E15" s="450">
        <v>1</v>
      </c>
      <c r="F15" s="450"/>
      <c r="G15" s="450">
        <v>1</v>
      </c>
      <c r="H15" s="457">
        <v>2</v>
      </c>
      <c r="I15" s="457" t="s">
        <v>1276</v>
      </c>
      <c r="J15" s="457"/>
    </row>
    <row r="16" spans="2:16">
      <c r="B16" s="458" t="s">
        <v>4</v>
      </c>
      <c r="C16" s="450" t="s">
        <v>390</v>
      </c>
      <c r="D16" s="451" t="s">
        <v>390</v>
      </c>
      <c r="E16" s="450">
        <v>1</v>
      </c>
      <c r="F16" s="450"/>
      <c r="G16" s="450">
        <v>5</v>
      </c>
      <c r="H16" s="457">
        <v>10</v>
      </c>
      <c r="I16" s="457" t="s">
        <v>1189</v>
      </c>
      <c r="J16" s="457"/>
    </row>
    <row r="17" spans="2:13">
      <c r="B17" s="458" t="s">
        <v>4</v>
      </c>
      <c r="C17" s="451" t="s">
        <v>302</v>
      </c>
      <c r="D17" s="451" t="s">
        <v>302</v>
      </c>
      <c r="E17" s="450">
        <v>1</v>
      </c>
      <c r="F17" s="450"/>
      <c r="G17" s="450">
        <v>60</v>
      </c>
      <c r="H17" s="457">
        <v>90</v>
      </c>
      <c r="I17" s="457" t="s">
        <v>1190</v>
      </c>
      <c r="J17" s="457"/>
    </row>
    <row r="18" spans="2:13" customFormat="1">
      <c r="B18" s="458" t="s">
        <v>4</v>
      </c>
      <c r="C18" s="450" t="s">
        <v>301</v>
      </c>
      <c r="D18" s="450" t="s">
        <v>301</v>
      </c>
      <c r="E18" s="450">
        <v>1</v>
      </c>
      <c r="F18" s="450"/>
      <c r="G18" s="450">
        <v>10000</v>
      </c>
      <c r="H18" s="457">
        <v>20000</v>
      </c>
      <c r="I18" s="457" t="s">
        <v>1191</v>
      </c>
      <c r="J18" s="457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14"/>
      <c r="G21" s="514"/>
      <c r="H21" s="514"/>
      <c r="I21" s="173"/>
      <c r="J21" s="173"/>
    </row>
    <row r="22" spans="2:13" customFormat="1" ht="96">
      <c r="B22" s="452" t="s">
        <v>306</v>
      </c>
      <c r="C22" s="453" t="s">
        <v>5</v>
      </c>
      <c r="D22" s="459" t="s">
        <v>1169</v>
      </c>
      <c r="E22" s="459" t="s">
        <v>1158</v>
      </c>
      <c r="F22" s="460" t="s">
        <v>1170</v>
      </c>
      <c r="G22" s="453" t="s">
        <v>307</v>
      </c>
      <c r="H22" s="453" t="s">
        <v>309</v>
      </c>
    </row>
    <row r="23" spans="2:13" customFormat="1">
      <c r="B23" s="456" t="s">
        <v>4</v>
      </c>
      <c r="C23" s="450" t="s">
        <v>303</v>
      </c>
      <c r="D23" s="450">
        <v>0</v>
      </c>
      <c r="E23" s="450">
        <v>2</v>
      </c>
      <c r="F23" s="461" t="b">
        <v>1</v>
      </c>
      <c r="G23" s="461" t="s">
        <v>1177</v>
      </c>
      <c r="H23" s="461" t="s">
        <v>1178</v>
      </c>
    </row>
    <row r="24" spans="2:13" customFormat="1">
      <c r="B24" s="456" t="s">
        <v>4</v>
      </c>
      <c r="C24" s="450" t="s">
        <v>629</v>
      </c>
      <c r="D24" s="450">
        <v>0</v>
      </c>
      <c r="E24" s="450">
        <v>1</v>
      </c>
      <c r="F24" s="461" t="b">
        <v>1</v>
      </c>
      <c r="G24" s="461" t="s">
        <v>1198</v>
      </c>
      <c r="H24" s="461" t="s">
        <v>1196</v>
      </c>
    </row>
    <row r="25" spans="2:13" customFormat="1">
      <c r="B25" s="456" t="s">
        <v>4</v>
      </c>
      <c r="C25" s="450" t="s">
        <v>301</v>
      </c>
      <c r="D25" s="450">
        <v>0</v>
      </c>
      <c r="E25" s="450">
        <v>2</v>
      </c>
      <c r="F25" s="461" t="b">
        <v>1</v>
      </c>
      <c r="G25" s="461" t="s">
        <v>1179</v>
      </c>
      <c r="H25" s="461" t="s">
        <v>1180</v>
      </c>
    </row>
    <row r="26" spans="2:13" customFormat="1">
      <c r="B26" s="456" t="s">
        <v>4</v>
      </c>
      <c r="C26" s="450" t="s">
        <v>997</v>
      </c>
      <c r="D26" s="450">
        <v>0</v>
      </c>
      <c r="E26" s="450">
        <v>1</v>
      </c>
      <c r="F26" s="461" t="b">
        <v>1</v>
      </c>
      <c r="G26" s="461" t="s">
        <v>1200</v>
      </c>
      <c r="H26" s="461" t="s">
        <v>1199</v>
      </c>
    </row>
    <row r="27" spans="2:13" customFormat="1">
      <c r="B27" s="458" t="s">
        <v>4</v>
      </c>
      <c r="C27" s="451" t="s">
        <v>302</v>
      </c>
      <c r="D27" s="451">
        <v>0</v>
      </c>
      <c r="E27" s="451">
        <v>1</v>
      </c>
      <c r="F27" s="461" t="b">
        <v>1</v>
      </c>
      <c r="G27" s="461" t="s">
        <v>1181</v>
      </c>
      <c r="H27" s="461" t="s">
        <v>1182</v>
      </c>
    </row>
    <row r="28" spans="2:13" customFormat="1">
      <c r="B28" s="458" t="s">
        <v>4</v>
      </c>
      <c r="C28" s="450" t="s">
        <v>1001</v>
      </c>
      <c r="D28" s="450">
        <v>0</v>
      </c>
      <c r="E28" s="450">
        <v>1</v>
      </c>
      <c r="F28" s="461" t="b">
        <v>0</v>
      </c>
      <c r="G28" s="461" t="s">
        <v>1201</v>
      </c>
      <c r="H28" s="461" t="s">
        <v>1202</v>
      </c>
    </row>
    <row r="29" spans="2:13" customFormat="1">
      <c r="B29" s="458" t="s">
        <v>4</v>
      </c>
      <c r="C29" s="451" t="s">
        <v>390</v>
      </c>
      <c r="D29" s="451">
        <v>0</v>
      </c>
      <c r="E29" s="451">
        <v>1</v>
      </c>
      <c r="F29" s="462" t="b">
        <v>0</v>
      </c>
      <c r="G29" s="462" t="s">
        <v>1203</v>
      </c>
      <c r="H29" s="462" t="s">
        <v>1204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15" t="s">
        <v>315</v>
      </c>
      <c r="H32" s="515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600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1000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1151</v>
      </c>
      <c r="C39" s="12"/>
      <c r="D39" s="12"/>
      <c r="E39" s="12"/>
      <c r="F39" s="12"/>
      <c r="G39" s="12"/>
    </row>
    <row r="41" spans="2:11" ht="135">
      <c r="B41" s="445" t="s">
        <v>1152</v>
      </c>
      <c r="C41" s="446" t="s">
        <v>5</v>
      </c>
      <c r="D41" s="447" t="s">
        <v>1153</v>
      </c>
    </row>
    <row r="42" spans="2:11">
      <c r="B42" s="448" t="s">
        <v>4</v>
      </c>
      <c r="C42" s="449" t="s">
        <v>427</v>
      </c>
      <c r="D42" s="449">
        <v>1</v>
      </c>
    </row>
    <row r="43" spans="2:11">
      <c r="B43" s="448" t="s">
        <v>4</v>
      </c>
      <c r="C43" s="449" t="s">
        <v>419</v>
      </c>
      <c r="D43" s="449">
        <v>2</v>
      </c>
    </row>
    <row r="44" spans="2:11">
      <c r="B44" s="448" t="s">
        <v>4</v>
      </c>
      <c r="C44" s="449" t="s">
        <v>422</v>
      </c>
      <c r="D44" s="449">
        <v>2</v>
      </c>
    </row>
    <row r="45" spans="2:11">
      <c r="B45" s="448" t="s">
        <v>4</v>
      </c>
      <c r="C45" s="449" t="s">
        <v>418</v>
      </c>
      <c r="D45" s="449">
        <v>2</v>
      </c>
    </row>
    <row r="46" spans="2:11">
      <c r="B46" s="448" t="s">
        <v>4</v>
      </c>
      <c r="C46" s="449" t="s">
        <v>420</v>
      </c>
      <c r="D46" s="449">
        <v>3</v>
      </c>
    </row>
    <row r="47" spans="2:11">
      <c r="B47" s="448" t="s">
        <v>4</v>
      </c>
      <c r="C47" s="449" t="s">
        <v>421</v>
      </c>
      <c r="D47" s="449">
        <v>3</v>
      </c>
    </row>
    <row r="48" spans="2:11">
      <c r="B48" s="448" t="s">
        <v>4</v>
      </c>
      <c r="C48" s="449" t="s">
        <v>423</v>
      </c>
      <c r="D48" s="449">
        <v>3</v>
      </c>
    </row>
    <row r="49" spans="2:7">
      <c r="B49" s="448" t="s">
        <v>4</v>
      </c>
      <c r="C49" s="449" t="s">
        <v>424</v>
      </c>
      <c r="D49" s="449">
        <v>4</v>
      </c>
    </row>
    <row r="50" spans="2:7">
      <c r="B50" s="448" t="s">
        <v>4</v>
      </c>
      <c r="C50" s="449" t="s">
        <v>425</v>
      </c>
      <c r="D50" s="449">
        <v>4</v>
      </c>
    </row>
    <row r="51" spans="2:7">
      <c r="B51" s="448" t="s">
        <v>4</v>
      </c>
      <c r="C51" s="449" t="s">
        <v>426</v>
      </c>
      <c r="D51" s="449">
        <v>5</v>
      </c>
    </row>
    <row r="52" spans="2:7" ht="15.75" thickBot="1"/>
    <row r="53" spans="2:7" ht="23.25">
      <c r="B53" s="12" t="s">
        <v>1154</v>
      </c>
      <c r="C53" s="12"/>
      <c r="D53" s="12"/>
      <c r="E53" s="12"/>
      <c r="F53" s="12"/>
      <c r="G53" s="12"/>
    </row>
    <row r="55" spans="2:7" ht="142.5">
      <c r="B55" s="445" t="s">
        <v>1155</v>
      </c>
      <c r="C55" s="446" t="s">
        <v>5</v>
      </c>
      <c r="D55" s="447" t="s">
        <v>1153</v>
      </c>
    </row>
    <row r="56" spans="2:7">
      <c r="B56" s="448" t="s">
        <v>4</v>
      </c>
      <c r="C56" s="449" t="s">
        <v>312</v>
      </c>
      <c r="D56" s="449">
        <v>0.3</v>
      </c>
    </row>
    <row r="57" spans="2:7">
      <c r="B57" s="448" t="s">
        <v>4</v>
      </c>
      <c r="C57" s="449" t="s">
        <v>313</v>
      </c>
      <c r="D57" s="449">
        <v>0.6</v>
      </c>
    </row>
    <row r="58" spans="2:7">
      <c r="B58" s="448" t="s">
        <v>4</v>
      </c>
      <c r="C58" s="449" t="s">
        <v>314</v>
      </c>
      <c r="D58" s="449">
        <v>1</v>
      </c>
    </row>
    <row r="59" spans="2:7" ht="15.75" thickBot="1"/>
    <row r="60" spans="2:7" ht="23.25">
      <c r="B60" s="12" t="s">
        <v>1156</v>
      </c>
      <c r="C60" s="12"/>
      <c r="D60" s="12"/>
      <c r="E60" s="12"/>
      <c r="F60" s="12"/>
      <c r="G60" s="12"/>
    </row>
    <row r="62" spans="2:7" ht="132">
      <c r="B62" s="445" t="s">
        <v>1157</v>
      </c>
      <c r="C62" s="446" t="s">
        <v>5</v>
      </c>
      <c r="D62" s="447" t="s">
        <v>1153</v>
      </c>
    </row>
    <row r="63" spans="2:7">
      <c r="B63" s="448" t="s">
        <v>4</v>
      </c>
      <c r="C63" s="449" t="s">
        <v>1183</v>
      </c>
      <c r="D63" s="449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947</v>
      </c>
      <c r="D7" s="14">
        <v>0</v>
      </c>
      <c r="E7" s="133">
        <v>0</v>
      </c>
      <c r="F7" s="15" t="s">
        <v>948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949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950</v>
      </c>
      <c r="C11" s="143" t="s">
        <v>5</v>
      </c>
      <c r="D11" s="145" t="s">
        <v>186</v>
      </c>
      <c r="E11" s="145" t="s">
        <v>954</v>
      </c>
      <c r="F11"/>
      <c r="G11"/>
    </row>
    <row r="12" spans="2:25">
      <c r="B12" s="134" t="s">
        <v>4</v>
      </c>
      <c r="C12" s="159" t="s">
        <v>951</v>
      </c>
      <c r="D12" s="132">
        <v>0</v>
      </c>
      <c r="E12" s="132">
        <v>50</v>
      </c>
    </row>
    <row r="13" spans="2:25">
      <c r="B13" s="134" t="s">
        <v>4</v>
      </c>
      <c r="C13" s="159" t="s">
        <v>952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953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960</v>
      </c>
      <c r="H17" s="5" t="s">
        <v>959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957</v>
      </c>
      <c r="H18" s="161" t="s">
        <v>958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955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956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13"/>
      <c r="G3" s="513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1096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1097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1354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919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00" t="s">
        <v>1355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1351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546</v>
      </c>
      <c r="D12" s="492" t="s">
        <v>422</v>
      </c>
      <c r="E12" s="493" t="s">
        <v>796</v>
      </c>
      <c r="F12" s="494">
        <v>2</v>
      </c>
      <c r="G12" s="495"/>
      <c r="H12" s="495">
        <v>20</v>
      </c>
      <c r="I12" s="495">
        <v>8</v>
      </c>
      <c r="J12" s="496" t="s">
        <v>584</v>
      </c>
      <c r="K12" s="496" t="s">
        <v>546</v>
      </c>
      <c r="L12" s="496"/>
      <c r="M12" s="496"/>
      <c r="N12" s="496" t="s">
        <v>1353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1350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16" t="s">
        <v>1103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1104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1352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1281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1355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1354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919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919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J13" sqref="J1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908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909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909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1346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1345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1341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1341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910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910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909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911</v>
      </c>
      <c r="F13" s="213" t="s">
        <v>911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1341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1344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1341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913</v>
      </c>
      <c r="F16" s="213" t="s">
        <v>913</v>
      </c>
      <c r="G16" s="214">
        <v>1</v>
      </c>
      <c r="H16" s="214"/>
      <c r="I16" s="343" t="s">
        <v>916</v>
      </c>
      <c r="J16" s="343" t="s">
        <v>1341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1344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918</v>
      </c>
      <c r="F23" s="213" t="s">
        <v>918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1341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919</v>
      </c>
      <c r="F24" s="213" t="s">
        <v>919</v>
      </c>
      <c r="G24" s="214">
        <v>5</v>
      </c>
      <c r="H24" s="214"/>
      <c r="I24" s="343" t="s">
        <v>964</v>
      </c>
      <c r="J24" s="200" t="s">
        <v>1345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1341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910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1345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1346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917</v>
      </c>
      <c r="F30" s="347" t="s">
        <v>917</v>
      </c>
      <c r="G30" s="348">
        <v>100</v>
      </c>
      <c r="H30" s="348"/>
      <c r="I30" s="343" t="s">
        <v>946</v>
      </c>
      <c r="J30" s="343" t="s">
        <v>910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1006</v>
      </c>
      <c r="F31" s="213" t="s">
        <v>1006</v>
      </c>
      <c r="G31" s="348">
        <v>0</v>
      </c>
      <c r="H31" s="348"/>
      <c r="I31" s="343" t="s">
        <v>1007</v>
      </c>
      <c r="J31" s="343" t="s">
        <v>1341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1291</v>
      </c>
      <c r="F32" s="213" t="s">
        <v>1291</v>
      </c>
      <c r="G32" s="214">
        <v>0</v>
      </c>
      <c r="H32" s="214"/>
      <c r="I32" s="343" t="s">
        <v>1007</v>
      </c>
      <c r="J32" s="200" t="s">
        <v>912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922</v>
      </c>
      <c r="E36" s="184" t="s">
        <v>5</v>
      </c>
      <c r="F36" s="354" t="s">
        <v>931</v>
      </c>
      <c r="G36" s="355" t="s">
        <v>930</v>
      </c>
      <c r="H36" s="355" t="s">
        <v>929</v>
      </c>
    </row>
    <row r="37" spans="1:16384">
      <c r="D37" s="356" t="s">
        <v>4</v>
      </c>
      <c r="E37" s="199" t="s">
        <v>923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986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987</v>
      </c>
      <c r="H4" s="6">
        <v>200</v>
      </c>
    </row>
    <row r="5" spans="2:25" ht="114.75">
      <c r="B5" s="143" t="s">
        <v>967</v>
      </c>
      <c r="C5" s="143" t="s">
        <v>5</v>
      </c>
      <c r="D5" s="143" t="s">
        <v>204</v>
      </c>
      <c r="E5" s="386" t="s">
        <v>186</v>
      </c>
      <c r="F5" s="146" t="s">
        <v>969</v>
      </c>
      <c r="G5" s="147" t="s">
        <v>560</v>
      </c>
      <c r="H5" s="392" t="s">
        <v>989</v>
      </c>
      <c r="I5" s="163" t="s">
        <v>974</v>
      </c>
      <c r="J5" s="163" t="s">
        <v>509</v>
      </c>
      <c r="K5" s="392" t="s">
        <v>988</v>
      </c>
      <c r="L5" s="163" t="s">
        <v>970</v>
      </c>
      <c r="M5" s="148" t="s">
        <v>23</v>
      </c>
      <c r="N5" s="397" t="s">
        <v>635</v>
      </c>
      <c r="O5" s="397" t="s">
        <v>1009</v>
      </c>
      <c r="P5" s="397" t="s">
        <v>1010</v>
      </c>
      <c r="Q5" s="397" t="s">
        <v>1011</v>
      </c>
    </row>
    <row r="6" spans="2:25">
      <c r="B6" s="134" t="s">
        <v>4</v>
      </c>
      <c r="C6" s="159" t="s">
        <v>968</v>
      </c>
      <c r="D6" s="159" t="s">
        <v>973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1105</v>
      </c>
      <c r="N6" s="324"/>
      <c r="O6" s="201" t="s">
        <v>1012</v>
      </c>
      <c r="P6" s="324"/>
      <c r="Q6" s="201" t="s">
        <v>1012</v>
      </c>
    </row>
    <row r="7" spans="2:25">
      <c r="B7" s="134" t="s">
        <v>4</v>
      </c>
      <c r="C7" s="159" t="s">
        <v>971</v>
      </c>
      <c r="D7" s="362" t="s">
        <v>973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1106</v>
      </c>
      <c r="N7" s="324"/>
      <c r="O7" s="201" t="s">
        <v>1013</v>
      </c>
      <c r="P7" s="324"/>
      <c r="Q7" s="201" t="s">
        <v>1013</v>
      </c>
    </row>
    <row r="8" spans="2:25">
      <c r="B8" s="134" t="s">
        <v>4</v>
      </c>
      <c r="C8" s="159" t="s">
        <v>972</v>
      </c>
      <c r="D8" s="362" t="s">
        <v>973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1107</v>
      </c>
      <c r="N8" s="375"/>
      <c r="O8" s="201" t="s">
        <v>1014</v>
      </c>
      <c r="P8" s="375"/>
      <c r="Q8" s="372" t="s">
        <v>1014</v>
      </c>
    </row>
    <row r="9" spans="2:25">
      <c r="B9" s="136" t="s">
        <v>4</v>
      </c>
      <c r="C9" s="373" t="s">
        <v>975</v>
      </c>
      <c r="D9" s="362" t="s">
        <v>973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1108</v>
      </c>
      <c r="N9" s="376"/>
      <c r="O9" s="201" t="s">
        <v>1015</v>
      </c>
      <c r="P9" s="376"/>
      <c r="Q9" s="408" t="s">
        <v>1015</v>
      </c>
    </row>
    <row r="10" spans="2:25">
      <c r="B10" s="136" t="s">
        <v>4</v>
      </c>
      <c r="C10" s="373" t="s">
        <v>982</v>
      </c>
      <c r="D10" s="362" t="s">
        <v>973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1109</v>
      </c>
      <c r="N10" s="376"/>
      <c r="O10" s="201" t="s">
        <v>1016</v>
      </c>
      <c r="P10" s="376"/>
      <c r="Q10" s="408" t="s">
        <v>1016</v>
      </c>
    </row>
    <row r="11" spans="2:25" ht="15.75" thickBot="1">
      <c r="B11" s="136" t="s">
        <v>4</v>
      </c>
      <c r="C11" s="373" t="s">
        <v>983</v>
      </c>
      <c r="D11" s="362" t="s">
        <v>973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1110</v>
      </c>
      <c r="N11" s="376"/>
      <c r="O11" s="201" t="s">
        <v>1017</v>
      </c>
      <c r="P11" s="376"/>
      <c r="Q11" s="408" t="s">
        <v>1017</v>
      </c>
    </row>
    <row r="12" spans="2:25" ht="15.75" thickBot="1">
      <c r="B12" s="377" t="s">
        <v>4</v>
      </c>
      <c r="C12" s="378" t="s">
        <v>985</v>
      </c>
      <c r="D12" s="379" t="s">
        <v>980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1111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976</v>
      </c>
      <c r="D13" s="362" t="s">
        <v>980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1112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977</v>
      </c>
      <c r="D14" s="362" t="s">
        <v>980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1113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978</v>
      </c>
      <c r="D15" s="362" t="s">
        <v>980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1114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979</v>
      </c>
      <c r="D16" s="362" t="s">
        <v>980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1115</v>
      </c>
      <c r="N16" s="375"/>
      <c r="O16" s="375"/>
      <c r="P16" s="375"/>
      <c r="Q16" s="375"/>
    </row>
    <row r="17" spans="2:17">
      <c r="B17" s="134" t="s">
        <v>4</v>
      </c>
      <c r="C17" s="159" t="s">
        <v>984</v>
      </c>
      <c r="D17" s="362" t="s">
        <v>980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1116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13"/>
      <c r="G3" s="513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446</v>
      </c>
      <c r="C35" s="410" t="s">
        <v>5</v>
      </c>
      <c r="D35" s="410" t="s">
        <v>1100</v>
      </c>
      <c r="E35" s="410" t="s">
        <v>1101</v>
      </c>
      <c r="F35" s="67"/>
      <c r="G35" s="67"/>
      <c r="H35" s="67"/>
    </row>
    <row r="36" spans="2:8">
      <c r="B36" s="411" t="s">
        <v>4</v>
      </c>
      <c r="C36" s="420" t="s">
        <v>436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437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438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439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440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441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442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443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444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445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924</v>
      </c>
      <c r="C47" s="12"/>
      <c r="D47" s="12"/>
      <c r="E47" s="12"/>
      <c r="F47" s="12"/>
      <c r="G47" s="12"/>
      <c r="H47" s="12"/>
    </row>
    <row r="49" spans="2:8" ht="130.5">
      <c r="B49" s="184" t="s">
        <v>925</v>
      </c>
      <c r="C49" s="184" t="s">
        <v>5</v>
      </c>
      <c r="D49" s="184" t="s">
        <v>933</v>
      </c>
      <c r="E49" s="355" t="s">
        <v>934</v>
      </c>
      <c r="F49" s="355" t="s">
        <v>935</v>
      </c>
      <c r="G49" s="355" t="s">
        <v>936</v>
      </c>
      <c r="H49" s="355" t="s">
        <v>937</v>
      </c>
    </row>
    <row r="50" spans="2:8">
      <c r="B50" s="358" t="s">
        <v>4</v>
      </c>
      <c r="C50" s="353" t="s">
        <v>926</v>
      </c>
      <c r="D50" s="353" t="s">
        <v>1127</v>
      </c>
      <c r="E50" s="357" t="s">
        <v>927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20"/>
  <sheetViews>
    <sheetView tabSelected="1" topLeftCell="A7" workbookViewId="0">
      <selection activeCell="E15" sqref="E15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990</v>
      </c>
      <c r="B3" s="184" t="s">
        <v>5</v>
      </c>
      <c r="C3" s="184" t="s">
        <v>204</v>
      </c>
      <c r="D3" s="355" t="s">
        <v>991</v>
      </c>
      <c r="E3" s="355" t="s">
        <v>994</v>
      </c>
    </row>
    <row r="4" spans="1:10">
      <c r="A4" s="358" t="s">
        <v>4</v>
      </c>
      <c r="B4" s="353" t="s">
        <v>993</v>
      </c>
      <c r="C4" s="353" t="s">
        <v>837</v>
      </c>
      <c r="D4" s="357" t="s">
        <v>992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995</v>
      </c>
      <c r="C5" s="353" t="s">
        <v>837</v>
      </c>
      <c r="D5" s="357" t="s">
        <v>996</v>
      </c>
      <c r="E5" s="357" t="str">
        <f t="shared" ref="E5:E10" si="0">CONCATENATE("TID_","EVENT_",UPPER(B5))</f>
        <v>TID_EVENT_EAT_BIRDS</v>
      </c>
    </row>
    <row r="6" spans="1:10">
      <c r="A6" s="358" t="s">
        <v>4</v>
      </c>
      <c r="B6" s="353" t="s">
        <v>999</v>
      </c>
      <c r="C6" s="353" t="s">
        <v>997</v>
      </c>
      <c r="D6" s="357" t="s">
        <v>998</v>
      </c>
      <c r="E6" s="357" t="str">
        <f t="shared" si="0"/>
        <v>TID_EVENT_DESTROY_HOUSES</v>
      </c>
    </row>
    <row r="7" spans="1:10">
      <c r="A7" s="358" t="s">
        <v>4</v>
      </c>
      <c r="B7" s="353" t="s">
        <v>1000</v>
      </c>
      <c r="C7" s="353" t="s">
        <v>1001</v>
      </c>
      <c r="D7" s="357" t="s">
        <v>981</v>
      </c>
      <c r="E7" s="357" t="str">
        <f t="shared" si="0"/>
        <v>TID_EVENT_COLLECT_COINS</v>
      </c>
    </row>
    <row r="8" spans="1:10">
      <c r="A8" s="358" t="s">
        <v>4</v>
      </c>
      <c r="B8" s="353" t="s">
        <v>1002</v>
      </c>
      <c r="C8" s="353" t="s">
        <v>1003</v>
      </c>
      <c r="D8" s="357" t="s">
        <v>1003</v>
      </c>
      <c r="E8" s="357" t="str">
        <f t="shared" si="0"/>
        <v>TID_EVENT_PLAY_TIME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205</v>
      </c>
      <c r="C10" s="353" t="s">
        <v>205</v>
      </c>
      <c r="D10" s="357" t="s">
        <v>205</v>
      </c>
      <c r="E10" s="357" t="str">
        <f t="shared" si="0"/>
        <v>TID_EVENT_PET</v>
      </c>
    </row>
    <row r="11" spans="1:10">
      <c r="A11" s="358" t="s">
        <v>4</v>
      </c>
      <c r="B11" s="353" t="s">
        <v>1004</v>
      </c>
      <c r="C11" s="353" t="s">
        <v>1004</v>
      </c>
      <c r="D11" s="357" t="s">
        <v>1004</v>
      </c>
      <c r="E11" s="35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1356</v>
      </c>
      <c r="B13" s="12"/>
      <c r="C13" s="12"/>
      <c r="D13" s="12"/>
    </row>
    <row r="15" spans="1:10" ht="132">
      <c r="A15" s="184" t="s">
        <v>1357</v>
      </c>
      <c r="B15" s="184" t="s">
        <v>5</v>
      </c>
      <c r="C15" s="184" t="s">
        <v>1361</v>
      </c>
    </row>
    <row r="16" spans="1:10">
      <c r="A16" s="358" t="s">
        <v>4</v>
      </c>
      <c r="B16" s="353" t="s">
        <v>980</v>
      </c>
      <c r="C16" s="353" t="s">
        <v>326</v>
      </c>
    </row>
    <row r="17" spans="1:3">
      <c r="A17" s="358" t="s">
        <v>4</v>
      </c>
      <c r="B17" s="353" t="s">
        <v>973</v>
      </c>
      <c r="C17" s="353" t="s">
        <v>1362</v>
      </c>
    </row>
    <row r="18" spans="1:3">
      <c r="A18" s="358" t="s">
        <v>4</v>
      </c>
      <c r="B18" s="353" t="s">
        <v>1358</v>
      </c>
      <c r="C18" s="353" t="s">
        <v>1358</v>
      </c>
    </row>
    <row r="19" spans="1:3">
      <c r="A19" s="358" t="s">
        <v>4</v>
      </c>
      <c r="B19" s="353" t="s">
        <v>1359</v>
      </c>
      <c r="C19" s="353" t="s">
        <v>1359</v>
      </c>
    </row>
    <row r="20" spans="1:3">
      <c r="A20" s="358" t="s">
        <v>4</v>
      </c>
      <c r="B20" s="353" t="s">
        <v>1360</v>
      </c>
      <c r="C20" s="353" t="s">
        <v>650</v>
      </c>
    </row>
  </sheetData>
  <dataValidations disablePrompts="1" count="1">
    <dataValidation allowBlank="1" sqref="D4:D11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2017-06-09T10:08:35Z</dcterms:modified>
</cp:coreProperties>
</file>