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4" i="9" l="1"/>
  <c r="I5" i="9"/>
  <c r="I6" i="9"/>
  <c r="I7" i="9"/>
  <c r="I8" i="9"/>
  <c r="I9" i="9"/>
  <c r="I10" i="9"/>
  <c r="I11" i="9"/>
  <c r="I12" i="9"/>
  <c r="I13" i="9"/>
  <c r="I14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H4" i="9"/>
  <c r="H5" i="9"/>
  <c r="H6" i="9"/>
  <c r="H7" i="9"/>
  <c r="H8" i="9"/>
  <c r="H9" i="9"/>
  <c r="H10" i="9"/>
  <c r="H11" i="9"/>
  <c r="H12" i="9"/>
  <c r="H13" i="9"/>
  <c r="H14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<sst xmlns="http://schemas.openxmlformats.org/spreadsheetml/2006/main" count="2138" uniqueCount="985">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</sst>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6" totalsRowShown="0" headerRowDxfId="13" dataDxfId="12" tableBorderDxfId="11">
  <autoFilter ref="A3:K36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5" t="s">
        <v>4</v>
      </c>
      <c r="C49" s="168" t="s">
        <v>903</v>
      </c>
      <c r="D49" s="244" t="s">
        <v>706</v>
      </c>
      <c r="E49" s="170">
        <v>0</v>
      </c>
      <c r="F49" s="166">
        <v>0.99</v>
      </c>
      <c r="G49" s="165" t="s">
        <v>628</v>
      </c>
      <c r="H49" s="246"/>
      <c r="I49" s="247"/>
      <c r="J49" s="248"/>
      <c r="K49" s="246"/>
      <c r="L49" s="173" t="b">
        <v>0</v>
      </c>
      <c r="M49" s="161"/>
      <c r="N49" s="249"/>
      <c r="O49" s="249"/>
      <c r="P49" s="250" t="s">
        <v>909</v>
      </c>
    </row>
    <row r="50" spans="2:16" x14ac:dyDescent="0.25">
      <c r="B50" s="245" t="s">
        <v>4</v>
      </c>
      <c r="C50" s="168" t="s">
        <v>904</v>
      </c>
      <c r="D50" s="244" t="s">
        <v>706</v>
      </c>
      <c r="E50" s="170">
        <v>0</v>
      </c>
      <c r="F50" s="166">
        <v>4.99</v>
      </c>
      <c r="G50" s="165" t="s">
        <v>628</v>
      </c>
      <c r="H50" s="246"/>
      <c r="I50" s="247"/>
      <c r="J50" s="248"/>
      <c r="K50" s="246"/>
      <c r="L50" s="173" t="b">
        <v>0</v>
      </c>
      <c r="M50" s="161"/>
      <c r="N50" s="249"/>
      <c r="O50" s="249"/>
      <c r="P50" s="250" t="s">
        <v>910</v>
      </c>
    </row>
    <row r="51" spans="2:16" x14ac:dyDescent="0.25">
      <c r="B51" s="245" t="s">
        <v>4</v>
      </c>
      <c r="C51" s="168" t="s">
        <v>905</v>
      </c>
      <c r="D51" s="244" t="s">
        <v>706</v>
      </c>
      <c r="E51" s="170">
        <v>0</v>
      </c>
      <c r="F51" s="166">
        <v>9.99</v>
      </c>
      <c r="G51" s="165" t="s">
        <v>628</v>
      </c>
      <c r="H51" s="246"/>
      <c r="I51" s="247"/>
      <c r="J51" s="248"/>
      <c r="K51" s="246"/>
      <c r="L51" s="173" t="b">
        <v>0</v>
      </c>
      <c r="M51" s="161"/>
      <c r="N51" s="249"/>
      <c r="O51" s="249"/>
      <c r="P51" s="250" t="s">
        <v>911</v>
      </c>
    </row>
    <row r="52" spans="2:16" x14ac:dyDescent="0.25">
      <c r="B52" s="245" t="s">
        <v>4</v>
      </c>
      <c r="C52" s="168" t="s">
        <v>906</v>
      </c>
      <c r="D52" s="244" t="s">
        <v>706</v>
      </c>
      <c r="E52" s="170">
        <v>0</v>
      </c>
      <c r="F52" s="166">
        <v>19.989999999999998</v>
      </c>
      <c r="G52" s="165" t="s">
        <v>628</v>
      </c>
      <c r="H52" s="246"/>
      <c r="I52" s="247"/>
      <c r="J52" s="248"/>
      <c r="K52" s="246"/>
      <c r="L52" s="173" t="b">
        <v>0</v>
      </c>
      <c r="M52" s="161"/>
      <c r="N52" s="249"/>
      <c r="O52" s="249"/>
      <c r="P52" s="250" t="s">
        <v>912</v>
      </c>
    </row>
    <row r="53" spans="2:16" x14ac:dyDescent="0.25">
      <c r="B53" s="245" t="s">
        <v>4</v>
      </c>
      <c r="C53" s="168" t="s">
        <v>907</v>
      </c>
      <c r="D53" s="244" t="s">
        <v>706</v>
      </c>
      <c r="E53" s="170">
        <v>0</v>
      </c>
      <c r="F53" s="166">
        <v>39.99</v>
      </c>
      <c r="G53" s="165" t="s">
        <v>628</v>
      </c>
      <c r="H53" s="246"/>
      <c r="I53" s="247"/>
      <c r="J53" s="248"/>
      <c r="K53" s="246"/>
      <c r="L53" s="173" t="b">
        <v>0</v>
      </c>
      <c r="M53" s="161"/>
      <c r="N53" s="249"/>
      <c r="O53" s="249"/>
      <c r="P53" s="250" t="s">
        <v>913</v>
      </c>
    </row>
    <row r="54" spans="2:16" x14ac:dyDescent="0.25">
      <c r="B54" s="245" t="s">
        <v>4</v>
      </c>
      <c r="C54" s="168" t="s">
        <v>908</v>
      </c>
      <c r="D54" s="244" t="s">
        <v>706</v>
      </c>
      <c r="E54" s="170">
        <v>0</v>
      </c>
      <c r="F54" s="166">
        <v>79.989999999999995</v>
      </c>
      <c r="G54" s="165" t="s">
        <v>628</v>
      </c>
      <c r="H54" s="246"/>
      <c r="I54" s="247"/>
      <c r="J54" s="248"/>
      <c r="K54" s="246"/>
      <c r="L54" s="173" t="b">
        <v>0</v>
      </c>
      <c r="M54" s="161"/>
      <c r="N54" s="249"/>
      <c r="O54" s="249"/>
      <c r="P54" s="250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opLeftCell="E52" workbookViewId="0">
      <selection activeCell="M60" sqref="M60:M62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1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1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2" t="s">
        <v>4</v>
      </c>
      <c r="C74" s="253" t="s">
        <v>942</v>
      </c>
      <c r="D74" s="254" t="s">
        <v>25</v>
      </c>
      <c r="E74" s="254" t="s">
        <v>27</v>
      </c>
      <c r="F74" s="253">
        <v>18</v>
      </c>
      <c r="G74" s="255" t="b">
        <v>0</v>
      </c>
      <c r="H74" s="255" t="b">
        <v>0</v>
      </c>
      <c r="I74" s="256" t="b">
        <v>0</v>
      </c>
      <c r="J74" s="256" t="b">
        <v>0</v>
      </c>
      <c r="K74" s="256" t="s">
        <v>943</v>
      </c>
      <c r="L74" s="256"/>
      <c r="M74" s="257" t="s">
        <v>944</v>
      </c>
      <c r="N74" s="257" t="s">
        <v>945</v>
      </c>
      <c r="O74" s="258" t="s">
        <v>946</v>
      </c>
      <c r="P74" s="259" t="s">
        <v>947</v>
      </c>
      <c r="Q74" s="260" t="s">
        <v>948</v>
      </c>
      <c r="R74" s="261" t="s">
        <v>949</v>
      </c>
      <c r="S74" s="262">
        <v>69</v>
      </c>
      <c r="T74" s="263" t="str">
        <f>CONCATENATE(RIGHT([1]!petDefinitions[[#This Row],['[gamePrefab']]],LEN([1]!petDefinitions[[#This Row],['[gamePrefab']]])-6),"_",[1]!petDefinitions[[#This Row],['[powerup']]])</f>
        <v>Parcae_69_kill_ghost</v>
      </c>
    </row>
    <row r="75" spans="2:20" x14ac:dyDescent="0.25">
      <c r="B75" s="264" t="s">
        <v>4</v>
      </c>
      <c r="C75" s="253" t="s">
        <v>950</v>
      </c>
      <c r="D75" s="254" t="s">
        <v>25</v>
      </c>
      <c r="E75" s="254" t="s">
        <v>27</v>
      </c>
      <c r="F75" s="254">
        <v>19</v>
      </c>
      <c r="G75" s="265" t="b">
        <v>0</v>
      </c>
      <c r="H75" s="265" t="b">
        <v>0</v>
      </c>
      <c r="I75" s="255" t="b">
        <v>0</v>
      </c>
      <c r="J75" s="255" t="b">
        <v>0</v>
      </c>
      <c r="K75" s="256" t="s">
        <v>943</v>
      </c>
      <c r="L75" s="255"/>
      <c r="M75" s="257" t="s">
        <v>951</v>
      </c>
      <c r="N75" s="257" t="s">
        <v>952</v>
      </c>
      <c r="O75" s="258" t="s">
        <v>953</v>
      </c>
      <c r="P75" s="259" t="s">
        <v>954</v>
      </c>
      <c r="Q75" s="260" t="s">
        <v>955</v>
      </c>
      <c r="R75" s="261" t="s">
        <v>956</v>
      </c>
      <c r="S75" s="262">
        <v>70</v>
      </c>
      <c r="T75" s="263" t="str">
        <f>CONCATENATE(RIGHT([1]!petDefinitions[[#This Row],['[gamePrefab']]],LEN([1]!petDefinitions[[#This Row],['[gamePrefab']]])-6),"_",[1]!petDefinitions[[#This Row],['[powerup']]])</f>
        <v>Horseman_70_kill_humanoid</v>
      </c>
    </row>
    <row r="76" spans="2:20" x14ac:dyDescent="0.25">
      <c r="B76" s="264" t="s">
        <v>4</v>
      </c>
      <c r="C76" s="253" t="s">
        <v>957</v>
      </c>
      <c r="D76" s="254" t="s">
        <v>26</v>
      </c>
      <c r="E76" s="254" t="s">
        <v>27</v>
      </c>
      <c r="F76" s="254">
        <v>20</v>
      </c>
      <c r="G76" s="255" t="b">
        <v>0</v>
      </c>
      <c r="H76" s="255" t="b">
        <v>0</v>
      </c>
      <c r="I76" s="255" t="b">
        <v>0</v>
      </c>
      <c r="J76" s="255" t="b">
        <v>0</v>
      </c>
      <c r="K76" s="256" t="s">
        <v>943</v>
      </c>
      <c r="L76" s="255"/>
      <c r="M76" s="257" t="s">
        <v>958</v>
      </c>
      <c r="N76" s="257" t="s">
        <v>959</v>
      </c>
      <c r="O76" s="258" t="s">
        <v>960</v>
      </c>
      <c r="P76" s="266" t="s">
        <v>961</v>
      </c>
      <c r="Q76" s="260" t="s">
        <v>962</v>
      </c>
      <c r="R76" s="261" t="s">
        <v>963</v>
      </c>
      <c r="S76" s="262">
        <v>71</v>
      </c>
      <c r="T76" s="263" t="str">
        <f>CONCATENATE(RIGHT([1]!petDefinitions[[#This Row],['[gamePrefab']]],LEN([1]!petDefinitions[[#This Row],['[gamePrefab']]])-6),"_",[1]!petDefinitions[[#This Row],['[powerup']]])</f>
        <v>Mummy_71_mummy</v>
      </c>
    </row>
    <row r="77" spans="2:20" ht="15.75" thickBot="1" x14ac:dyDescent="0.3"/>
    <row r="78" spans="2:20" ht="23.25" x14ac:dyDescent="0.35">
      <c r="B78" s="1" t="s">
        <v>567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 x14ac:dyDescent="0.25">
      <c r="B80" s="133" t="s">
        <v>568</v>
      </c>
      <c r="C80" s="133" t="s">
        <v>0</v>
      </c>
      <c r="D80" s="134" t="s">
        <v>569</v>
      </c>
      <c r="E80" s="134" t="s">
        <v>570</v>
      </c>
      <c r="F80" s="134" t="s">
        <v>571</v>
      </c>
      <c r="G80" s="134" t="s">
        <v>572</v>
      </c>
      <c r="H80" s="134" t="s">
        <v>573</v>
      </c>
      <c r="I80" s="135" t="s">
        <v>574</v>
      </c>
      <c r="J80" s="135" t="s">
        <v>575</v>
      </c>
      <c r="K80" s="135"/>
      <c r="L80" s="135"/>
      <c r="M80" s="135" t="s">
        <v>576</v>
      </c>
      <c r="N80" s="135" t="s">
        <v>577</v>
      </c>
      <c r="O80" s="135" t="s">
        <v>578</v>
      </c>
      <c r="P80" s="135" t="s">
        <v>579</v>
      </c>
    </row>
    <row r="81" spans="2:16" x14ac:dyDescent="0.25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 x14ac:dyDescent="0.25">
      <c r="B82" s="136" t="s">
        <v>4</v>
      </c>
      <c r="C82" s="137" t="s">
        <v>580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581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9" t="s">
        <v>4</v>
      </c>
      <c r="C83" s="140" t="s">
        <v>582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583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584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583</v>
      </c>
      <c r="N84" s="81" t="b">
        <v>0</v>
      </c>
      <c r="O84" s="81">
        <v>4</v>
      </c>
      <c r="P84" s="81">
        <v>4</v>
      </c>
    </row>
    <row r="85" spans="2:16" x14ac:dyDescent="0.25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 x14ac:dyDescent="0.25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585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 x14ac:dyDescent="0.3"/>
    <row r="88" spans="2:16" ht="23.25" x14ac:dyDescent="0.35">
      <c r="B88" s="1" t="s">
        <v>586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 x14ac:dyDescent="0.25">
      <c r="B89" s="2"/>
      <c r="C89" s="2"/>
    </row>
    <row r="90" spans="2:16" ht="123" x14ac:dyDescent="0.25">
      <c r="B90" s="70" t="s">
        <v>587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 x14ac:dyDescent="0.25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588</v>
      </c>
    </row>
    <row r="92" spans="2:16" x14ac:dyDescent="0.25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589</v>
      </c>
    </row>
    <row r="93" spans="2:16" x14ac:dyDescent="0.25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590</v>
      </c>
    </row>
    <row r="94" spans="2:16" x14ac:dyDescent="0.25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591</v>
      </c>
    </row>
    <row r="95" spans="2:16" x14ac:dyDescent="0.25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592</v>
      </c>
    </row>
    <row r="96" spans="2:16" x14ac:dyDescent="0.25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593</v>
      </c>
    </row>
    <row r="97" spans="2:6" x14ac:dyDescent="0.25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594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G5:L76 F28:F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P74:P76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5"/>
      <c r="G3" s="28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topLeftCell="E25" workbookViewId="0">
      <selection activeCell="N54" sqref="N54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3" workbookViewId="0">
      <selection activeCell="H8" sqref="H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7" t="s">
        <v>4</v>
      </c>
      <c r="E57" s="268" t="s">
        <v>884</v>
      </c>
      <c r="F57" s="269" t="s">
        <v>884</v>
      </c>
      <c r="G57" s="269" t="s">
        <v>743</v>
      </c>
      <c r="H57" s="270"/>
      <c r="I57" s="270"/>
      <c r="J57" s="271" t="s">
        <v>885</v>
      </c>
      <c r="K57" s="271" t="s">
        <v>190</v>
      </c>
      <c r="L57" s="272" t="s">
        <v>886</v>
      </c>
      <c r="M57" s="273" t="s">
        <v>887</v>
      </c>
      <c r="N57" s="273" t="s">
        <v>888</v>
      </c>
    </row>
    <row r="58" spans="1:16384" s="274" customFormat="1" x14ac:dyDescent="0.25">
      <c r="D58" s="275" t="s">
        <v>4</v>
      </c>
      <c r="E58" s="275" t="s">
        <v>947</v>
      </c>
      <c r="F58" s="276" t="s">
        <v>964</v>
      </c>
      <c r="G58" s="276" t="s">
        <v>743</v>
      </c>
      <c r="H58" s="277"/>
      <c r="I58" s="277"/>
      <c r="J58" s="278" t="s">
        <v>965</v>
      </c>
      <c r="K58" s="278" t="s">
        <v>190</v>
      </c>
      <c r="L58" s="279" t="s">
        <v>966</v>
      </c>
      <c r="M58" s="279" t="s">
        <v>967</v>
      </c>
      <c r="N58" s="279" t="s">
        <v>968</v>
      </c>
    </row>
    <row r="59" spans="1:16384" s="274" customFormat="1" x14ac:dyDescent="0.25">
      <c r="D59" s="275" t="s">
        <v>4</v>
      </c>
      <c r="E59" s="275" t="s">
        <v>954</v>
      </c>
      <c r="F59" s="276" t="s">
        <v>964</v>
      </c>
      <c r="G59" s="276" t="s">
        <v>743</v>
      </c>
      <c r="H59" s="277"/>
      <c r="I59" s="277"/>
      <c r="J59" s="278" t="s">
        <v>969</v>
      </c>
      <c r="K59" s="278" t="s">
        <v>190</v>
      </c>
      <c r="L59" s="279" t="s">
        <v>970</v>
      </c>
      <c r="M59" s="279" t="s">
        <v>971</v>
      </c>
      <c r="N59" s="279" t="s">
        <v>972</v>
      </c>
    </row>
    <row r="60" spans="1:16384" s="274" customFormat="1" x14ac:dyDescent="0.25">
      <c r="D60" s="280" t="s">
        <v>4</v>
      </c>
      <c r="E60" s="280" t="s">
        <v>961</v>
      </c>
      <c r="F60" s="281" t="s">
        <v>961</v>
      </c>
      <c r="G60" s="281" t="s">
        <v>743</v>
      </c>
      <c r="H60" s="282" t="s">
        <v>977</v>
      </c>
      <c r="I60" s="282"/>
      <c r="J60" s="283" t="s">
        <v>973</v>
      </c>
      <c r="K60" s="283" t="s">
        <v>190</v>
      </c>
      <c r="L60" s="284" t="s">
        <v>974</v>
      </c>
      <c r="M60" s="284" t="s">
        <v>975</v>
      </c>
      <c r="N60" s="284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6"/>
  <sheetViews>
    <sheetView workbookViewId="0">
      <selection activeCell="F11" sqref="F1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978</v>
      </c>
      <c r="C19" s="199" t="s">
        <v>760</v>
      </c>
      <c r="D19" s="199" t="s">
        <v>829</v>
      </c>
      <c r="E19" s="200" t="s">
        <v>832</v>
      </c>
      <c r="F19" s="200" t="s">
        <v>957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980</v>
      </c>
    </row>
    <row r="20" spans="1:11" x14ac:dyDescent="0.25">
      <c r="A20" s="203" t="s">
        <v>4</v>
      </c>
      <c r="B20" s="198" t="s">
        <v>979</v>
      </c>
      <c r="C20" s="199" t="s">
        <v>760</v>
      </c>
      <c r="D20" s="199" t="s">
        <v>829</v>
      </c>
      <c r="E20" s="200" t="s">
        <v>832</v>
      </c>
      <c r="F20" s="200" t="s">
        <v>983</v>
      </c>
      <c r="G20" s="200">
        <v>3</v>
      </c>
      <c r="H20" s="200" t="s">
        <v>833</v>
      </c>
      <c r="I20" s="200" t="s">
        <v>982</v>
      </c>
      <c r="J20" s="205" t="s">
        <v>835</v>
      </c>
      <c r="K20" s="205" t="s">
        <v>981</v>
      </c>
    </row>
    <row r="21" spans="1:11" x14ac:dyDescent="0.25">
      <c r="A21" s="203" t="s">
        <v>4</v>
      </c>
      <c r="B21" s="198" t="s">
        <v>774</v>
      </c>
      <c r="C21" s="199" t="s">
        <v>760</v>
      </c>
      <c r="D21" s="199" t="s">
        <v>829</v>
      </c>
      <c r="E21" s="200" t="s">
        <v>771</v>
      </c>
      <c r="F21" s="200" t="s">
        <v>826</v>
      </c>
      <c r="G21" s="200"/>
      <c r="H21" s="200" t="str">
        <f>CONCATENATE("TID_MOD_",UPPER(Table1[[#This Row],['[sku']]]),"_NAME")</f>
        <v>TID_MOD_GATCHA_RARITY_EPIC_NAME</v>
      </c>
      <c r="I21" s="200" t="str">
        <f>CONCATENATE("TID_MOD_",UPPER(Table1[[#This Row],['[sku']]]),"_DESCRIPTION")</f>
        <v>TID_MOD_GATCHA_RARITY_EPIC_DESCRIPTION</v>
      </c>
      <c r="J21" s="205" t="str">
        <f>CONCATENATE("TID_MOD_",UPPER(Table1[[#This Row],['[sku']]]),"_DESC_SHORT")</f>
        <v>TID_MOD_GATCHA_RARITY_EPIC_DESC_SHORT</v>
      </c>
      <c r="K21" s="205" t="s">
        <v>811</v>
      </c>
    </row>
    <row r="22" spans="1:11" x14ac:dyDescent="0.25">
      <c r="A22" s="203" t="s">
        <v>4</v>
      </c>
      <c r="B22" s="198" t="s">
        <v>781</v>
      </c>
      <c r="C22" s="199" t="s">
        <v>760</v>
      </c>
      <c r="D22" s="199" t="s">
        <v>829</v>
      </c>
      <c r="E22" s="200" t="s">
        <v>771</v>
      </c>
      <c r="F22" s="200" t="s">
        <v>825</v>
      </c>
      <c r="G22" s="200"/>
      <c r="H22" s="200" t="str">
        <f>CONCATENATE("TID_MOD_",UPPER(Table1[[#This Row],['[sku']]]),"_NAME")</f>
        <v>TID_MOD_GATCHA_RARITY_RARE_NAME</v>
      </c>
      <c r="I22" s="200" t="str">
        <f>CONCATENATE("TID_MOD_",UPPER(Table1[[#This Row],['[sku']]]),"_DESCRIPTION")</f>
        <v>TID_MOD_GATCHA_RARITY_RARE_DESCRIPTION</v>
      </c>
      <c r="J22" s="205" t="str">
        <f>CONCATENATE("TID_MOD_",UPPER(Table1[[#This Row],['[sku']]]),"_DESC_SHORT")</f>
        <v>TID_MOD_GATCHA_RARITY_RARE_DESC_SHORT</v>
      </c>
      <c r="K22" s="205" t="s">
        <v>810</v>
      </c>
    </row>
    <row r="23" spans="1:11" x14ac:dyDescent="0.25">
      <c r="A23" s="203" t="s">
        <v>4</v>
      </c>
      <c r="B23" s="198" t="s">
        <v>775</v>
      </c>
      <c r="C23" s="199" t="s">
        <v>757</v>
      </c>
      <c r="D23" s="199" t="s">
        <v>830</v>
      </c>
      <c r="E23" s="200" t="s">
        <v>788</v>
      </c>
      <c r="F23" s="200">
        <v>2.1</v>
      </c>
      <c r="G23" s="200"/>
      <c r="H23" s="200" t="str">
        <f>CONCATENATE("TID_MOD_",UPPER(Table1[[#This Row],['[sku']]]),"_NAME")</f>
        <v>TID_MOD_HUGE_NAME</v>
      </c>
      <c r="I23" s="200" t="str">
        <f>CONCATENATE("TID_MOD_",UPPER(Table1[[#This Row],['[sku']]]),"_DESCRIPTION")</f>
        <v>TID_MOD_HUGE_DESCRIPTION</v>
      </c>
      <c r="J23" s="205" t="str">
        <f>CONCATENATE("TID_MOD_",UPPER(Table1[[#This Row],['[sku']]]),"_DESC_SHORT")</f>
        <v>TID_MOD_HUGE_DESC_SHORT</v>
      </c>
      <c r="K23" s="205" t="s">
        <v>802</v>
      </c>
    </row>
    <row r="24" spans="1:11" x14ac:dyDescent="0.25">
      <c r="A24" s="203" t="s">
        <v>4</v>
      </c>
      <c r="B24" s="198" t="s">
        <v>785</v>
      </c>
      <c r="C24" s="199" t="s">
        <v>757</v>
      </c>
      <c r="D24" s="199" t="s">
        <v>830</v>
      </c>
      <c r="E24" s="200" t="s">
        <v>793</v>
      </c>
      <c r="F24" s="200">
        <v>50</v>
      </c>
      <c r="G24" s="200"/>
      <c r="H24" s="200" t="str">
        <f>CONCATENATE("TID_MOD_",UPPER(Table1[[#This Row],['[sku']]]),"_NAME")</f>
        <v>TID_MOD_HUNGRY_NAME</v>
      </c>
      <c r="I24" s="200" t="str">
        <f>CONCATENATE("TID_MOD_",UPPER(Table1[[#This Row],['[sku']]]),"_DESCRIPTION")</f>
        <v>TID_MOD_HUNGRY_DESCRIPTION</v>
      </c>
      <c r="J24" s="205" t="str">
        <f>CONCATENATE("TID_MOD_",UPPER(Table1[[#This Row],['[sku']]]),"_DESC_SHORT")</f>
        <v>TID_MOD_HUNGRY_DESC_SHORT</v>
      </c>
      <c r="K24" s="205" t="s">
        <v>819</v>
      </c>
    </row>
    <row r="25" spans="1:11" x14ac:dyDescent="0.25">
      <c r="A25" s="203" t="s">
        <v>4</v>
      </c>
      <c r="B25" s="198" t="s">
        <v>755</v>
      </c>
      <c r="C25" s="199" t="s">
        <v>758</v>
      </c>
      <c r="D25" s="199" t="s">
        <v>830</v>
      </c>
      <c r="E25" s="200" t="s">
        <v>795</v>
      </c>
      <c r="F25" s="200" t="s">
        <v>9</v>
      </c>
      <c r="G25" s="200">
        <v>80</v>
      </c>
      <c r="H25" s="200" t="str">
        <f>CONCATENATE("TID_MOD_",UPPER(Table1[[#This Row],['[sku']]]),"_NAME")</f>
        <v>TID_MOD_INVASION_DRAGON_NAME</v>
      </c>
      <c r="I25" s="200" t="str">
        <f>CONCATENATE("TID_MOD_",UPPER(Table1[[#This Row],['[sku']]]),"_DESCRIPTION")</f>
        <v>TID_MOD_INVASION_DRAGON_DESCRIPTION</v>
      </c>
      <c r="J25" s="205" t="str">
        <f>CONCATENATE("TID_MOD_",UPPER(Table1[[#This Row],['[sku']]]),"_DESC_SHORT")</f>
        <v>TID_MOD_INVASION_DRAGON_DESC_SHORT</v>
      </c>
      <c r="K25" s="205" t="s">
        <v>820</v>
      </c>
    </row>
    <row r="26" spans="1:11" x14ac:dyDescent="0.25">
      <c r="A26" s="203" t="s">
        <v>4</v>
      </c>
      <c r="B26" s="198" t="s">
        <v>787</v>
      </c>
      <c r="C26" s="199" t="s">
        <v>758</v>
      </c>
      <c r="D26" s="199" t="s">
        <v>830</v>
      </c>
      <c r="E26" s="200" t="s">
        <v>769</v>
      </c>
      <c r="F26" s="200" t="s">
        <v>794</v>
      </c>
      <c r="G26" s="200">
        <v>80</v>
      </c>
      <c r="H26" s="200" t="str">
        <f>CONCATENATE("TID_MOD_",UPPER(Table1[[#This Row],['[sku']]]),"_NAME")</f>
        <v>TID_MOD_INVASION_GIANT_NAME</v>
      </c>
      <c r="I26" s="200" t="str">
        <f>CONCATENATE("TID_MOD_",UPPER(Table1[[#This Row],['[sku']]]),"_DESCRIPTION")</f>
        <v>TID_MOD_INVASION_GIANT_DESCRIPTION</v>
      </c>
      <c r="J26" s="205" t="str">
        <f>CONCATENATE("TID_MOD_",UPPER(Table1[[#This Row],['[sku']]]),"_DESC_SHORT")</f>
        <v>TID_MOD_INVASION_GIANT_DESC_SHORT</v>
      </c>
      <c r="K26" s="205" t="s">
        <v>821</v>
      </c>
    </row>
    <row r="27" spans="1:11" x14ac:dyDescent="0.25">
      <c r="A27" s="203" t="s">
        <v>4</v>
      </c>
      <c r="B27" s="198" t="s">
        <v>754</v>
      </c>
      <c r="C27" s="199" t="s">
        <v>757</v>
      </c>
      <c r="D27" s="199" t="s">
        <v>830</v>
      </c>
      <c r="E27" s="200" t="s">
        <v>97</v>
      </c>
      <c r="F27" s="200">
        <v>50</v>
      </c>
      <c r="G27" s="200"/>
      <c r="H27" s="200" t="str">
        <f>CONCATENATE("TID_MOD_",UPPER(Table1[[#This Row],['[sku']]]),"_NAME")</f>
        <v>TID_MOD_LONGER_FIRE_RUSH_NAME</v>
      </c>
      <c r="I27" s="200" t="str">
        <f>CONCATENATE("TID_MOD_",UPPER(Table1[[#This Row],['[sku']]]),"_DESCRIPTION")</f>
        <v>TID_MOD_LONGER_FIRE_RUSH_DESCRIPTION</v>
      </c>
      <c r="J27" s="205" t="str">
        <f>CONCATENATE("TID_MOD_",UPPER(Table1[[#This Row],['[sku']]]),"_DESC_SHORT")</f>
        <v>TID_MOD_LONGER_FIRE_RUSH_DESC_SHORT</v>
      </c>
      <c r="K27" s="205" t="s">
        <v>808</v>
      </c>
    </row>
    <row r="28" spans="1:11" x14ac:dyDescent="0.25">
      <c r="A28" s="203" t="s">
        <v>4</v>
      </c>
      <c r="B28" s="198" t="s">
        <v>749</v>
      </c>
      <c r="C28" s="199" t="s">
        <v>759</v>
      </c>
      <c r="D28" s="199" t="s">
        <v>830</v>
      </c>
      <c r="E28" s="200" t="s">
        <v>764</v>
      </c>
      <c r="F28" s="200"/>
      <c r="G28" s="200"/>
      <c r="H28" s="200" t="str">
        <f>CONCATENATE("TID_MOD_",UPPER(Table1[[#This Row],['[sku']]]),"_NAME")</f>
        <v>TID_MOD_MIDAS_NAME</v>
      </c>
      <c r="I28" s="200" t="str">
        <f>CONCATENATE("TID_MOD_",UPPER(Table1[[#This Row],['[sku']]]),"_DESCRIPTION")</f>
        <v>TID_MOD_MIDAS_DESCRIPTION</v>
      </c>
      <c r="J28" s="205" t="str">
        <f>CONCATENATE("TID_MOD_",UPPER(Table1[[#This Row],['[sku']]]),"_DESC_SHORT")</f>
        <v>TID_MOD_MIDAS_DESC_SHORT</v>
      </c>
      <c r="K28" s="205" t="s">
        <v>809</v>
      </c>
    </row>
    <row r="29" spans="1:11" x14ac:dyDescent="0.25">
      <c r="A29" s="203" t="s">
        <v>4</v>
      </c>
      <c r="B29" s="198" t="s">
        <v>780</v>
      </c>
      <c r="C29" s="199" t="s">
        <v>757</v>
      </c>
      <c r="D29" s="199" t="s">
        <v>830</v>
      </c>
      <c r="E29" s="200" t="s">
        <v>788</v>
      </c>
      <c r="F29" s="200">
        <v>0.46</v>
      </c>
      <c r="G29" s="200"/>
      <c r="H29" s="200" t="str">
        <f>CONCATENATE("TID_MOD_",UPPER(Table1[[#This Row],['[sku']]]),"_NAME")</f>
        <v>TID_MOD_MINI_NAME</v>
      </c>
      <c r="I29" s="200" t="str">
        <f>CONCATENATE("TID_MOD_",UPPER(Table1[[#This Row],['[sku']]]),"_DESCRIPTION")</f>
        <v>TID_MOD_MINI_DESCRIPTION</v>
      </c>
      <c r="J29" s="205" t="str">
        <f>CONCATENATE("TID_MOD_",UPPER(Table1[[#This Row],['[sku']]]),"_DESC_SHORT")</f>
        <v>TID_MOD_MINI_DESC_SHORT</v>
      </c>
      <c r="K29" s="205" t="s">
        <v>803</v>
      </c>
    </row>
    <row r="30" spans="1:11" x14ac:dyDescent="0.25">
      <c r="A30" s="203" t="s">
        <v>4</v>
      </c>
      <c r="B30" s="198" t="s">
        <v>776</v>
      </c>
      <c r="C30" s="199" t="s">
        <v>757</v>
      </c>
      <c r="D30" s="199" t="s">
        <v>830</v>
      </c>
      <c r="E30" s="200" t="s">
        <v>157</v>
      </c>
      <c r="F30" s="200">
        <v>-50</v>
      </c>
      <c r="G30" s="200"/>
      <c r="H30" s="200" t="str">
        <f>CONCATENATE("TID_MOD_",UPPER(Table1[[#This Row],['[sku']]]),"_NAME")</f>
        <v>TID_MOD_SNAIL_NAME</v>
      </c>
      <c r="I30" s="200" t="str">
        <f>CONCATENATE("TID_MOD_",UPPER(Table1[[#This Row],['[sku']]]),"_DESCRIPTION")</f>
        <v>TID_MOD_SNAIL_DESCRIPTION</v>
      </c>
      <c r="J30" s="205" t="str">
        <f>CONCATENATE("TID_MOD_",UPPER(Table1[[#This Row],['[sku']]]),"_DESC_SHORT")</f>
        <v>TID_MOD_SNAIL_DESC_SHORT</v>
      </c>
      <c r="K30" s="205" t="s">
        <v>804</v>
      </c>
    </row>
    <row r="31" spans="1:11" x14ac:dyDescent="0.25">
      <c r="A31" s="203" t="s">
        <v>4</v>
      </c>
      <c r="B31" s="198" t="s">
        <v>744</v>
      </c>
      <c r="C31" s="199" t="s">
        <v>757</v>
      </c>
      <c r="D31" s="199" t="s">
        <v>830</v>
      </c>
      <c r="E31" s="200" t="s">
        <v>157</v>
      </c>
      <c r="F31" s="200">
        <v>30</v>
      </c>
      <c r="G31" s="200"/>
      <c r="H31" s="200" t="str">
        <f>CONCATENATE("TID_MOD_",UPPER(Table1[[#This Row],['[sku']]]),"_NAME")</f>
        <v>TID_MOD_SPEEDY_NAME</v>
      </c>
      <c r="I31" s="200" t="str">
        <f>CONCATENATE("TID_MOD_",UPPER(Table1[[#This Row],['[sku']]]),"_DESCRIPTION")</f>
        <v>TID_MOD_SPEEDY_DESCRIPTION</v>
      </c>
      <c r="J31" s="205" t="str">
        <f>CONCATENATE("TID_MOD_",UPPER(Table1[[#This Row],['[sku']]]),"_DESC_SHORT")</f>
        <v>TID_MOD_SPEEDY_DESC_SHORT</v>
      </c>
      <c r="K31" s="205" t="s">
        <v>188</v>
      </c>
    </row>
    <row r="32" spans="1:11" x14ac:dyDescent="0.25">
      <c r="A32" s="203" t="s">
        <v>4</v>
      </c>
      <c r="B32" s="198" t="s">
        <v>786</v>
      </c>
      <c r="C32" s="199" t="s">
        <v>757</v>
      </c>
      <c r="D32" s="199" t="s">
        <v>830</v>
      </c>
      <c r="E32" s="200" t="s">
        <v>793</v>
      </c>
      <c r="F32" s="200">
        <v>-30</v>
      </c>
      <c r="G32" s="200"/>
      <c r="H32" s="200" t="str">
        <f>CONCATENATE("TID_MOD_",UPPER(Table1[[#This Row],['[sku']]]),"_NAME")</f>
        <v>TID_MOD_STARVING_NAME</v>
      </c>
      <c r="I32" s="200" t="str">
        <f>CONCATENATE("TID_MOD_",UPPER(Table1[[#This Row],['[sku']]]),"_DESCRIPTION")</f>
        <v>TID_MOD_STARVING_DESCRIPTION</v>
      </c>
      <c r="J32" s="205" t="str">
        <f>CONCATENATE("TID_MOD_",UPPER(Table1[[#This Row],['[sku']]]),"_DESC_SHORT")</f>
        <v>TID_MOD_STARVING_DESC_SHORT</v>
      </c>
      <c r="K32" s="205" t="s">
        <v>822</v>
      </c>
    </row>
    <row r="33" spans="1:11" x14ac:dyDescent="0.25">
      <c r="A33" s="176" t="s">
        <v>4</v>
      </c>
      <c r="B33" s="206" t="s">
        <v>750</v>
      </c>
      <c r="C33" s="207" t="s">
        <v>757</v>
      </c>
      <c r="D33" s="199" t="s">
        <v>830</v>
      </c>
      <c r="E33" s="208" t="s">
        <v>765</v>
      </c>
      <c r="F33" s="208"/>
      <c r="G33" s="208"/>
      <c r="H33" s="208" t="str">
        <f>CONCATENATE("TID_MOD_",UPPER(Table1[[#This Row],['[sku']]]),"_NAME")</f>
        <v>TID_MOD_STRUCK_LIGHTNING_NAME</v>
      </c>
      <c r="I33" s="208" t="str">
        <f>CONCATENATE("TID_MOD_",UPPER(Table1[[#This Row],['[sku']]]),"_DESCRIPTION")</f>
        <v>TID_MOD_STRUCK_LIGHTNING_DESCRIPTION</v>
      </c>
      <c r="J33" s="209" t="str">
        <f>CONCATENATE("TID_MOD_",UPPER(Table1[[#This Row],['[sku']]]),"_DESC_SHORT")</f>
        <v>TID_MOD_STRUCK_LIGHTNING_DESC_SHORT</v>
      </c>
      <c r="K33" s="209" t="s">
        <v>242</v>
      </c>
    </row>
    <row r="34" spans="1:11" x14ac:dyDescent="0.25">
      <c r="A34" s="176" t="s">
        <v>4</v>
      </c>
      <c r="B34" s="206" t="s">
        <v>778</v>
      </c>
      <c r="C34" s="207" t="s">
        <v>757</v>
      </c>
      <c r="D34" s="199" t="s">
        <v>830</v>
      </c>
      <c r="E34" s="208" t="s">
        <v>789</v>
      </c>
      <c r="F34" s="208">
        <v>-50</v>
      </c>
      <c r="G34" s="208"/>
      <c r="H34" s="208" t="str">
        <f>CONCATENATE("TID_MOD_",UPPER(Table1[[#This Row],['[sku']]]),"_NAME")</f>
        <v>TID_MOD_WELL_FED_NAME</v>
      </c>
      <c r="I34" s="208" t="str">
        <f>CONCATENATE("TID_MOD_",UPPER(Table1[[#This Row],['[sku']]]),"_DESCRIPTION")</f>
        <v>TID_MOD_WELL_FED_DESCRIPTION</v>
      </c>
      <c r="J34" s="209" t="str">
        <f>CONCATENATE("TID_MOD_",UPPER(Table1[[#This Row],['[sku']]]),"_DESC_SHORT")</f>
        <v>TID_MOD_WELL_FED_DESC_SHORT</v>
      </c>
      <c r="K34" s="209" t="s">
        <v>805</v>
      </c>
    </row>
    <row r="35" spans="1:11" x14ac:dyDescent="0.25">
      <c r="A35" s="45" t="s">
        <v>4</v>
      </c>
      <c r="B35" s="44" t="s">
        <v>756</v>
      </c>
      <c r="C35" s="213" t="s">
        <v>757</v>
      </c>
      <c r="D35" s="199" t="s">
        <v>830</v>
      </c>
      <c r="E35" s="48" t="s">
        <v>770</v>
      </c>
      <c r="F35" s="48">
        <v>100</v>
      </c>
      <c r="G35" s="48"/>
      <c r="H35" s="208" t="str">
        <f>CONCATENATE("TID_MOD_",UPPER(Table1[[#This Row],['[sku']]]),"_NAME")</f>
        <v>TID_MOD_WINDY_NAME</v>
      </c>
      <c r="I35" s="208" t="str">
        <f>CONCATENATE("TID_MOD_",UPPER(Table1[[#This Row],['[sku']]]),"_DESCRIPTION")</f>
        <v>TID_MOD_WINDY_DESCRIPTION</v>
      </c>
      <c r="J35" s="209" t="str">
        <f>CONCATENATE("TID_MOD_",UPPER(Table1[[#This Row],['[sku']]]),"_DESC_SHORT")</f>
        <v>TID_MOD_WINDY_DESC_SHORT</v>
      </c>
      <c r="K35" s="209" t="s">
        <v>823</v>
      </c>
    </row>
    <row r="36" spans="1:11" x14ac:dyDescent="0.25">
      <c r="A36" s="45" t="s">
        <v>4</v>
      </c>
      <c r="B36" s="44" t="s">
        <v>783</v>
      </c>
      <c r="C36" s="213" t="s">
        <v>758</v>
      </c>
      <c r="D36" s="199" t="s">
        <v>830</v>
      </c>
      <c r="E36" s="48" t="s">
        <v>792</v>
      </c>
      <c r="F36" s="48">
        <v>75</v>
      </c>
      <c r="G36" s="48"/>
      <c r="H36" s="208" t="str">
        <f>CONCATENATE("TID_MOD_",UPPER(Table1[[#This Row],['[sku']]]),"_NAME")</f>
        <v>TID_MOD_X2_FOREVER_NAME</v>
      </c>
      <c r="I36" s="208" t="str">
        <f>CONCATENATE("TID_MOD_",UPPER(Table1[[#This Row],['[sku']]]),"_DESCRIPTION")</f>
        <v>TID_MOD_X2_FOREVER_DESCRIPTION</v>
      </c>
      <c r="J36" s="209" t="str">
        <f>CONCATENATE("TID_MOD_",UPPER(Table1[[#This Row],['[sku']]]),"_DESC_SHORT")</f>
        <v>TID_MOD_X2_FOREVER_DESC_SHORT</v>
      </c>
      <c r="K36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2018-09-21T10:16:55Z</dcterms:modified>
</cp:coreProperties>
</file>