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465" windowWidth="28920" windowHeight="16320" tabRatio="77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entities!$B$86:$M$115</definedName>
  </definedNames>
  <calcPr calcId="145621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" i="42" l="1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78" i="42"/>
  <c r="Q67" i="42"/>
  <c r="Q66" i="42"/>
  <c r="K16" i="44"/>
  <c r="L16" i="44"/>
  <c r="M16" i="44"/>
  <c r="Q62" i="42"/>
  <c r="I13" i="44"/>
  <c r="K13" i="44"/>
  <c r="L13" i="44"/>
  <c r="M13" i="44"/>
  <c r="L7" i="45"/>
  <c r="L8" i="45"/>
  <c r="L9" i="45"/>
  <c r="L10" i="45"/>
  <c r="L11" i="45"/>
  <c r="L12" i="45"/>
  <c r="L13" i="45"/>
  <c r="L15" i="45"/>
  <c r="L5" i="45"/>
  <c r="L22" i="45"/>
  <c r="L23" i="45"/>
  <c r="L24" i="45"/>
  <c r="L25" i="45"/>
  <c r="L16" i="45"/>
  <c r="L14" i="45"/>
  <c r="L26" i="45"/>
  <c r="L27" i="45"/>
  <c r="L28" i="45"/>
  <c r="L29" i="45"/>
  <c r="L30" i="45"/>
  <c r="L17" i="45"/>
  <c r="L18" i="45"/>
  <c r="L19" i="45"/>
  <c r="L20" i="45"/>
  <c r="L39" i="45"/>
  <c r="L31" i="45"/>
  <c r="L32" i="45"/>
  <c r="L21" i="45"/>
  <c r="L37" i="45"/>
  <c r="L38" i="45"/>
  <c r="L6" i="45"/>
  <c r="L40" i="45"/>
  <c r="L41" i="45"/>
  <c r="L35" i="45"/>
  <c r="L33" i="45"/>
  <c r="L36" i="45"/>
  <c r="L34" i="45"/>
  <c r="L43" i="45"/>
  <c r="L44" i="45"/>
  <c r="L42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77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4" i="33"/>
  <c r="AA12" i="33"/>
  <c r="AB13" i="33"/>
  <c r="AC13" i="33"/>
  <c r="AC12" i="33"/>
  <c r="AD13" i="33"/>
  <c r="AD12" i="33"/>
  <c r="AD14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4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4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4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4" i="33"/>
  <c r="BR12" i="33"/>
  <c r="BS13" i="33"/>
  <c r="BS12" i="33"/>
  <c r="BT13" i="33"/>
  <c r="BU13" i="33"/>
  <c r="BU12" i="33"/>
  <c r="BU14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N14" i="33"/>
  <c r="CO13" i="33"/>
  <c r="CO12" i="33"/>
  <c r="CP13" i="33"/>
  <c r="CQ13" i="33"/>
  <c r="CR13" i="33"/>
  <c r="CR14" i="33"/>
  <c r="CR12" i="33"/>
  <c r="CS13" i="33"/>
  <c r="CS12" i="33"/>
  <c r="CT13" i="33"/>
  <c r="CU13" i="33"/>
  <c r="CU12" i="33"/>
  <c r="CU14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M14" i="33"/>
  <c r="AN12" i="33"/>
  <c r="AN14" i="33"/>
  <c r="AO12" i="33"/>
  <c r="AP12" i="33"/>
  <c r="AP14" i="33"/>
  <c r="AQ12" i="33"/>
  <c r="AS12" i="33"/>
  <c r="AT12" i="33"/>
  <c r="AT14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O14" i="33"/>
  <c r="BP12" i="33"/>
  <c r="BQ12" i="33"/>
  <c r="BT12" i="33"/>
  <c r="BW12" i="33"/>
  <c r="BX12" i="33"/>
  <c r="BX14" i="33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N12" i="33"/>
  <c r="CP12" i="33"/>
  <c r="CQ12" i="33"/>
  <c r="CQ14" i="33"/>
  <c r="CT12" i="33"/>
  <c r="D19" i="33"/>
  <c r="C21" i="33"/>
  <c r="D21" i="33"/>
  <c r="E19" i="33"/>
  <c r="E22" i="33"/>
  <c r="F19" i="33"/>
  <c r="G19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E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BF14" i="33"/>
  <c r="CC14" i="33"/>
  <c r="E21" i="33"/>
  <c r="D22" i="33"/>
  <c r="C17" i="33"/>
  <c r="BQ14" i="33"/>
  <c r="CO14" i="33"/>
  <c r="CF14" i="33"/>
  <c r="V14" i="33"/>
  <c r="CP14" i="33"/>
  <c r="BM14" i="33"/>
  <c r="Y14" i="33"/>
  <c r="G2" i="33"/>
  <c r="H2" i="33"/>
  <c r="I2" i="33"/>
  <c r="J2" i="33"/>
  <c r="J9" i="33"/>
  <c r="F9" i="33"/>
  <c r="CS14" i="33"/>
  <c r="CG14" i="33"/>
  <c r="BS14" i="33"/>
  <c r="C22" i="33"/>
  <c r="AV14" i="33"/>
  <c r="F21" i="33"/>
  <c r="G21" i="33"/>
  <c r="H21" i="33"/>
  <c r="G9" i="33"/>
  <c r="H9" i="33"/>
  <c r="I9" i="33"/>
  <c r="K2" i="33"/>
  <c r="L2" i="33"/>
  <c r="M2" i="33"/>
  <c r="L9" i="33"/>
  <c r="D17" i="33"/>
  <c r="E16" i="33"/>
  <c r="H22" i="33"/>
  <c r="I21" i="33"/>
  <c r="N2" i="33"/>
  <c r="M9" i="33"/>
  <c r="K9" i="33"/>
  <c r="F22" i="33"/>
  <c r="CE14" i="33"/>
  <c r="BZ14" i="33"/>
  <c r="I22" i="33"/>
  <c r="J21" i="33"/>
  <c r="E17" i="33"/>
  <c r="F16" i="33"/>
  <c r="O2" i="33"/>
  <c r="N9" i="33"/>
  <c r="P2" i="33"/>
  <c r="O9" i="33"/>
  <c r="F17" i="33"/>
  <c r="G16" i="33"/>
  <c r="K21" i="33"/>
  <c r="J22" i="33"/>
  <c r="L21" i="33"/>
  <c r="K22" i="33"/>
  <c r="H16" i="33"/>
  <c r="G17" i="33"/>
  <c r="Q2" i="33"/>
  <c r="P9" i="33"/>
  <c r="Q9" i="33"/>
  <c r="R2" i="33"/>
  <c r="I16" i="33"/>
  <c r="H17" i="33"/>
  <c r="M21" i="33"/>
  <c r="L22" i="33"/>
  <c r="N21" i="33"/>
  <c r="M22" i="33"/>
  <c r="I17" i="33"/>
  <c r="J16" i="33"/>
  <c r="S2" i="33"/>
  <c r="R9" i="33"/>
  <c r="S9" i="33"/>
  <c r="T2" i="33"/>
  <c r="K16" i="33"/>
  <c r="J17" i="33"/>
  <c r="N22" i="33"/>
  <c r="O21" i="33"/>
  <c r="O22" i="33"/>
  <c r="P21" i="33"/>
  <c r="L16" i="33"/>
  <c r="K17" i="33"/>
  <c r="T9" i="33"/>
  <c r="U2" i="33"/>
  <c r="V2" i="33"/>
  <c r="U9" i="33"/>
  <c r="M16" i="33"/>
  <c r="L17" i="33"/>
  <c r="P22" i="33"/>
  <c r="Q21" i="33"/>
  <c r="R21" i="33"/>
  <c r="Q22" i="33"/>
  <c r="N16" i="33"/>
  <c r="M17" i="33"/>
  <c r="V9" i="33"/>
  <c r="W2" i="33"/>
  <c r="X2" i="33"/>
  <c r="W9" i="33"/>
  <c r="O16" i="33"/>
  <c r="N17" i="33"/>
  <c r="R22" i="33"/>
  <c r="S21" i="33"/>
  <c r="T21" i="33"/>
  <c r="S22" i="33"/>
  <c r="P16" i="33"/>
  <c r="O17" i="33"/>
  <c r="Y2" i="33"/>
  <c r="X9" i="33"/>
  <c r="Z2" i="33"/>
  <c r="Y9" i="33"/>
  <c r="Q16" i="33"/>
  <c r="P17" i="33"/>
  <c r="T22" i="33"/>
  <c r="U21" i="33"/>
  <c r="V21" i="33"/>
  <c r="U22" i="33"/>
  <c r="R16" i="33"/>
  <c r="Q17" i="33"/>
  <c r="Z9" i="33"/>
  <c r="AA2" i="33"/>
  <c r="AA9" i="33"/>
  <c r="AB2" i="33"/>
  <c r="S16" i="33"/>
  <c r="R17" i="33"/>
  <c r="V22" i="33"/>
  <c r="W21" i="33"/>
  <c r="X21" i="33"/>
  <c r="W22" i="33"/>
  <c r="S17" i="33"/>
  <c r="T16" i="33"/>
  <c r="AC2" i="33"/>
  <c r="AB9" i="33"/>
  <c r="X22" i="33"/>
  <c r="Y21" i="33"/>
  <c r="AC9" i="33"/>
  <c r="AD2" i="33"/>
  <c r="T17" i="33"/>
  <c r="U16" i="33"/>
  <c r="Z21" i="33"/>
  <c r="Y22" i="33"/>
  <c r="U17" i="33"/>
  <c r="V16" i="33"/>
  <c r="AD9" i="33"/>
  <c r="AE2" i="33"/>
  <c r="AE9" i="33"/>
  <c r="AF2" i="33"/>
  <c r="V17" i="33"/>
  <c r="W16" i="33"/>
  <c r="Z22" i="33"/>
  <c r="AA21" i="33"/>
  <c r="AB21" i="33"/>
  <c r="AA22" i="33"/>
  <c r="W17" i="33"/>
  <c r="X16" i="33"/>
  <c r="AF9" i="33"/>
  <c r="AG2" i="33"/>
  <c r="AG9" i="33"/>
  <c r="AH2" i="33"/>
  <c r="Y16" i="33"/>
  <c r="X17" i="33"/>
  <c r="AB22" i="33"/>
  <c r="AC21" i="33"/>
  <c r="Z16" i="33"/>
  <c r="Y17" i="33"/>
  <c r="AD21" i="33"/>
  <c r="AC22" i="33"/>
  <c r="AH9" i="33"/>
  <c r="AI2" i="33"/>
  <c r="AE21" i="33"/>
  <c r="AD22" i="33"/>
  <c r="AJ2" i="33"/>
  <c r="AI9" i="33"/>
  <c r="AA16" i="33"/>
  <c r="Z17" i="33"/>
  <c r="AB16" i="33"/>
  <c r="AA17" i="33"/>
  <c r="AJ9" i="33"/>
  <c r="AK2" i="33"/>
  <c r="AF21" i="33"/>
  <c r="AE22" i="33"/>
  <c r="AK9" i="33"/>
  <c r="AL2" i="33"/>
  <c r="AG21" i="33"/>
  <c r="AF22" i="33"/>
  <c r="AB17" i="33"/>
  <c r="AC16" i="33"/>
  <c r="AC17" i="33"/>
  <c r="AD16" i="33"/>
  <c r="AG22" i="33"/>
  <c r="AH21" i="33"/>
  <c r="AL9" i="33"/>
  <c r="AM2" i="33"/>
  <c r="AI21" i="33"/>
  <c r="AH22" i="33"/>
  <c r="AN2" i="33"/>
  <c r="AM9" i="33"/>
  <c r="AE16" i="33"/>
  <c r="AD17" i="33"/>
  <c r="AN9" i="33"/>
  <c r="AO2" i="33"/>
  <c r="AF16" i="33"/>
  <c r="AE17" i="33"/>
  <c r="AI22" i="33"/>
  <c r="AJ21" i="33"/>
  <c r="AJ22" i="33"/>
  <c r="AK21" i="33"/>
  <c r="AG16" i="33"/>
  <c r="AF17" i="33"/>
  <c r="AP2" i="33"/>
  <c r="AO9" i="33"/>
  <c r="AG17" i="33"/>
  <c r="AH16" i="33"/>
  <c r="AQ2" i="33"/>
  <c r="AP9" i="33"/>
  <c r="AL21" i="33"/>
  <c r="AK22" i="33"/>
  <c r="AL22" i="33"/>
  <c r="AM21" i="33"/>
  <c r="AI16" i="33"/>
  <c r="AH17" i="33"/>
  <c r="AR2" i="33"/>
  <c r="AQ9" i="33"/>
  <c r="AR9" i="33"/>
  <c r="AS2" i="33"/>
  <c r="AM22" i="33"/>
  <c r="AN21" i="33"/>
  <c r="AJ16" i="33"/>
  <c r="AI17" i="33"/>
  <c r="AJ17" i="33"/>
  <c r="AK16" i="33"/>
  <c r="AN22" i="33"/>
  <c r="AO21" i="33"/>
  <c r="AT2" i="33"/>
  <c r="AS9" i="33"/>
  <c r="AU2" i="33"/>
  <c r="AT9" i="33"/>
  <c r="AL16" i="33"/>
  <c r="AK17" i="33"/>
  <c r="AO22" i="33"/>
  <c r="AP21" i="33"/>
  <c r="AP22" i="33"/>
  <c r="AQ21" i="33"/>
  <c r="AM16" i="33"/>
  <c r="AL17" i="33"/>
  <c r="AU9" i="33"/>
  <c r="AV2" i="33"/>
  <c r="AV9" i="33"/>
  <c r="AW2" i="33"/>
  <c r="AR21" i="33"/>
  <c r="AQ22" i="33"/>
  <c r="AN16" i="33"/>
  <c r="AM17" i="33"/>
  <c r="AS21" i="33"/>
  <c r="AR22" i="33"/>
  <c r="AO16" i="33"/>
  <c r="AN17" i="33"/>
  <c r="AX2" i="33"/>
  <c r="AW9" i="33"/>
  <c r="AX9" i="33"/>
  <c r="AY2" i="33"/>
  <c r="AO17" i="33"/>
  <c r="AP16" i="33"/>
  <c r="AS22" i="33"/>
  <c r="AT21" i="33"/>
  <c r="AU21" i="33"/>
  <c r="AT22" i="33"/>
  <c r="AP17" i="33"/>
  <c r="AQ16" i="33"/>
  <c r="AY9" i="33"/>
  <c r="AZ2" i="33"/>
  <c r="AQ17" i="33"/>
  <c r="AR16" i="33"/>
  <c r="AZ9" i="33"/>
  <c r="BA2" i="33"/>
  <c r="AU22" i="33"/>
  <c r="AV21" i="33"/>
  <c r="AW21" i="33"/>
  <c r="AV22" i="33"/>
  <c r="BB2" i="33"/>
  <c r="BA9" i="33"/>
  <c r="AS16" i="33"/>
  <c r="AR17" i="33"/>
  <c r="AT16" i="33"/>
  <c r="AS17" i="33"/>
  <c r="BB9" i="33"/>
  <c r="BC2" i="33"/>
  <c r="AX21" i="33"/>
  <c r="AW22" i="33"/>
  <c r="BD2" i="33"/>
  <c r="BC9" i="33"/>
  <c r="AX22" i="33"/>
  <c r="AY21" i="33"/>
  <c r="AT17" i="33"/>
  <c r="AU16" i="33"/>
  <c r="AU17" i="33"/>
  <c r="AV16" i="33"/>
  <c r="AY22" i="33"/>
  <c r="AZ21" i="33"/>
  <c r="BD9" i="33"/>
  <c r="BE2" i="33"/>
  <c r="AW16" i="33"/>
  <c r="AV17" i="33"/>
  <c r="BE9" i="33"/>
  <c r="BF2" i="33"/>
  <c r="AZ22" i="33"/>
  <c r="BA21" i="33"/>
  <c r="BB21" i="33"/>
  <c r="BA22" i="33"/>
  <c r="BG2" i="33"/>
  <c r="BF9" i="33"/>
  <c r="AX16" i="33"/>
  <c r="AW17" i="33"/>
  <c r="AY16" i="33"/>
  <c r="AX17" i="33"/>
  <c r="BG9" i="33"/>
  <c r="BH2" i="33"/>
  <c r="BB22" i="33"/>
  <c r="BC21" i="33"/>
  <c r="BD21" i="33"/>
  <c r="BC22" i="33"/>
  <c r="BI2" i="33"/>
  <c r="BH9" i="33"/>
  <c r="AY17" i="33"/>
  <c r="AZ16" i="33"/>
  <c r="AZ17" i="33"/>
  <c r="BA16" i="33"/>
  <c r="BJ2" i="33"/>
  <c r="BI9" i="33"/>
  <c r="BE21" i="33"/>
  <c r="BD22" i="33"/>
  <c r="BE22" i="33"/>
  <c r="BF21" i="33"/>
  <c r="BA17" i="33"/>
  <c r="BB16" i="33"/>
  <c r="BJ9" i="33"/>
  <c r="BK2" i="33"/>
  <c r="BK9" i="33"/>
  <c r="BL2" i="33"/>
  <c r="BF22" i="33"/>
  <c r="BG21" i="33"/>
  <c r="BC16" i="33"/>
  <c r="BB17" i="33"/>
  <c r="BD16" i="33"/>
  <c r="BC17" i="33"/>
  <c r="BG22" i="33"/>
  <c r="BH21" i="33"/>
  <c r="BL9" i="33"/>
  <c r="BM2" i="33"/>
  <c r="BN2" i="33"/>
  <c r="BM9" i="33"/>
  <c r="BH22" i="33"/>
  <c r="BI21" i="33"/>
  <c r="BE16" i="33"/>
  <c r="BD17" i="33"/>
  <c r="BF16" i="33"/>
  <c r="BE17" i="33"/>
  <c r="BJ21" i="33"/>
  <c r="BI22" i="33"/>
  <c r="BO2" i="33"/>
  <c r="BN9" i="33"/>
  <c r="BJ22" i="33"/>
  <c r="BK21" i="33"/>
  <c r="BO9" i="33"/>
  <c r="BP2" i="33"/>
  <c r="BG16" i="33"/>
  <c r="BF17" i="33"/>
  <c r="BH16" i="33"/>
  <c r="BG17" i="33"/>
  <c r="BQ2" i="33"/>
  <c r="BP9" i="33"/>
  <c r="BK22" i="33"/>
  <c r="BL21" i="33"/>
  <c r="BL22" i="33"/>
  <c r="BM21" i="33"/>
  <c r="BQ9" i="33"/>
  <c r="BR2" i="33"/>
  <c r="BI16" i="33"/>
  <c r="BH17" i="33"/>
  <c r="BR9" i="33"/>
  <c r="BS2" i="33"/>
  <c r="BI17" i="33"/>
  <c r="BJ16" i="33"/>
  <c r="BM22" i="33"/>
  <c r="BN21" i="33"/>
  <c r="BK16" i="33"/>
  <c r="BJ17" i="33"/>
  <c r="BN22" i="33"/>
  <c r="BO21" i="33"/>
  <c r="BT2" i="33"/>
  <c r="BS9" i="33"/>
  <c r="BT9" i="33"/>
  <c r="BU2" i="33"/>
  <c r="BP21" i="33"/>
  <c r="BO22" i="33"/>
  <c r="BL16" i="33"/>
  <c r="BK17" i="33"/>
  <c r="BQ21" i="33"/>
  <c r="BP22" i="33"/>
  <c r="BM16" i="33"/>
  <c r="BL17" i="33"/>
  <c r="BU9" i="33"/>
  <c r="BV2" i="33"/>
  <c r="BW2" i="33"/>
  <c r="BV9" i="33"/>
  <c r="BN16" i="33"/>
  <c r="BM17" i="33"/>
  <c r="BR21" i="33"/>
  <c r="BQ22" i="33"/>
  <c r="BS21" i="33"/>
  <c r="BR22" i="33"/>
  <c r="BN17" i="33"/>
  <c r="BO16" i="33"/>
  <c r="BW9" i="33"/>
  <c r="BX2" i="33"/>
  <c r="BY2" i="33"/>
  <c r="BX9" i="33"/>
  <c r="BO17" i="33"/>
  <c r="BP16" i="33"/>
  <c r="BT21" i="33"/>
  <c r="BS22" i="33"/>
  <c r="BU21" i="33"/>
  <c r="BT22" i="33"/>
  <c r="BQ16" i="33"/>
  <c r="BP17" i="33"/>
  <c r="BY9" i="33"/>
  <c r="BZ2" i="33"/>
  <c r="BZ9" i="33"/>
  <c r="CA2" i="33"/>
  <c r="BQ17" i="33"/>
  <c r="BR16" i="33"/>
  <c r="BV21" i="33"/>
  <c r="BU22" i="33"/>
  <c r="BS16" i="33"/>
  <c r="BR17" i="33"/>
  <c r="BV22" i="33"/>
  <c r="BW21" i="33"/>
  <c r="CB2" i="33"/>
  <c r="CA9" i="33"/>
  <c r="BX21" i="33"/>
  <c r="BW22" i="33"/>
  <c r="CC2" i="33"/>
  <c r="CB9" i="33"/>
  <c r="BS17" i="33"/>
  <c r="BT16" i="33"/>
  <c r="BT17" i="33"/>
  <c r="BU16" i="33"/>
  <c r="CD2" i="33"/>
  <c r="CC9" i="33"/>
  <c r="BY21" i="33"/>
  <c r="BX22" i="33"/>
  <c r="BZ21" i="33"/>
  <c r="BY22" i="33"/>
  <c r="BV16" i="33"/>
  <c r="BU17" i="33"/>
  <c r="CE2" i="33"/>
  <c r="CD9" i="33"/>
  <c r="CE9" i="33"/>
  <c r="CF2" i="33"/>
  <c r="BW16" i="33"/>
  <c r="BV17" i="33"/>
  <c r="BZ22" i="33"/>
  <c r="CA21" i="33"/>
  <c r="CB21" i="33"/>
  <c r="CA22" i="33"/>
  <c r="BX16" i="33"/>
  <c r="BW17" i="33"/>
  <c r="CF9" i="33"/>
  <c r="CG2" i="33"/>
  <c r="CG9" i="33"/>
  <c r="CH2" i="33"/>
  <c r="BY16" i="33"/>
  <c r="BX17" i="33"/>
  <c r="CB22" i="33"/>
  <c r="CC21" i="33"/>
  <c r="CD21" i="33"/>
  <c r="CC22" i="33"/>
  <c r="BZ16" i="33"/>
  <c r="BY17" i="33"/>
  <c r="CH9" i="33"/>
  <c r="CI2" i="33"/>
  <c r="CI9" i="33"/>
  <c r="CJ2" i="33"/>
  <c r="BZ17" i="33"/>
  <c r="CA16" i="33"/>
  <c r="CE21" i="33"/>
  <c r="CD22" i="33"/>
  <c r="CE22" i="33"/>
  <c r="CF21" i="33"/>
  <c r="CA17" i="33"/>
  <c r="CB16" i="33"/>
  <c r="CK2" i="33"/>
  <c r="CJ9" i="33"/>
  <c r="CB17" i="33"/>
  <c r="CC16" i="33"/>
  <c r="CG21" i="33"/>
  <c r="CF22" i="33"/>
  <c r="CL2" i="33"/>
  <c r="CK9" i="33"/>
  <c r="CD16" i="33"/>
  <c r="CC17" i="33"/>
  <c r="CM2" i="33"/>
  <c r="CL9" i="33"/>
  <c r="CH21" i="33"/>
  <c r="CG22" i="33"/>
  <c r="CM9" i="33"/>
  <c r="CN2" i="33"/>
  <c r="CI21" i="33"/>
  <c r="CH22" i="33"/>
  <c r="CE16" i="33"/>
  <c r="CD17" i="33"/>
  <c r="CJ21" i="33"/>
  <c r="CI22" i="33"/>
  <c r="CE17" i="33"/>
  <c r="CF16" i="33"/>
  <c r="CO2" i="33"/>
  <c r="CN9" i="33"/>
  <c r="CG16" i="33"/>
  <c r="CF17" i="33"/>
  <c r="CP2" i="33"/>
  <c r="CO9" i="33"/>
  <c r="CK21" i="33"/>
  <c r="CJ22" i="33"/>
  <c r="CP9" i="33"/>
  <c r="CQ2" i="33"/>
  <c r="CK22" i="33"/>
  <c r="CL21" i="33"/>
  <c r="CG17" i="33"/>
  <c r="CH16" i="33"/>
  <c r="CH17" i="33"/>
  <c r="CI16" i="33"/>
  <c r="CL22" i="33"/>
  <c r="CM21" i="33"/>
  <c r="CQ9" i="33"/>
  <c r="CR2" i="33"/>
  <c r="CI17" i="33"/>
  <c r="CJ16" i="33"/>
  <c r="CS2" i="33"/>
  <c r="CR9" i="33"/>
  <c r="CN21" i="33"/>
  <c r="CM22" i="33"/>
  <c r="CN22" i="33"/>
  <c r="CO21" i="33"/>
  <c r="CK16" i="33"/>
  <c r="CJ17" i="33"/>
  <c r="CT2" i="33"/>
  <c r="CS9" i="33"/>
  <c r="CT9" i="33"/>
  <c r="CU2" i="33"/>
  <c r="CP21" i="33"/>
  <c r="CO22" i="33"/>
  <c r="CK17" i="33"/>
  <c r="CL16" i="33"/>
  <c r="CL17" i="33"/>
  <c r="CM16" i="33"/>
  <c r="CP22" i="33"/>
  <c r="CQ21" i="33"/>
  <c r="CV2" i="33"/>
  <c r="CU9" i="33"/>
  <c r="CV9" i="33"/>
  <c r="CW2" i="33"/>
  <c r="CN16" i="33"/>
  <c r="CM17" i="33"/>
  <c r="CR21" i="33"/>
  <c r="CQ22" i="33"/>
  <c r="CO16" i="33"/>
  <c r="CN17" i="33"/>
  <c r="CR22" i="33"/>
  <c r="CS21" i="33"/>
  <c r="CT21" i="33"/>
  <c r="CS22" i="33"/>
  <c r="CO17" i="33"/>
  <c r="CP16" i="33"/>
  <c r="CQ16" i="33"/>
  <c r="CP17" i="33"/>
  <c r="CU21" i="33"/>
  <c r="CT22" i="33"/>
  <c r="CU22" i="33"/>
  <c r="CV21" i="33"/>
  <c r="CQ17" i="33"/>
  <c r="CR16" i="33"/>
  <c r="CS16" i="33"/>
  <c r="CR17" i="33"/>
  <c r="CW21" i="33"/>
  <c r="CW22" i="33"/>
  <c r="CV22" i="33"/>
  <c r="CS17" i="33"/>
  <c r="CT16" i="33"/>
  <c r="CT17" i="33"/>
  <c r="CU16" i="33"/>
  <c r="CU17" i="33"/>
  <c r="CV16" i="33"/>
  <c r="CV17" i="33"/>
</calcChain>
</file>

<file path=xl/sharedStrings.xml><?xml version="1.0" encoding="utf-8"?>
<sst xmlns="http://schemas.openxmlformats.org/spreadsheetml/2006/main" count="3126" uniqueCount="1251">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</sst>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6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6" fillId="0" borderId="0" xfId="0" applyFont="1" applyAlignment="1">
      <alignment wrapText="1"/>
    </xf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7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71" headerRowBorderDxfId="370" tableBorderDxfId="369" totalsRowBorderDxfId="368">
  <autoFilter ref="B4:G5"/>
  <tableColumns count="6">
    <tableColumn id="1" name="{gameSettings}" dataDxfId="367"/>
    <tableColumn id="2" name="[sku]" dataDxfId="366"/>
    <tableColumn id="3" name="[timeToPCCoefA]" dataDxfId="365"/>
    <tableColumn id="4" name="[timeToPCCoefB]" dataDxfId="36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43" headerRowBorderDxfId="242" tableBorderDxfId="241" totalsRowBorderDxfId="240">
  <autoFilter ref="B21:AF82"/>
  <sortState ref="B20:AE52">
    <sortCondition ref="C19:C52"/>
  </sortState>
  <tableColumns count="31">
    <tableColumn id="1" name="{entityDefinitions}" dataDxfId="239"/>
    <tableColumn id="2" name="[sku]" dataDxfId="238"/>
    <tableColumn id="6" name="[category]" dataDxfId="237"/>
    <tableColumn id="10" name="[rewardScore]" dataDxfId="236"/>
    <tableColumn id="11" name="[rewardCoins]" dataDxfId="235"/>
    <tableColumn id="12" name="[rewardPC]" dataDxfId="234"/>
    <tableColumn id="13" name="[rewardHealth]" dataDxfId="233"/>
    <tableColumn id="14" name="[rewardEnergy]" dataDxfId="232"/>
    <tableColumn id="16" name="[rewardXp]" dataDxfId="231"/>
    <tableColumn id="17" name="[goldenChance]" dataDxfId="230"/>
    <tableColumn id="18" name="[pcChance]" dataDxfId="229"/>
    <tableColumn id="3" name="[isEdible]" dataDxfId="228"/>
    <tableColumn id="4" name="[edibleFromTier]" dataDxfId="227"/>
    <tableColumn id="5" name="[biteResistance]" dataDxfId="226"/>
    <tableColumn id="35" name="[isBurnable]" dataDxfId="225"/>
    <tableColumn id="34" name="[burnableFromTier]" dataDxfId="224"/>
    <tableColumn id="30" name="[canBeGrabed]" dataDxfId="223"/>
    <tableColumn id="31" name="[grabFromTier]" dataDxfId="222"/>
    <tableColumn id="29" name="[canBeLatchedOn]" dataDxfId="221"/>
    <tableColumn id="15" name="[latchOnFromTier]" dataDxfId="220"/>
    <tableColumn id="28" name="[maxHealth]" dataDxfId="219"/>
    <tableColumn id="8" name="[alcohol]" dataDxfId="218"/>
    <tableColumn id="19" name="[eatFeedbackChance]" dataDxfId="217"/>
    <tableColumn id="20" name="[burnFeedbackChance]" dataDxfId="216"/>
    <tableColumn id="21" name="[damageFeedbackChance]" dataDxfId="215"/>
    <tableColumn id="22" name="[deathFeedbackChance]" dataDxfId="214"/>
    <tableColumn id="7" name="[tidName]" dataDxfId="213"/>
    <tableColumn id="9" name="[tidEatFeedback]" dataDxfId="212"/>
    <tableColumn id="23" name="[tidBurnFeedback]" dataDxfId="211"/>
    <tableColumn id="24" name="[tidDamageFeedback]" dataDxfId="210"/>
    <tableColumn id="25" name="[tidDeathFeedback]" dataDxfId="20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08" headerRowBorderDxfId="207" tableBorderDxfId="206" totalsRowBorderDxfId="205">
  <autoFilter ref="B4:C16"/>
  <sortState ref="B5:C14">
    <sortCondition ref="C4:C14"/>
  </sortState>
  <tableColumns count="2">
    <tableColumn id="1" name="{entityCategoryDefinitions}" dataDxfId="204"/>
    <tableColumn id="2" name="[sku]" dataDxfId="20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02" totalsRowDxfId="201"/>
    <tableColumn id="2" name="[sku]" dataDxfId="200" totalsRowDxfId="199"/>
    <tableColumn id="4" name="[category]" dataDxfId="198" totalsRowDxfId="197"/>
    <tableColumn id="16" name="[isBurnable]" dataDxfId="196" totalsRowDxfId="195"/>
    <tableColumn id="17" name="[minTierBurnFeedback]" dataDxfId="194" totalsRowDxfId="193"/>
    <tableColumn id="18" name="[minTierBurn]" dataDxfId="192" totalsRowDxfId="191"/>
    <tableColumn id="19" name="minTierExplode" dataDxfId="190" totalsRowDxfId="189"/>
    <tableColumn id="28" name="[burnFeedbackChance]" dataDxfId="188" totalsRowDxfId="187"/>
    <tableColumn id="30" name="[destroyFeedbackChance]" dataDxfId="186" totalsRowDxfId="185"/>
    <tableColumn id="31" name="[tidName]" dataDxfId="184" totalsRowDxfId="183"/>
    <tableColumn id="33" name="[tidBurnFeedback]" dataDxfId="182" totalsRowDxfId="181"/>
    <tableColumn id="34" name="[tidDestroyFeedback]" dataDxfId="180" totalsRowDxfId="179"/>
    <tableColumn id="3" name="[minTierDestruction]" dataDxfId="178" totalsRowDxfId="177"/>
    <tableColumn id="5" name="[minTierDestructionFeedback]" dataDxfId="176" totalsRowDxfId="17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9" headerRowBorderDxfId="168" tableBorderDxfId="167" totalsRowBorderDxfId="166">
  <autoFilter ref="B4:N10"/>
  <tableColumns count="13">
    <tableColumn id="1" name="{levelDefinitions}" dataDxfId="165"/>
    <tableColumn id="9" name="[sku]" dataDxfId="164"/>
    <tableColumn id="3" name="order" dataDxfId="163"/>
    <tableColumn id="4" name="dragonsToUnlock" dataDxfId="162"/>
    <tableColumn id="14" name="[dataFile]" dataDxfId="161"/>
    <tableColumn id="5" name="[spawnersScene]" dataDxfId="160"/>
    <tableColumn id="2" name="[collisionScene]" dataDxfId="159"/>
    <tableColumn id="10" name="[artScene]" dataDxfId="158"/>
    <tableColumn id="7" name="[activeScene]" dataDxfId="157"/>
    <tableColumn id="8" name="[soundScene]" dataDxfId="156"/>
    <tableColumn id="6" name="comingSoon" dataDxfId="155"/>
    <tableColumn id="11" name="tidName" dataDxfId="154"/>
    <tableColumn id="12" name="tidDesc" dataDxfId="15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6" name="mapUpgradesDefinitions" displayName="mapUpgradesDefinitions" ref="B15:F18" totalsRowShown="0" headerRowBorderDxfId="152" tableBorderDxfId="151" totalsRowBorderDxfId="150">
  <autoFilter ref="B15:F18"/>
  <tableColumns count="5">
    <tableColumn id="1" name="{mapUpgradesDefinitions}" dataDxfId="149"/>
    <tableColumn id="2" name="[sku]" dataDxfId="148"/>
    <tableColumn id="3" name="[order]" dataDxfId="147"/>
    <tableColumn id="4" name="[priceSC]" dataDxfId="146"/>
    <tableColumn id="5" name="[priceHC]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37" headerRowBorderDxfId="136" tableBorderDxfId="135" totalsRowBorderDxfId="134">
  <autoFilter ref="B4:K22"/>
  <sortState ref="B5:L24">
    <sortCondition ref="E4:E24"/>
  </sortState>
  <tableColumns count="10">
    <tableColumn id="1" name="{missionDefinitions}" dataDxfId="133"/>
    <tableColumn id="9" name="[sku]" dataDxfId="132"/>
    <tableColumn id="3" name="[difficulty]" dataDxfId="131"/>
    <tableColumn id="4" name="[typeSku]" dataDxfId="130"/>
    <tableColumn id="5" name="[targetValue]" dataDxfId="129"/>
    <tableColumn id="2" name="[parameters]" dataDxfId="128"/>
    <tableColumn id="10" name="[singleRun]" dataDxfId="127"/>
    <tableColumn id="6" name="[icon]" dataDxfId="126"/>
    <tableColumn id="11" name="[tidName]" dataDxfId="125"/>
    <tableColumn id="12" name="[tidDesc]" dataDxfId="12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23" tableBorderDxfId="122">
  <autoFilter ref="B29:J33"/>
  <tableColumns count="9">
    <tableColumn id="1" name="{missionTypeDefinitions}"/>
    <tableColumn id="2" name="[sku]" dataDxfId="121"/>
    <tableColumn id="8" name="[icon]" dataDxfId="120"/>
    <tableColumn id="3" name="[tidName]"/>
    <tableColumn id="4" name="[tidDescSingleRun]" dataDxfId="119"/>
    <tableColumn id="9" name="[tidDescMultiRun]" dataDxfId="118"/>
    <tableColumn id="5" name="value" dataDxfId="117"/>
    <tableColumn id="6" name="parameters" dataDxfId="116"/>
    <tableColumn id="7" name="single/multi-run?" dataDxfId="11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14" tableBorderDxfId="113">
  <autoFilter ref="B44:K47"/>
  <tableColumns count="10">
    <tableColumn id="1" name="{missionDifficultyDefinitions}"/>
    <tableColumn id="2" name="[sku]" dataDxfId="112"/>
    <tableColumn id="7" name="[index]" dataDxfId="111"/>
    <tableColumn id="3" name="[dragonsToUnlock]" dataDxfId="110"/>
    <tableColumn id="4" name="[cooldownMinutes]" dataDxfId="109"/>
    <tableColumn id="9" name="[maxRewardCoins]" dataDxfId="108"/>
    <tableColumn id="5" name="[removeMissionPCCoefA]" dataDxfId="107"/>
    <tableColumn id="6" name="[removeMissionPCCoefB]" dataDxfId="106"/>
    <tableColumn id="8" name="[tidName]" dataDxfId="105"/>
    <tableColumn id="10" name="[color]" dataDxfId="1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96" headerRowBorderDxfId="95" tableBorderDxfId="94" totalsRowBorderDxfId="93">
  <autoFilter ref="B4:H7"/>
  <tableColumns count="7">
    <tableColumn id="1" name="{eggDefinitions}" dataDxfId="92"/>
    <tableColumn id="6" name="[sku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85" headerRowBorderDxfId="84" tableBorderDxfId="83" totalsRowBorderDxfId="82">
  <autoFilter ref="B18:I22"/>
  <tableColumns count="8">
    <tableColumn id="1" name="{eggRewardDefinitions}" dataDxfId="81"/>
    <tableColumn id="2" name="[sku]"/>
    <tableColumn id="3" name="[type]" dataDxfId="80"/>
    <tableColumn id="6" name="[rarity]" dataDxfId="79"/>
    <tableColumn id="4" name="[droprate]" dataDxfId="78"/>
    <tableColumn id="7" name="[duplicateFragmentsGiven]" dataDxfId="77"/>
    <tableColumn id="8" name="[duplicateCoinsGiven]" dataDxfId="76"/>
    <tableColumn id="5" name="[tidName]" dataDxfId="7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63" headerRowBorderDxfId="362" tableBorderDxfId="361" totalsRowBorderDxfId="360">
  <autoFilter ref="B10:F11"/>
  <tableColumns count="5">
    <tableColumn id="1" name="{initialSettings}" dataDxfId="359"/>
    <tableColumn id="2" name="[sku]" dataDxfId="358"/>
    <tableColumn id="3" name="[softCurrency]" dataDxfId="357"/>
    <tableColumn id="4" name="[hardCurrency]" dataDxfId="356"/>
    <tableColumn id="6" name="[initialDragonSKU]" dataDxfId="35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74" headerRowBorderDxfId="73" tableBorderDxfId="72" totalsRowBorderDxfId="71">
  <autoFilter ref="B26:E30"/>
  <tableColumns count="4">
    <tableColumn id="1" name="{rarityDefinitions}" dataDxfId="70"/>
    <tableColumn id="2" name="[sku]"/>
    <tableColumn id="3" name="[order]" dataDxfId="69"/>
    <tableColumn id="5" name="[tidName]" dataDxfId="6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67" headerRowBorderDxfId="66" tableBorderDxfId="65" totalsRowBorderDxfId="64">
  <autoFilter ref="B11:E14"/>
  <tableColumns count="4">
    <tableColumn id="1" name="{goldenEggDefinitions}" dataDxfId="63"/>
    <tableColumn id="6" name="[sku]" dataDxfId="62"/>
    <tableColumn id="4" name="[order]" dataDxfId="61"/>
    <tableColumn id="5" name="[fragmentsRequired]" dataDxfId="6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0" totalsRowShown="0" headerRowBorderDxfId="32" tableBorderDxfId="31" totalsRowBorderDxfId="30">
  <autoFilter ref="D3:M30"/>
  <sortState ref="D4:M30">
    <sortCondition ref="E3:E30"/>
  </sortState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53" headerRowBorderDxfId="352" tableBorderDxfId="351" totalsRowBorderDxfId="350">
  <autoFilter ref="B4:J14"/>
  <tableColumns count="9">
    <tableColumn id="1" name="{localizationDefinitions}" dataDxfId="349"/>
    <tableColumn id="8" name="[sku]" dataDxfId="348"/>
    <tableColumn id="3" name="[order]" dataDxfId="347"/>
    <tableColumn id="4" name="[isoCode]" dataDxfId="346"/>
    <tableColumn id="11" name="[android]" dataDxfId="345"/>
    <tableColumn id="12" name="[iOS]" dataDxfId="344"/>
    <tableColumn id="5" name="[txtFilename]" dataDxfId="343"/>
    <tableColumn id="2" name="[icon]" dataDxfId="342"/>
    <tableColumn id="9" name="[tidName]" dataDxfId="34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38" headerRowBorderDxfId="337" tableBorderDxfId="336" totalsRowBorderDxfId="335">
  <autoFilter ref="B15:AZ25"/>
  <tableColumns count="51">
    <tableColumn id="1" name="{dragonDefinitions}" dataDxfId="334"/>
    <tableColumn id="2" name="[sku]"/>
    <tableColumn id="9" name="[tier]"/>
    <tableColumn id="3" name="[order]" dataDxfId="333"/>
    <tableColumn id="40" name="[previousDragonSku]" dataDxfId="332"/>
    <tableColumn id="4" name="[unlockPriceCoins]" dataDxfId="331"/>
    <tableColumn id="5" name="[unlockPricePC]" dataDxfId="330"/>
    <tableColumn id="11" name="[cameraDefaultZoom]" dataDxfId="329"/>
    <tableColumn id="16" name="[cameraFarZoom]" dataDxfId="328"/>
    <tableColumn id="39" name="[defaultSize]" dataDxfId="327"/>
    <tableColumn id="38" name="[cameraFrameWidthModifier]" dataDxfId="326"/>
    <tableColumn id="17" name="[healthMin]" dataDxfId="325"/>
    <tableColumn id="18" name="[healthMax]" dataDxfId="324"/>
    <tableColumn id="21" name="[healthDrain]" dataDxfId="323"/>
    <tableColumn id="32" name="[healthDrainAmpPerSecond]" dataDxfId="322"/>
    <tableColumn id="31" name="[sessionStartHealthDrainTime]" dataDxfId="321"/>
    <tableColumn id="30" name="[sessionStartHealthDrainModifier]" dataDxfId="320"/>
    <tableColumn id="19" name="[scaleMin]" dataDxfId="319"/>
    <tableColumn id="20" name="[scaleMax]" dataDxfId="318"/>
    <tableColumn id="42" name="[speedBase]" dataDxfId="317"/>
    <tableColumn id="22" name="[boostMultiplier]" dataDxfId="316"/>
    <tableColumn id="41" name="[energyBase]" dataDxfId="315"/>
    <tableColumn id="23" name="[energyDrain]" dataDxfId="314"/>
    <tableColumn id="24" name="[energyRefillRate]" dataDxfId="313"/>
    <tableColumn id="29" name="[furyBaseDamage]" dataDxfId="312"/>
    <tableColumn id="33" name="[furyBaseLength]" dataDxfId="311"/>
    <tableColumn id="12" name="[furyScoreMultiplier]" dataDxfId="310"/>
    <tableColumn id="26" name="[furyBaseDuration]" dataDxfId="309"/>
    <tableColumn id="25" name="[furyMax]" dataDxfId="308"/>
    <tableColumn id="14" name="[eatSpeedFactor]" dataDxfId="307"/>
    <tableColumn id="15" name="[maxAlcohol]" dataDxfId="306"/>
    <tableColumn id="13" name="[alcoholDrain]" dataDxfId="305"/>
    <tableColumn id="6" name="[gamePrefab]" dataDxfId="304"/>
    <tableColumn id="10" name="[menuPrefab]" dataDxfId="303"/>
    <tableColumn id="49" name="[sizeUpMultiplier]" dataDxfId="302"/>
    <tableColumn id="50" name="[speedUpMultiplier]" dataDxfId="301"/>
    <tableColumn id="51" name="[biteUpMultiplier]" dataDxfId="300"/>
    <tableColumn id="47" name="[invincible]" dataDxfId="299"/>
    <tableColumn id="48" name="[infiniteBoost]" dataDxfId="298"/>
    <tableColumn id="45" name="[eatEverything]" dataDxfId="297"/>
    <tableColumn id="46" name="[modeDuration]" dataDxfId="296"/>
    <tableColumn id="7" name="[tidName]" dataDxfId="295">
      <calculatedColumnFormula>CONCATENATE("TID_",UPPER(dragonDefinitions[[#This Row],['[sku']]]),"_NAME")</calculatedColumnFormula>
    </tableColumn>
    <tableColumn id="8" name="[tidDesc]" dataDxfId="294">
      <calculatedColumnFormula>CONCATENATE("TID_",UPPER(dragonDefinitions[[#This Row],['[sku']]]),"_DESC")</calculatedColumnFormula>
    </tableColumn>
    <tableColumn id="27" name="[statsBarRatio]" dataDxfId="293"/>
    <tableColumn id="28" name="[furyBarRatio]" dataDxfId="292"/>
    <tableColumn id="34" name="[force]" dataDxfId="291"/>
    <tableColumn id="35" name="[mass]" dataDxfId="290"/>
    <tableColumn id="36" name="[friction]" dataDxfId="289"/>
    <tableColumn id="37" name="[gravityModifier]" dataDxfId="288"/>
    <tableColumn id="43" name="[airGravityModifier]" dataDxfId="287"/>
    <tableColumn id="44" name="[waterGravityModifier]" dataDxfId="28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85" headerRowBorderDxfId="284" tableBorderDxfId="283" totalsRowBorderDxfId="282">
  <autoFilter ref="B4:G9"/>
  <tableColumns count="6">
    <tableColumn id="1" name="{dragonTierDefinitions}" dataDxfId="281"/>
    <tableColumn id="2" name="[sku]"/>
    <tableColumn id="9" name="[order]"/>
    <tableColumn id="10" name="[icon]" dataDxfId="280"/>
    <tableColumn id="3" name="[maxPetEquipped]" dataDxfId="279"/>
    <tableColumn id="7" name="[tidName]" dataDxfId="27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77" headerRowBorderDxfId="276" tableBorderDxfId="275" totalsRowBorderDxfId="274">
  <autoFilter ref="B31:I32"/>
  <tableColumns count="8">
    <tableColumn id="1" name="{dragonSettings}" dataDxfId="273"/>
    <tableColumn id="2" name="[sku]" dataDxfId="27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71" headerRowBorderDxfId="270" tableBorderDxfId="269" totalsRowBorderDxfId="26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67" headerRowBorderDxfId="266" tableBorderDxfId="265" totalsRowBorderDxfId="264">
  <autoFilter ref="B36:F39"/>
  <tableColumns count="5">
    <tableColumn id="1" name="{dragonHealthModifiersDefinitions}" dataDxfId="263"/>
    <tableColumn id="2" name="[sku]" dataDxfId="262"/>
    <tableColumn id="7" name="[threshold]"/>
    <tableColumn id="8" name="[modifier]" dataDxfId="261"/>
    <tableColumn id="9" name="[tid]" dataDxfId="2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59" headerRowBorderDxfId="258" tableBorderDxfId="257" totalsRowBorderDxfId="256">
  <autoFilter ref="B4:M44"/>
  <sortState ref="B5:M44">
    <sortCondition ref="D4:D44"/>
  </sortState>
  <tableColumns count="12">
    <tableColumn id="1" name="{petDefinitions}" dataDxfId="255"/>
    <tableColumn id="2" name="[sku]" dataDxfId="254"/>
    <tableColumn id="3" name="[rarity]" dataDxfId="253"/>
    <tableColumn id="6" name="[category]" dataDxfId="252"/>
    <tableColumn id="7" name="[order]" dataDxfId="251"/>
    <tableColumn id="8" name="[gamePrefab]" dataDxfId="250"/>
    <tableColumn id="9" name="[menuPrefab]" dataDxfId="249"/>
    <tableColumn id="11" name="[icon]" dataDxfId="248"/>
    <tableColumn id="4" name="[powerup]" dataDxfId="247"/>
    <tableColumn id="5" name="[tidName]" dataDxfId="246"/>
    <tableColumn id="10" name="[tidDesc]" dataDxfId="245">
      <calculatedColumnFormula>CONCATENATE(LEFT(petDefinitions[[#This Row],['[tidName']]],10),"_DESC")</calculatedColumnFormula>
    </tableColumn>
    <tableColumn id="12" name="id" dataDxfId="2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36"/>
  <sheetViews>
    <sheetView topLeftCell="A17" workbookViewId="0">
      <selection activeCell="F27" sqref="F2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95" thickBot="1">
      <c r="B8"/>
      <c r="C8"/>
      <c r="D8"/>
      <c r="E8"/>
      <c r="F8"/>
      <c r="G8"/>
      <c r="H8"/>
      <c r="I8"/>
    </row>
    <row r="9" spans="2:25" s="67" customFormat="1" ht="24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1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95" thickBot="1">
      <c r="B15" s="408"/>
      <c r="C15" s="408"/>
      <c r="D15" s="408"/>
      <c r="E15" s="408"/>
      <c r="F15" s="408"/>
      <c r="G15" s="408"/>
    </row>
    <row r="16" spans="2:25" ht="24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29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95" thickBot="1"/>
    <row r="24" spans="2:10" ht="24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0.9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03" priority="18"/>
  </conditionalFormatting>
  <conditionalFormatting sqref="C19">
    <cfRule type="duplicateValues" dxfId="102" priority="5"/>
  </conditionalFormatting>
  <conditionalFormatting sqref="C20:C22">
    <cfRule type="duplicateValues" dxfId="101" priority="20"/>
  </conditionalFormatting>
  <conditionalFormatting sqref="C27:D27">
    <cfRule type="duplicateValues" dxfId="100" priority="3"/>
  </conditionalFormatting>
  <conditionalFormatting sqref="C28:D29">
    <cfRule type="duplicateValues" dxfId="99" priority="4"/>
  </conditionalFormatting>
  <conditionalFormatting sqref="C30:D30">
    <cfRule type="duplicateValues" dxfId="98" priority="2"/>
  </conditionalFormatting>
  <conditionalFormatting sqref="C12:C14">
    <cfRule type="duplicateValues" dxfId="9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1"/>
      <c r="D3" s="191" t="s">
        <v>383</v>
      </c>
      <c r="E3" s="191"/>
      <c r="F3" s="463"/>
      <c r="G3" s="463"/>
      <c r="H3" s="191"/>
      <c r="I3" s="172"/>
      <c r="J3" s="171"/>
      <c r="K3" s="171"/>
    </row>
    <row r="4" spans="2:12" ht="122.1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95" thickBot="1">
      <c r="A1" s="67"/>
      <c r="B1" s="67"/>
    </row>
    <row r="2" spans="1:17" s="67" customFormat="1" ht="24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05.9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9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9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9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9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9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9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9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9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9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A1:XFD36"/>
  <sheetViews>
    <sheetView topLeftCell="C4" workbookViewId="0">
      <selection activeCell="I27" sqref="I2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4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0.1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10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1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20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10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10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G31"/>
    </row>
    <row r="32" spans="4:13" ht="15.95" thickBot="1">
      <c r="G32"/>
    </row>
    <row r="33" spans="1:16384" s="67" customFormat="1" ht="24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2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50"/>
  <sheetViews>
    <sheetView topLeftCell="A37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63"/>
      <c r="G3" s="463"/>
      <c r="H3" s="192"/>
      <c r="I3" s="172"/>
      <c r="J3" s="171"/>
      <c r="K3" s="171"/>
    </row>
    <row r="4" spans="2:12" ht="131.1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95" thickBot="1">
      <c r="B32"/>
      <c r="C32"/>
      <c r="D32"/>
      <c r="E32"/>
      <c r="F32"/>
      <c r="G32"/>
      <c r="H32"/>
    </row>
    <row r="33" spans="2:8" ht="24">
      <c r="B33" s="12" t="s">
        <v>524</v>
      </c>
      <c r="C33" s="12"/>
      <c r="D33" s="12"/>
      <c r="E33" s="12"/>
      <c r="F33" s="12"/>
      <c r="G33" s="12"/>
      <c r="H33" s="12"/>
    </row>
    <row r="35" spans="2:8" ht="126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95" thickBot="1"/>
    <row r="47" spans="2:8" ht="24">
      <c r="B47" s="12" t="s">
        <v>1194</v>
      </c>
      <c r="C47" s="12"/>
      <c r="D47" s="12"/>
      <c r="E47" s="12"/>
      <c r="F47" s="12"/>
      <c r="G47" s="12"/>
      <c r="H47" s="12"/>
    </row>
    <row r="49" spans="2:8" ht="126.9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.1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95" thickBot="1"/>
    <row r="8" spans="1:11" ht="24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7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4.9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5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Z53"/>
  <sheetViews>
    <sheetView topLeftCell="A12" workbookViewId="0">
      <selection activeCell="AU26" sqref="AU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95" thickBot="1"/>
    <row r="2" spans="2:5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3.1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95" thickBot="1"/>
    <row r="13" spans="2:52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05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46"/>
      <c r="AO14" s="446"/>
      <c r="AP14" s="446"/>
      <c r="AQ14" s="446"/>
    </row>
    <row r="15" spans="2:52" ht="158.1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-3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886</v>
      </c>
      <c r="AI17" s="15" t="s">
        <v>896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TID_DRAGON_FAT_NAME</v>
      </c>
      <c r="AR17" s="135" t="str">
        <f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887</v>
      </c>
      <c r="AI18" s="15" t="s">
        <v>897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TID_DRAGON_CROCODILE_NAME</v>
      </c>
      <c r="AR18" s="142" t="str">
        <f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888</v>
      </c>
      <c r="AI19" s="15" t="s">
        <v>898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TID_DRAGON_BUG_NAME</v>
      </c>
      <c r="AR19" s="142" t="str">
        <f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890</v>
      </c>
      <c r="AI21" s="15" t="s">
        <v>900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TID_DRAGON_REPTILE_NAME</v>
      </c>
      <c r="AR21" s="142" t="str">
        <f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892</v>
      </c>
      <c r="AI23" s="15" t="s">
        <v>902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TID_DRAGON_DEVIL_NAME</v>
      </c>
      <c r="AR23" s="142" t="str">
        <f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893</v>
      </c>
      <c r="AI24" s="15" t="s">
        <v>903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TID_DRAGON_BALROG_NAME</v>
      </c>
      <c r="AR24" s="142" t="str">
        <f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9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.95" thickBot="1">
      <c r="B26" s="232"/>
      <c r="C26" s="232"/>
      <c r="D26" s="232"/>
      <c r="E26" s="232"/>
      <c r="F26" s="232"/>
      <c r="G26" s="232"/>
      <c r="H26" s="232"/>
      <c r="I26" s="450" t="s">
        <v>663</v>
      </c>
      <c r="J26" s="451"/>
      <c r="K26" s="451"/>
      <c r="L26" s="452"/>
      <c r="M26" s="453" t="s">
        <v>664</v>
      </c>
      <c r="N26" s="454"/>
      <c r="O26" s="454"/>
      <c r="P26" s="454"/>
      <c r="Q26" s="454"/>
      <c r="R26" s="455"/>
      <c r="S26" s="456" t="s">
        <v>665</v>
      </c>
      <c r="T26" s="457"/>
      <c r="U26" s="458" t="s">
        <v>670</v>
      </c>
      <c r="V26" s="459"/>
      <c r="W26" s="460" t="s">
        <v>669</v>
      </c>
      <c r="X26" s="461"/>
      <c r="Y26" s="462"/>
      <c r="Z26" s="447" t="s">
        <v>666</v>
      </c>
      <c r="AA26" s="448"/>
      <c r="AB26" s="448"/>
      <c r="AC26" s="448"/>
      <c r="AD26" s="449"/>
      <c r="AE26" s="334" t="s">
        <v>667</v>
      </c>
      <c r="AH26" s="232"/>
      <c r="AI26" s="232"/>
      <c r="AV26" s="443" t="s">
        <v>671</v>
      </c>
      <c r="AW26" s="444"/>
      <c r="AX26" s="444"/>
      <c r="AY26" s="445"/>
    </row>
    <row r="28" spans="2:52" ht="15.95" thickBot="1"/>
    <row r="29" spans="2:52" ht="24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35.94999999999999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40" priority="3"/>
  </conditionalFormatting>
  <conditionalFormatting sqref="C5:C9">
    <cfRule type="duplicateValues" dxfId="33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theme="9"/>
  </sheetPr>
  <dimension ref="A1:P44"/>
  <sheetViews>
    <sheetView showGridLines="0" showRowColHeaders="0" topLeftCell="A4" workbookViewId="0">
      <selection activeCell="J14" sqref="J14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95" thickBot="1"/>
    <row r="2" spans="1:16" ht="24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1.9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1049</v>
      </c>
      <c r="D5" s="132" t="s">
        <v>871</v>
      </c>
      <c r="E5" s="132" t="s">
        <v>1066</v>
      </c>
      <c r="F5" s="132">
        <v>0</v>
      </c>
      <c r="G5" s="15" t="s">
        <v>877</v>
      </c>
      <c r="H5" s="15" t="s">
        <v>880</v>
      </c>
      <c r="I5" s="15" t="s">
        <v>1151</v>
      </c>
      <c r="J5" s="363" t="s">
        <v>1187</v>
      </c>
      <c r="K5" s="366" t="s">
        <v>1114</v>
      </c>
      <c r="L5" s="366" t="str">
        <f>CONCATENATE(LEFT(petDefinitions[[#This Row],['[tidName']]],10),"_DESC")</f>
        <v>TID_PET_08_DESC</v>
      </c>
      <c r="M5" s="366">
        <v>8</v>
      </c>
    </row>
    <row r="6" spans="1:16">
      <c r="B6" s="365" t="s">
        <v>4</v>
      </c>
      <c r="C6" s="198" t="s">
        <v>1096</v>
      </c>
      <c r="D6" s="132" t="s">
        <v>871</v>
      </c>
      <c r="E6" s="132" t="s">
        <v>1066</v>
      </c>
      <c r="F6" s="132">
        <v>1</v>
      </c>
      <c r="G6" s="15" t="s">
        <v>878</v>
      </c>
      <c r="H6" s="15" t="s">
        <v>881</v>
      </c>
      <c r="I6" s="15" t="s">
        <v>1152</v>
      </c>
      <c r="J6" s="363" t="s">
        <v>1085</v>
      </c>
      <c r="K6" s="366" t="s">
        <v>1136</v>
      </c>
      <c r="L6" s="366" t="str">
        <f>CONCATENATE(LEFT(petDefinitions[[#This Row],['[tidName']]],10),"_DESC")</f>
        <v>TID_PET_30_DESC</v>
      </c>
      <c r="M6" s="368">
        <v>30</v>
      </c>
      <c r="P6" s="67"/>
    </row>
    <row r="7" spans="1:16">
      <c r="B7" s="367" t="s">
        <v>4</v>
      </c>
      <c r="C7" s="200" t="s">
        <v>874</v>
      </c>
      <c r="D7" s="138" t="s">
        <v>871</v>
      </c>
      <c r="E7" s="138" t="s">
        <v>1106</v>
      </c>
      <c r="F7" s="138">
        <v>0</v>
      </c>
      <c r="G7" s="15" t="s">
        <v>877</v>
      </c>
      <c r="H7" s="15" t="s">
        <v>879</v>
      </c>
      <c r="I7" s="15" t="s">
        <v>1149</v>
      </c>
      <c r="J7" s="363" t="s">
        <v>381</v>
      </c>
      <c r="K7" s="366" t="s">
        <v>1081</v>
      </c>
      <c r="L7" s="368" t="str">
        <f>CONCATENATE(LEFT(petDefinitions[[#This Row],['[tidName']]],10),"_DESC")</f>
        <v>TID_PET_00_DESC</v>
      </c>
      <c r="M7" s="366">
        <v>0</v>
      </c>
      <c r="P7" s="67"/>
    </row>
    <row r="8" spans="1:16">
      <c r="B8" s="367" t="s">
        <v>4</v>
      </c>
      <c r="C8" s="200" t="s">
        <v>875</v>
      </c>
      <c r="D8" s="138" t="s">
        <v>871</v>
      </c>
      <c r="E8" s="138" t="s">
        <v>1106</v>
      </c>
      <c r="F8" s="132">
        <v>1</v>
      </c>
      <c r="G8" s="15" t="s">
        <v>877</v>
      </c>
      <c r="H8" s="15" t="s">
        <v>879</v>
      </c>
      <c r="I8" s="15" t="s">
        <v>1149</v>
      </c>
      <c r="J8" s="363" t="s">
        <v>313</v>
      </c>
      <c r="K8" s="366" t="s">
        <v>1107</v>
      </c>
      <c r="L8" s="366" t="str">
        <f>CONCATENATE(LEFT(petDefinitions[[#This Row],['[tidName']]],10),"_DESC")</f>
        <v>TID_PET_01_DESC</v>
      </c>
      <c r="M8" s="368">
        <v>1</v>
      </c>
      <c r="P8" s="67"/>
    </row>
    <row r="9" spans="1:16">
      <c r="A9" s="67"/>
      <c r="B9" s="367" t="s">
        <v>4</v>
      </c>
      <c r="C9" s="200" t="s">
        <v>876</v>
      </c>
      <c r="D9" s="138" t="s">
        <v>871</v>
      </c>
      <c r="E9" s="138" t="s">
        <v>1106</v>
      </c>
      <c r="F9" s="132">
        <v>2</v>
      </c>
      <c r="G9" s="15" t="s">
        <v>877</v>
      </c>
      <c r="H9" s="358" t="s">
        <v>879</v>
      </c>
      <c r="I9" s="358" t="s">
        <v>1149</v>
      </c>
      <c r="J9" s="363" t="s">
        <v>1067</v>
      </c>
      <c r="K9" s="366" t="s">
        <v>1108</v>
      </c>
      <c r="L9" s="368" t="str">
        <f>CONCATENATE(LEFT(petDefinitions[[#This Row],['[tidName']]],10),"_DESC")</f>
        <v>TID_PET_02_DESC</v>
      </c>
      <c r="M9" s="366">
        <v>2</v>
      </c>
      <c r="P9" s="67"/>
    </row>
    <row r="10" spans="1:16">
      <c r="A10" s="67"/>
      <c r="B10" s="367" t="s">
        <v>4</v>
      </c>
      <c r="C10" s="200" t="s">
        <v>1044</v>
      </c>
      <c r="D10" s="138" t="s">
        <v>871</v>
      </c>
      <c r="E10" s="138" t="s">
        <v>1106</v>
      </c>
      <c r="F10" s="138">
        <v>3</v>
      </c>
      <c r="G10" s="15" t="s">
        <v>877</v>
      </c>
      <c r="H10" s="15" t="s">
        <v>880</v>
      </c>
      <c r="I10" s="15" t="s">
        <v>1151</v>
      </c>
      <c r="J10" s="363" t="s">
        <v>381</v>
      </c>
      <c r="K10" s="366" t="s">
        <v>1109</v>
      </c>
      <c r="L10" s="366" t="str">
        <f>CONCATENATE(LEFT(petDefinitions[[#This Row],['[tidName']]],10),"_DESC")</f>
        <v>TID_PET_03_DESC</v>
      </c>
      <c r="M10" s="366">
        <v>3</v>
      </c>
      <c r="P10" s="67"/>
    </row>
    <row r="11" spans="1:16">
      <c r="A11" s="67"/>
      <c r="B11" s="367" t="s">
        <v>4</v>
      </c>
      <c r="C11" s="200" t="s">
        <v>1045</v>
      </c>
      <c r="D11" s="138" t="s">
        <v>871</v>
      </c>
      <c r="E11" s="138" t="s">
        <v>1106</v>
      </c>
      <c r="F11" s="132">
        <v>4</v>
      </c>
      <c r="G11" s="15" t="s">
        <v>877</v>
      </c>
      <c r="H11" s="15" t="s">
        <v>881</v>
      </c>
      <c r="I11" s="15" t="s">
        <v>1152</v>
      </c>
      <c r="J11" s="363" t="s">
        <v>1067</v>
      </c>
      <c r="K11" s="366" t="s">
        <v>1110</v>
      </c>
      <c r="L11" s="366" t="str">
        <f>CONCATENATE(LEFT(petDefinitions[[#This Row],['[tidName']]],10),"_DESC")</f>
        <v>TID_PET_04_DESC</v>
      </c>
      <c r="M11" s="366">
        <v>4</v>
      </c>
      <c r="P11" s="67"/>
    </row>
    <row r="12" spans="1:16">
      <c r="A12" s="67"/>
      <c r="B12" s="367" t="s">
        <v>4</v>
      </c>
      <c r="C12" s="200" t="s">
        <v>1046</v>
      </c>
      <c r="D12" s="138" t="s">
        <v>871</v>
      </c>
      <c r="E12" s="138" t="s">
        <v>1106</v>
      </c>
      <c r="F12" s="138">
        <v>5</v>
      </c>
      <c r="G12" s="15" t="s">
        <v>877</v>
      </c>
      <c r="H12" s="15" t="s">
        <v>879</v>
      </c>
      <c r="I12" s="15" t="s">
        <v>1149</v>
      </c>
      <c r="J12" s="363" t="s">
        <v>313</v>
      </c>
      <c r="K12" s="366" t="s">
        <v>1111</v>
      </c>
      <c r="L12" s="366" t="str">
        <f>CONCATENATE(LEFT(petDefinitions[[#This Row],['[tidName']]],10),"_DESC")</f>
        <v>TID_PET_05_DESC</v>
      </c>
      <c r="M12" s="366">
        <v>5</v>
      </c>
      <c r="P12" s="67"/>
    </row>
    <row r="13" spans="1:16">
      <c r="A13" s="67"/>
      <c r="B13" s="367" t="s">
        <v>4</v>
      </c>
      <c r="C13" s="200" t="s">
        <v>1047</v>
      </c>
      <c r="D13" s="138" t="s">
        <v>871</v>
      </c>
      <c r="E13" s="138" t="s">
        <v>1106</v>
      </c>
      <c r="F13" s="138">
        <v>6</v>
      </c>
      <c r="G13" s="15" t="s">
        <v>877</v>
      </c>
      <c r="H13" s="15" t="s">
        <v>879</v>
      </c>
      <c r="I13" s="15" t="s">
        <v>1149</v>
      </c>
      <c r="J13" s="363" t="s">
        <v>1067</v>
      </c>
      <c r="K13" s="366" t="s">
        <v>1112</v>
      </c>
      <c r="L13" s="366" t="str">
        <f>CONCATENATE(LEFT(petDefinitions[[#This Row],['[tidName']]],10),"_DESC")</f>
        <v>TID_PET_06_DESC</v>
      </c>
      <c r="M13" s="366">
        <v>6</v>
      </c>
      <c r="P13" s="67"/>
    </row>
    <row r="14" spans="1:16">
      <c r="A14" s="67"/>
      <c r="B14" s="367" t="s">
        <v>4</v>
      </c>
      <c r="C14" s="200" t="s">
        <v>1055</v>
      </c>
      <c r="D14" s="138" t="s">
        <v>871</v>
      </c>
      <c r="E14" s="138" t="s">
        <v>1106</v>
      </c>
      <c r="F14" s="138">
        <v>7</v>
      </c>
      <c r="G14" s="15" t="s">
        <v>877</v>
      </c>
      <c r="H14" s="358" t="s">
        <v>879</v>
      </c>
      <c r="I14" s="358" t="s">
        <v>1149</v>
      </c>
      <c r="J14" s="363" t="s">
        <v>1189</v>
      </c>
      <c r="K14" s="366" t="s">
        <v>1120</v>
      </c>
      <c r="L14" s="366" t="str">
        <f>CONCATENATE(LEFT(petDefinitions[[#This Row],['[tidName']]],10),"_DESC")</f>
        <v>TID_PET_14_DESC</v>
      </c>
      <c r="M14" s="366">
        <v>14</v>
      </c>
      <c r="P14" s="67"/>
    </row>
    <row r="15" spans="1:16">
      <c r="A15" s="67"/>
      <c r="B15" s="367" t="s">
        <v>4</v>
      </c>
      <c r="C15" s="200" t="s">
        <v>1048</v>
      </c>
      <c r="D15" s="138" t="s">
        <v>871</v>
      </c>
      <c r="E15" s="138" t="s">
        <v>1062</v>
      </c>
      <c r="F15" s="138">
        <v>0</v>
      </c>
      <c r="G15" s="15" t="s">
        <v>877</v>
      </c>
      <c r="H15" s="15" t="s">
        <v>879</v>
      </c>
      <c r="I15" s="15" t="s">
        <v>1149</v>
      </c>
      <c r="J15" s="363" t="s">
        <v>1038</v>
      </c>
      <c r="K15" s="366" t="s">
        <v>1113</v>
      </c>
      <c r="L15" s="366" t="str">
        <f>CONCATENATE(LEFT(petDefinitions[[#This Row],['[tidName']]],10),"_DESC")</f>
        <v>TID_PET_07_DESC</v>
      </c>
      <c r="M15" s="366">
        <v>7</v>
      </c>
      <c r="P15" s="67"/>
    </row>
    <row r="16" spans="1:16">
      <c r="A16" s="67"/>
      <c r="B16" s="367" t="s">
        <v>4</v>
      </c>
      <c r="C16" s="200" t="s">
        <v>1054</v>
      </c>
      <c r="D16" s="138" t="s">
        <v>871</v>
      </c>
      <c r="E16" s="138" t="s">
        <v>1062</v>
      </c>
      <c r="F16" s="138">
        <v>1</v>
      </c>
      <c r="G16" s="15" t="s">
        <v>877</v>
      </c>
      <c r="H16" s="15" t="s">
        <v>881</v>
      </c>
      <c r="I16" s="15" t="s">
        <v>1152</v>
      </c>
      <c r="J16" s="363" t="s">
        <v>1038</v>
      </c>
      <c r="K16" s="366" t="s">
        <v>1119</v>
      </c>
      <c r="L16" s="366" t="str">
        <f>CONCATENATE(LEFT(petDefinitions[[#This Row],['[tidName']]],10),"_DESC")</f>
        <v>TID_PET_13_DESC</v>
      </c>
      <c r="M16" s="366">
        <v>13</v>
      </c>
      <c r="P16" s="67"/>
    </row>
    <row r="17" spans="1:16">
      <c r="A17" s="67"/>
      <c r="B17" s="367" t="s">
        <v>4</v>
      </c>
      <c r="C17" s="200" t="s">
        <v>1061</v>
      </c>
      <c r="D17" s="138" t="s">
        <v>871</v>
      </c>
      <c r="E17" s="138" t="s">
        <v>1062</v>
      </c>
      <c r="F17" s="138">
        <v>2</v>
      </c>
      <c r="G17" s="15" t="s">
        <v>877</v>
      </c>
      <c r="H17" s="15" t="s">
        <v>881</v>
      </c>
      <c r="I17" s="15" t="s">
        <v>1152</v>
      </c>
      <c r="J17" s="363" t="s">
        <v>1071</v>
      </c>
      <c r="K17" s="366" t="s">
        <v>1126</v>
      </c>
      <c r="L17" s="366" t="str">
        <f>CONCATENATE(LEFT(petDefinitions[[#This Row],['[tidName']]],10),"_DESC")</f>
        <v>TID_PET_20_DESC</v>
      </c>
      <c r="M17" s="366">
        <v>20</v>
      </c>
      <c r="P17" s="67"/>
    </row>
    <row r="18" spans="1:16">
      <c r="A18" s="67"/>
      <c r="B18" s="367" t="s">
        <v>4</v>
      </c>
      <c r="C18" s="200" t="s">
        <v>1087</v>
      </c>
      <c r="D18" s="138" t="s">
        <v>871</v>
      </c>
      <c r="E18" s="138" t="s">
        <v>1062</v>
      </c>
      <c r="F18" s="138">
        <v>3</v>
      </c>
      <c r="G18" s="15" t="s">
        <v>877</v>
      </c>
      <c r="H18" s="358" t="s">
        <v>879</v>
      </c>
      <c r="I18" s="358" t="s">
        <v>1149</v>
      </c>
      <c r="J18" s="363" t="s">
        <v>1072</v>
      </c>
      <c r="K18" s="366" t="s">
        <v>1127</v>
      </c>
      <c r="L18" s="366" t="str">
        <f>CONCATENATE(LEFT(petDefinitions[[#This Row],['[tidName']]],10),"_DESC")</f>
        <v>TID_PET_21_DESC</v>
      </c>
      <c r="M18" s="366">
        <v>21</v>
      </c>
      <c r="P18" s="67"/>
    </row>
    <row r="19" spans="1:16">
      <c r="A19" s="67"/>
      <c r="B19" s="367" t="s">
        <v>4</v>
      </c>
      <c r="C19" s="200" t="s">
        <v>1088</v>
      </c>
      <c r="D19" s="138" t="s">
        <v>871</v>
      </c>
      <c r="E19" s="138" t="s">
        <v>1062</v>
      </c>
      <c r="F19" s="138">
        <v>4</v>
      </c>
      <c r="G19" s="15" t="s">
        <v>877</v>
      </c>
      <c r="H19" s="15" t="s">
        <v>879</v>
      </c>
      <c r="I19" s="15" t="s">
        <v>1149</v>
      </c>
      <c r="J19" s="363" t="s">
        <v>1071</v>
      </c>
      <c r="K19" s="366" t="s">
        <v>1128</v>
      </c>
      <c r="L19" s="366" t="str">
        <f>CONCATENATE(LEFT(petDefinitions[[#This Row],['[tidName']]],10),"_DESC")</f>
        <v>TID_PET_22_DESC</v>
      </c>
      <c r="M19" s="366">
        <v>22</v>
      </c>
      <c r="P19" s="67"/>
    </row>
    <row r="20" spans="1:16">
      <c r="A20" s="67"/>
      <c r="B20" s="367" t="s">
        <v>4</v>
      </c>
      <c r="C20" s="200" t="s">
        <v>1089</v>
      </c>
      <c r="D20" s="138" t="s">
        <v>871</v>
      </c>
      <c r="E20" s="138" t="s">
        <v>1062</v>
      </c>
      <c r="F20" s="138">
        <v>5</v>
      </c>
      <c r="G20" s="15" t="s">
        <v>877</v>
      </c>
      <c r="H20" s="15" t="s">
        <v>879</v>
      </c>
      <c r="I20" s="15" t="s">
        <v>1149</v>
      </c>
      <c r="J20" s="363" t="s">
        <v>1070</v>
      </c>
      <c r="K20" s="366" t="s">
        <v>1129</v>
      </c>
      <c r="L20" s="366" t="str">
        <f>CONCATENATE(LEFT(petDefinitions[[#This Row],['[tidName']]],10),"_DESC")</f>
        <v>TID_PET_23_DESC</v>
      </c>
      <c r="M20" s="366">
        <v>23</v>
      </c>
      <c r="P20" s="67"/>
    </row>
    <row r="21" spans="1:16">
      <c r="A21" s="67"/>
      <c r="B21" s="367" t="s">
        <v>4</v>
      </c>
      <c r="C21" s="200" t="s">
        <v>1093</v>
      </c>
      <c r="D21" s="138" t="s">
        <v>871</v>
      </c>
      <c r="E21" s="138" t="s">
        <v>1062</v>
      </c>
      <c r="F21" s="138">
        <v>6</v>
      </c>
      <c r="G21" s="15" t="s">
        <v>877</v>
      </c>
      <c r="H21" s="15" t="s">
        <v>879</v>
      </c>
      <c r="I21" s="15" t="s">
        <v>1149</v>
      </c>
      <c r="J21" s="363" t="s">
        <v>1041</v>
      </c>
      <c r="K21" s="366" t="s">
        <v>1133</v>
      </c>
      <c r="L21" s="366" t="str">
        <f>CONCATENATE(LEFT(petDefinitions[[#This Row],['[tidName']]],10),"_DESC")</f>
        <v>TID_PET_27_DESC</v>
      </c>
      <c r="M21" s="366">
        <v>27</v>
      </c>
      <c r="P21" s="67"/>
    </row>
    <row r="22" spans="1:16">
      <c r="A22" s="67"/>
      <c r="B22" s="367" t="s">
        <v>4</v>
      </c>
      <c r="C22" s="200" t="s">
        <v>1050</v>
      </c>
      <c r="D22" s="138" t="s">
        <v>871</v>
      </c>
      <c r="E22" s="138" t="s">
        <v>1064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1075</v>
      </c>
      <c r="K22" s="366" t="s">
        <v>1115</v>
      </c>
      <c r="L22" s="366" t="str">
        <f>CONCATENATE(LEFT(petDefinitions[[#This Row],['[tidName']]],10),"_DESC")</f>
        <v>TID_PET_09_DESC</v>
      </c>
      <c r="M22" s="366">
        <v>9</v>
      </c>
      <c r="P22" s="67"/>
    </row>
    <row r="23" spans="1:16">
      <c r="A23" s="67"/>
      <c r="B23" s="367" t="s">
        <v>4</v>
      </c>
      <c r="C23" s="200" t="s">
        <v>1051</v>
      </c>
      <c r="D23" s="138" t="s">
        <v>871</v>
      </c>
      <c r="E23" s="138" t="s">
        <v>1064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1039</v>
      </c>
      <c r="K23" s="366" t="s">
        <v>1116</v>
      </c>
      <c r="L23" s="366" t="str">
        <f>CONCATENATE(LEFT(petDefinitions[[#This Row],['[tidName']]],10),"_DESC")</f>
        <v>TID_PET_10_DESC</v>
      </c>
      <c r="M23" s="366">
        <v>10</v>
      </c>
      <c r="P23" s="67"/>
    </row>
    <row r="24" spans="1:16">
      <c r="A24" s="67"/>
      <c r="B24" s="367" t="s">
        <v>4</v>
      </c>
      <c r="C24" s="200" t="s">
        <v>1052</v>
      </c>
      <c r="D24" s="138" t="s">
        <v>871</v>
      </c>
      <c r="E24" s="138" t="s">
        <v>1064</v>
      </c>
      <c r="F24" s="138">
        <v>2</v>
      </c>
      <c r="G24" s="15" t="s">
        <v>877</v>
      </c>
      <c r="H24" s="15" t="s">
        <v>879</v>
      </c>
      <c r="I24" s="15" t="s">
        <v>1149</v>
      </c>
      <c r="J24" s="363" t="s">
        <v>1079</v>
      </c>
      <c r="K24" s="366" t="s">
        <v>1117</v>
      </c>
      <c r="L24" s="366" t="str">
        <f>CONCATENATE(LEFT(petDefinitions[[#This Row],['[tidName']]],10),"_DESC")</f>
        <v>TID_PET_11_DESC</v>
      </c>
      <c r="M24" s="366">
        <v>11</v>
      </c>
      <c r="P24" s="67"/>
    </row>
    <row r="25" spans="1:16">
      <c r="A25" s="67"/>
      <c r="B25" s="367" t="s">
        <v>4</v>
      </c>
      <c r="C25" s="200" t="s">
        <v>1053</v>
      </c>
      <c r="D25" s="138" t="s">
        <v>871</v>
      </c>
      <c r="E25" s="138" t="s">
        <v>1064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1037</v>
      </c>
      <c r="K25" s="366" t="s">
        <v>1118</v>
      </c>
      <c r="L25" s="366" t="str">
        <f>CONCATENATE(LEFT(petDefinitions[[#This Row],['[tidName']]],10),"_DESC")</f>
        <v>TID_PET_12_DESC</v>
      </c>
      <c r="M25" s="366">
        <v>12</v>
      </c>
      <c r="P25" s="67"/>
    </row>
    <row r="26" spans="1:16">
      <c r="A26" s="67"/>
      <c r="B26" s="365" t="s">
        <v>4</v>
      </c>
      <c r="C26" s="198" t="s">
        <v>1056</v>
      </c>
      <c r="D26" s="132" t="s">
        <v>871</v>
      </c>
      <c r="E26" s="132" t="s">
        <v>1064</v>
      </c>
      <c r="F26" s="132">
        <v>4</v>
      </c>
      <c r="G26" s="15" t="s">
        <v>877</v>
      </c>
      <c r="H26" s="15" t="s">
        <v>879</v>
      </c>
      <c r="I26" s="15" t="s">
        <v>1149</v>
      </c>
      <c r="J26" s="363" t="s">
        <v>1074</v>
      </c>
      <c r="K26" s="366" t="s">
        <v>1121</v>
      </c>
      <c r="L26" s="366" t="str">
        <f>CONCATENATE(LEFT(petDefinitions[[#This Row],['[tidName']]],10),"_DESC")</f>
        <v>TID_PET_15_DESC</v>
      </c>
      <c r="M26" s="366">
        <v>15</v>
      </c>
      <c r="P26" s="67"/>
    </row>
    <row r="27" spans="1:16">
      <c r="A27" s="67"/>
      <c r="B27" s="365" t="s">
        <v>4</v>
      </c>
      <c r="C27" s="198" t="s">
        <v>1057</v>
      </c>
      <c r="D27" s="132" t="s">
        <v>871</v>
      </c>
      <c r="E27" s="138" t="s">
        <v>1064</v>
      </c>
      <c r="F27" s="132">
        <v>5</v>
      </c>
      <c r="G27" s="15" t="s">
        <v>877</v>
      </c>
      <c r="H27" s="15" t="s">
        <v>880</v>
      </c>
      <c r="I27" s="15" t="s">
        <v>1151</v>
      </c>
      <c r="J27" s="363" t="s">
        <v>1075</v>
      </c>
      <c r="K27" s="366" t="s">
        <v>1122</v>
      </c>
      <c r="L27" s="366" t="str">
        <f>CONCATENATE(LEFT(petDefinitions[[#This Row],['[tidName']]],10),"_DESC")</f>
        <v>TID_PET_16_DESC</v>
      </c>
      <c r="M27" s="368">
        <v>16</v>
      </c>
      <c r="P27" s="67"/>
    </row>
    <row r="28" spans="1:16">
      <c r="A28" s="67"/>
      <c r="B28" s="367" t="s">
        <v>4</v>
      </c>
      <c r="C28" s="200" t="s">
        <v>1058</v>
      </c>
      <c r="D28" s="138" t="s">
        <v>871</v>
      </c>
      <c r="E28" s="138" t="s">
        <v>1064</v>
      </c>
      <c r="F28" s="138">
        <v>6</v>
      </c>
      <c r="G28" s="15" t="s">
        <v>877</v>
      </c>
      <c r="H28" s="15" t="s">
        <v>881</v>
      </c>
      <c r="I28" s="15" t="s">
        <v>1152</v>
      </c>
      <c r="J28" s="363" t="s">
        <v>1039</v>
      </c>
      <c r="K28" s="366" t="s">
        <v>1123</v>
      </c>
      <c r="L28" s="368" t="str">
        <f>CONCATENATE(LEFT(petDefinitions[[#This Row],['[tidName']]],10),"_DESC")</f>
        <v>TID_PET_17_DESC</v>
      </c>
      <c r="M28" s="366">
        <v>17</v>
      </c>
      <c r="P28" s="67"/>
    </row>
    <row r="29" spans="1:16">
      <c r="A29" s="67"/>
      <c r="B29" s="367" t="s">
        <v>4</v>
      </c>
      <c r="C29" s="200" t="s">
        <v>1059</v>
      </c>
      <c r="D29" s="138" t="s">
        <v>871</v>
      </c>
      <c r="E29" s="138" t="s">
        <v>1064</v>
      </c>
      <c r="F29" s="132">
        <v>7</v>
      </c>
      <c r="G29" s="15" t="s">
        <v>877</v>
      </c>
      <c r="H29" s="15" t="s">
        <v>879</v>
      </c>
      <c r="I29" s="15" t="s">
        <v>1149</v>
      </c>
      <c r="J29" s="363" t="s">
        <v>1079</v>
      </c>
      <c r="K29" s="366" t="s">
        <v>1124</v>
      </c>
      <c r="L29" s="366" t="str">
        <f>CONCATENATE(LEFT(petDefinitions[[#This Row],['[tidName']]],10),"_DESC")</f>
        <v>TID_PET_18_DESC</v>
      </c>
      <c r="M29" s="368">
        <v>18</v>
      </c>
      <c r="P29" s="67"/>
    </row>
    <row r="30" spans="1:16">
      <c r="A30" s="67"/>
      <c r="B30" s="367" t="s">
        <v>4</v>
      </c>
      <c r="C30" s="200" t="s">
        <v>1060</v>
      </c>
      <c r="D30" s="138" t="s">
        <v>871</v>
      </c>
      <c r="E30" s="138" t="s">
        <v>1064</v>
      </c>
      <c r="F30" s="132">
        <v>8</v>
      </c>
      <c r="G30" s="15" t="s">
        <v>877</v>
      </c>
      <c r="H30" s="358" t="s">
        <v>880</v>
      </c>
      <c r="I30" s="358" t="s">
        <v>1151</v>
      </c>
      <c r="J30" s="363" t="s">
        <v>1037</v>
      </c>
      <c r="K30" s="366" t="s">
        <v>1125</v>
      </c>
      <c r="L30" s="368" t="str">
        <f>CONCATENATE(LEFT(petDefinitions[[#This Row],['[tidName']]],10),"_DESC")</f>
        <v>TID_PET_19_DESC</v>
      </c>
      <c r="M30" s="366">
        <v>19</v>
      </c>
      <c r="P30" s="67"/>
    </row>
    <row r="31" spans="1:16">
      <c r="A31" s="67"/>
      <c r="B31" s="367" t="s">
        <v>4</v>
      </c>
      <c r="C31" s="200" t="s">
        <v>1091</v>
      </c>
      <c r="D31" s="138" t="s">
        <v>871</v>
      </c>
      <c r="E31" s="138" t="s">
        <v>1065</v>
      </c>
      <c r="F31" s="138">
        <v>0</v>
      </c>
      <c r="G31" s="15" t="s">
        <v>877</v>
      </c>
      <c r="H31" s="15" t="s">
        <v>881</v>
      </c>
      <c r="I31" s="15" t="s">
        <v>1152</v>
      </c>
      <c r="J31" s="363" t="s">
        <v>469</v>
      </c>
      <c r="K31" s="366" t="s">
        <v>1131</v>
      </c>
      <c r="L31" s="366" t="str">
        <f>CONCATENATE(LEFT(petDefinitions[[#This Row],['[tidName']]],10),"_DESC")</f>
        <v>TID_PET_25_DESC</v>
      </c>
      <c r="M31" s="366">
        <v>25</v>
      </c>
      <c r="O31" s="67"/>
      <c r="P31" s="67"/>
    </row>
    <row r="32" spans="1:16">
      <c r="A32" s="67"/>
      <c r="B32" s="367" t="s">
        <v>4</v>
      </c>
      <c r="C32" s="200" t="s">
        <v>1092</v>
      </c>
      <c r="D32" s="138" t="s">
        <v>871</v>
      </c>
      <c r="E32" s="138" t="s">
        <v>1065</v>
      </c>
      <c r="F32" s="132">
        <v>1</v>
      </c>
      <c r="G32" s="15" t="s">
        <v>877</v>
      </c>
      <c r="H32" s="15" t="s">
        <v>879</v>
      </c>
      <c r="I32" s="15" t="s">
        <v>1149</v>
      </c>
      <c r="J32" s="363" t="s">
        <v>1038</v>
      </c>
      <c r="K32" s="366" t="s">
        <v>1132</v>
      </c>
      <c r="L32" s="366" t="str">
        <f>CONCATENATE(LEFT(petDefinitions[[#This Row],['[tidName']]],10),"_DESC")</f>
        <v>TID_PET_26_DESC</v>
      </c>
      <c r="M32" s="366">
        <v>26</v>
      </c>
      <c r="P32" s="67"/>
    </row>
    <row r="33" spans="1:16">
      <c r="A33" s="67"/>
      <c r="B33" s="367" t="s">
        <v>4</v>
      </c>
      <c r="C33" s="200" t="s">
        <v>1100</v>
      </c>
      <c r="D33" s="138" t="s">
        <v>873</v>
      </c>
      <c r="E33" s="138" t="s">
        <v>1066</v>
      </c>
      <c r="F33" s="138">
        <v>4</v>
      </c>
      <c r="G33" s="15" t="s">
        <v>878</v>
      </c>
      <c r="H33" s="15" t="s">
        <v>881</v>
      </c>
      <c r="I33" s="15" t="s">
        <v>1202</v>
      </c>
      <c r="J33" s="363" t="s">
        <v>1038</v>
      </c>
      <c r="K33" s="366" t="s">
        <v>1140</v>
      </c>
      <c r="L33" s="366" t="str">
        <f>CONCATENATE(LEFT(petDefinitions[[#This Row],['[tidName']]],10),"_DESC")</f>
        <v>TID_PET_34_DESC</v>
      </c>
      <c r="M33" s="366">
        <v>34</v>
      </c>
      <c r="P33" s="67"/>
    </row>
    <row r="34" spans="1:16">
      <c r="A34" s="67">
        <v>30</v>
      </c>
      <c r="B34" s="367" t="s">
        <v>4</v>
      </c>
      <c r="C34" s="200" t="s">
        <v>1102</v>
      </c>
      <c r="D34" s="138" t="s">
        <v>873</v>
      </c>
      <c r="E34" s="138" t="s">
        <v>1066</v>
      </c>
      <c r="F34" s="138">
        <v>5</v>
      </c>
      <c r="G34" s="15" t="s">
        <v>1156</v>
      </c>
      <c r="H34" s="15" t="s">
        <v>879</v>
      </c>
      <c r="I34" s="15" t="s">
        <v>1153</v>
      </c>
      <c r="J34" s="363" t="s">
        <v>1173</v>
      </c>
      <c r="K34" s="366" t="s">
        <v>1142</v>
      </c>
      <c r="L34" s="366" t="str">
        <f>CONCATENATE(LEFT(petDefinitions[[#This Row],['[tidName']]],10),"_DESC")</f>
        <v>TID_PET_36_DESC</v>
      </c>
      <c r="M34" s="366">
        <v>36</v>
      </c>
      <c r="P34" s="67"/>
    </row>
    <row r="35" spans="1:16">
      <c r="A35" s="67">
        <v>31</v>
      </c>
      <c r="B35" s="367" t="s">
        <v>4</v>
      </c>
      <c r="C35" s="200" t="s">
        <v>1099</v>
      </c>
      <c r="D35" s="138" t="s">
        <v>873</v>
      </c>
      <c r="E35" s="138" t="s">
        <v>1062</v>
      </c>
      <c r="F35" s="138">
        <v>8</v>
      </c>
      <c r="G35" s="358" t="s">
        <v>1147</v>
      </c>
      <c r="H35" s="358" t="s">
        <v>880</v>
      </c>
      <c r="I35" s="358" t="s">
        <v>1155</v>
      </c>
      <c r="J35" s="363" t="s">
        <v>1086</v>
      </c>
      <c r="K35" s="366" t="s">
        <v>1139</v>
      </c>
      <c r="L35" s="366" t="str">
        <f>CONCATENATE(LEFT(petDefinitions[[#This Row],['[tidName']]],10),"_DESC")</f>
        <v>TID_PET_33_DESC</v>
      </c>
      <c r="M35" s="366">
        <v>33</v>
      </c>
      <c r="P35" s="67"/>
    </row>
    <row r="36" spans="1:16">
      <c r="A36" s="67">
        <v>32</v>
      </c>
      <c r="B36" s="367" t="s">
        <v>4</v>
      </c>
      <c r="C36" s="200" t="s">
        <v>1101</v>
      </c>
      <c r="D36" s="138" t="s">
        <v>873</v>
      </c>
      <c r="E36" s="138" t="s">
        <v>1065</v>
      </c>
      <c r="F36" s="138">
        <v>3</v>
      </c>
      <c r="G36" s="15" t="s">
        <v>1146</v>
      </c>
      <c r="H36" s="15" t="s">
        <v>879</v>
      </c>
      <c r="I36" s="15" t="s">
        <v>1153</v>
      </c>
      <c r="J36" s="363" t="s">
        <v>1042</v>
      </c>
      <c r="K36" s="366" t="s">
        <v>1141</v>
      </c>
      <c r="L36" s="366" t="str">
        <f>CONCATENATE(LEFT(petDefinitions[[#This Row],['[tidName']]],10),"_DESC")</f>
        <v>TID_PET_35_DESC</v>
      </c>
      <c r="M36" s="366">
        <v>35</v>
      </c>
      <c r="P36" s="67"/>
    </row>
    <row r="37" spans="1:16">
      <c r="A37" s="67">
        <v>33</v>
      </c>
      <c r="B37" s="367" t="s">
        <v>4</v>
      </c>
      <c r="C37" s="200" t="s">
        <v>1094</v>
      </c>
      <c r="D37" s="138" t="s">
        <v>872</v>
      </c>
      <c r="E37" s="138" t="s">
        <v>1066</v>
      </c>
      <c r="F37" s="138">
        <v>2</v>
      </c>
      <c r="G37" s="15" t="s">
        <v>877</v>
      </c>
      <c r="H37" s="15" t="s">
        <v>879</v>
      </c>
      <c r="I37" s="15" t="s">
        <v>1150</v>
      </c>
      <c r="J37" s="363" t="s">
        <v>1082</v>
      </c>
      <c r="K37" s="366" t="s">
        <v>1134</v>
      </c>
      <c r="L37" s="366" t="str">
        <f>CONCATENATE(LEFT(petDefinitions[[#This Row],['[tidName']]],10),"_DESC")</f>
        <v>TID_PET_28_DESC</v>
      </c>
      <c r="M37" s="366">
        <v>28</v>
      </c>
      <c r="P37" s="67"/>
    </row>
    <row r="38" spans="1:16">
      <c r="A38" s="67">
        <v>34</v>
      </c>
      <c r="B38" s="367" t="s">
        <v>4</v>
      </c>
      <c r="C38" s="200" t="s">
        <v>1095</v>
      </c>
      <c r="D38" s="138" t="s">
        <v>872</v>
      </c>
      <c r="E38" s="138" t="s">
        <v>1066</v>
      </c>
      <c r="F38" s="138">
        <v>3</v>
      </c>
      <c r="G38" s="15" t="s">
        <v>1148</v>
      </c>
      <c r="H38" s="15" t="s">
        <v>880</v>
      </c>
      <c r="I38" s="15" t="s">
        <v>1154</v>
      </c>
      <c r="J38" s="363" t="s">
        <v>1084</v>
      </c>
      <c r="K38" s="366" t="s">
        <v>1135</v>
      </c>
      <c r="L38" s="366" t="str">
        <f>CONCATENATE(LEFT(petDefinitions[[#This Row],['[tidName']]],10),"_DESC")</f>
        <v>TID_PET_29_DESC</v>
      </c>
      <c r="M38" s="366">
        <v>29</v>
      </c>
      <c r="P38" s="67"/>
    </row>
    <row r="39" spans="1:16">
      <c r="A39" s="67">
        <v>35</v>
      </c>
      <c r="B39" s="367" t="s">
        <v>4</v>
      </c>
      <c r="C39" s="200" t="s">
        <v>1090</v>
      </c>
      <c r="D39" s="138" t="s">
        <v>872</v>
      </c>
      <c r="E39" s="138" t="s">
        <v>1106</v>
      </c>
      <c r="F39" s="138">
        <v>8</v>
      </c>
      <c r="G39" s="358" t="s">
        <v>877</v>
      </c>
      <c r="H39" s="358" t="s">
        <v>880</v>
      </c>
      <c r="I39" s="358" t="s">
        <v>1154</v>
      </c>
      <c r="J39" s="363" t="s">
        <v>1189</v>
      </c>
      <c r="K39" s="366" t="s">
        <v>1130</v>
      </c>
      <c r="L39" s="366" t="str">
        <f>CONCATENATE(LEFT(petDefinitions[[#This Row],['[tidName']]],10),"_DESC")</f>
        <v>TID_PET_24_DESC</v>
      </c>
      <c r="M39" s="366">
        <v>24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1105</v>
      </c>
      <c r="D42" s="138" t="s">
        <v>1062</v>
      </c>
      <c r="E42" s="138" t="s">
        <v>1066</v>
      </c>
      <c r="F42" s="138">
        <v>6</v>
      </c>
      <c r="G42" s="15" t="s">
        <v>877</v>
      </c>
      <c r="H42" s="15" t="s">
        <v>879</v>
      </c>
      <c r="I42" s="15" t="s">
        <v>1238</v>
      </c>
      <c r="J42" s="363" t="s">
        <v>1038</v>
      </c>
      <c r="K42" s="366" t="s">
        <v>1145</v>
      </c>
      <c r="L42" s="366" t="str">
        <f>CONCATENATE(LEFT(petDefinitions[[#This Row],['[tidName']]],10),"_DESC")</f>
        <v>TID_PET_39_DESC</v>
      </c>
      <c r="M42" s="366">
        <v>39</v>
      </c>
      <c r="P42" s="67"/>
    </row>
    <row r="43" spans="1:16">
      <c r="A43" s="67">
        <v>39</v>
      </c>
      <c r="B43" s="367" t="s">
        <v>4</v>
      </c>
      <c r="C43" s="200" t="s">
        <v>1103</v>
      </c>
      <c r="D43" s="138" t="s">
        <v>1062</v>
      </c>
      <c r="E43" s="138" t="s">
        <v>1065</v>
      </c>
      <c r="F43" s="138">
        <v>4</v>
      </c>
      <c r="G43" s="358" t="s">
        <v>1177</v>
      </c>
      <c r="H43" s="358" t="s">
        <v>880</v>
      </c>
      <c r="I43" s="15" t="s">
        <v>1239</v>
      </c>
      <c r="J43" s="363" t="s">
        <v>1176</v>
      </c>
      <c r="K43" s="366" t="s">
        <v>1143</v>
      </c>
      <c r="L43" s="366" t="str">
        <f>CONCATENATE(LEFT(petDefinitions[[#This Row],['[tidName']]],10),"_DESC")</f>
        <v>TID_PET_37_DESC</v>
      </c>
      <c r="M43" s="366">
        <v>37</v>
      </c>
      <c r="P43" s="67"/>
    </row>
    <row r="44" spans="1:16">
      <c r="A44" s="67">
        <v>40</v>
      </c>
      <c r="B44" s="367" t="s">
        <v>4</v>
      </c>
      <c r="C44" s="200" t="s">
        <v>1104</v>
      </c>
      <c r="D44" s="138" t="s">
        <v>1062</v>
      </c>
      <c r="E44" s="138" t="s">
        <v>1065</v>
      </c>
      <c r="F44" s="138">
        <v>5</v>
      </c>
      <c r="G44" s="15" t="s">
        <v>1185</v>
      </c>
      <c r="H44" s="15" t="s">
        <v>881</v>
      </c>
      <c r="I44" s="15" t="s">
        <v>1240</v>
      </c>
      <c r="J44" s="363" t="s">
        <v>1188</v>
      </c>
      <c r="K44" s="366" t="s">
        <v>1144</v>
      </c>
      <c r="L44" s="366" t="str">
        <f>CONCATENATE(LEFT(petDefinitions[[#This Row],['[tidName']]],10),"_DESC")</f>
        <v>TID_PET_38_DESC</v>
      </c>
      <c r="M44" s="36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133"/>
  <sheetViews>
    <sheetView tabSelected="1" topLeftCell="A16" workbookViewId="0">
      <pane xSplit="3" topLeftCell="N1" activePane="topRight" state="frozen"/>
      <selection pane="topRight" activeCell="R64" sqref="R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95" thickBot="1"/>
    <row r="2" spans="2:25" ht="24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63"/>
      <c r="G3" s="463"/>
      <c r="H3" s="195"/>
      <c r="I3" s="172"/>
      <c r="J3" s="171"/>
    </row>
    <row r="4" spans="2:25" ht="129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95" thickBot="1"/>
    <row r="19" spans="2:32" ht="24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95" thickBot="1">
      <c r="B20" s="196"/>
      <c r="C20" s="172" t="s">
        <v>708</v>
      </c>
      <c r="D20" s="172"/>
      <c r="E20" s="196"/>
      <c r="F20" s="463"/>
      <c r="G20" s="463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3.95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30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15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8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10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 ca="1">entityDefinitions[[#This Row],['[edibleFromTier']]]</f>
        <v>0</v>
      </c>
      <c r="R35" s="20" t="b">
        <v>0</v>
      </c>
      <c r="S35" s="322">
        <f ca="1"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 ca="1"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10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 ca="1"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 ca="1">entityDefinitions[[#This Row],['[edibleFromTier']]]</f>
        <v>0</v>
      </c>
      <c r="R38" s="20" t="b">
        <v>0</v>
      </c>
      <c r="S38" s="322">
        <f ca="1"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 ca="1">entityDefinitions[[#This Row],['[edibleFromTier']]]</f>
        <v>0</v>
      </c>
      <c r="R39" s="20" t="b">
        <v>0</v>
      </c>
      <c r="S39" s="322">
        <f ca="1">entityDefinitions[[#This Row],['[edibleFromTier']]]</f>
        <v>0</v>
      </c>
      <c r="T39" s="20" t="b">
        <v>0</v>
      </c>
      <c r="U39" s="322">
        <f ca="1"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 ca="1">entityDefinitions[[#This Row],['[edibleFromTier']]]</f>
        <v>0</v>
      </c>
      <c r="R40" s="215" t="b">
        <v>0</v>
      </c>
      <c r="S40" s="322">
        <f ca="1"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 ca="1">entityDefinitions[[#This Row],['[edibleFromTier']]]</f>
        <v>0</v>
      </c>
      <c r="R41" s="20" t="b">
        <v>0</v>
      </c>
      <c r="S41" s="322">
        <f ca="1"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 ca="1">entityDefinitions[[#This Row],['[edibleFromTier']]]</f>
        <v>0</v>
      </c>
      <c r="R42" s="20" t="b">
        <v>0</v>
      </c>
      <c r="S42" s="322">
        <f ca="1"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 ca="1">entityDefinitions[[#This Row],['[edibleFromTier']]]</f>
        <v>0</v>
      </c>
      <c r="R43" s="20" t="b">
        <v>0</v>
      </c>
      <c r="S43" s="322">
        <f ca="1"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 ca="1">entityDefinitions[[#This Row],['[edibleFromTier']]]</f>
        <v>0</v>
      </c>
      <c r="R44" s="20" t="b">
        <v>0</v>
      </c>
      <c r="S44" s="322">
        <f ca="1"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 ca="1">entityDefinitions[[#This Row],['[edibleFromTier']]]</f>
        <v>0</v>
      </c>
      <c r="R45" s="20" t="b">
        <v>0</v>
      </c>
      <c r="S45" s="322">
        <f ca="1"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 ca="1">entityDefinitions[[#This Row],['[edibleFromTier']]]</f>
        <v>0</v>
      </c>
      <c r="R47" s="20" t="b">
        <v>0</v>
      </c>
      <c r="S47" s="322">
        <f ca="1"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 ca="1">entityDefinitions[[#This Row],['[edibleFromTier']]]</f>
        <v>0</v>
      </c>
      <c r="R48" s="20" t="b">
        <v>0</v>
      </c>
      <c r="S48" s="322">
        <f ca="1"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 ca="1"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 ca="1"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 ca="1">entityDefinitions[[#This Row],['[edibleFromTier']]]</f>
        <v>0</v>
      </c>
      <c r="R53" s="20" t="b">
        <v>0</v>
      </c>
      <c r="S53" s="322">
        <f ca="1"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10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 ca="1">entityDefinitions[[#This Row],['[edibleFromTier']]]</f>
        <v>0</v>
      </c>
      <c r="R54" s="20" t="b">
        <v>0</v>
      </c>
      <c r="S54" s="322">
        <f ca="1"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5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5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 ca="1">entityDefinitions[[#This Row],['[edibleFromTier']]]</f>
        <v>0</v>
      </c>
      <c r="R58" s="20" t="b">
        <v>0</v>
      </c>
      <c r="S58" s="322">
        <f ca="1"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 ca="1"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 ca="1"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 ca="1"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20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 ca="1"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30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 ca="1"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40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 ca="1"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8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50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70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90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110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3</v>
      </c>
      <c r="O77" s="20">
        <v>1</v>
      </c>
      <c r="P77" s="20" t="b">
        <v>1</v>
      </c>
      <c r="Q77" s="322">
        <f ca="1">entityDefinitions[[#This Row],['[edibleFromTier']]]</f>
        <v>3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40</v>
      </c>
      <c r="I78" s="133">
        <v>0</v>
      </c>
      <c r="J78" s="133">
        <v>3</v>
      </c>
      <c r="K78" s="336">
        <v>0</v>
      </c>
      <c r="L78" s="133">
        <v>0</v>
      </c>
      <c r="M78" s="20" t="b">
        <v>1</v>
      </c>
      <c r="N78" s="20">
        <v>4</v>
      </c>
      <c r="O78" s="20">
        <v>1</v>
      </c>
      <c r="P78" s="20" t="b">
        <v>1</v>
      </c>
      <c r="Q78" s="322">
        <f ca="1">entityDefinitions[[#This Row],['[edibleFromTier']]]</f>
        <v>4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50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 ca="1"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 ca="1">entityDefinitions[[#This Row],['[edibleFromTier']]]</f>
        <v>0</v>
      </c>
      <c r="R80" s="199" t="b">
        <v>0</v>
      </c>
      <c r="S80" s="323">
        <f ca="1"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 ca="1">entityDefinitions[[#This Row],['[edibleFromTier']]]</f>
        <v>0</v>
      </c>
      <c r="R81" s="199" t="b">
        <v>0</v>
      </c>
      <c r="S81" s="323">
        <f ca="1"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0"/>
      <c r="C82" s="324"/>
      <c r="D82" s="316"/>
      <c r="E82" s="325">
        <v>48</v>
      </c>
      <c r="F82" s="133">
        <v>3</v>
      </c>
      <c r="G82" s="133"/>
      <c r="H82" s="133"/>
      <c r="I82" s="133"/>
      <c r="J82" s="133">
        <v>9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5.75" thickBot="1"/>
    <row r="84" spans="1:32" ht="23.25">
      <c r="B84" s="12" t="s">
        <v>697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63"/>
      <c r="H85" s="463"/>
      <c r="I85" s="172" t="s">
        <v>432</v>
      </c>
      <c r="J85" s="172"/>
      <c r="K85" s="238"/>
      <c r="N85" s="5" t="s">
        <v>490</v>
      </c>
      <c r="AB85" s="172"/>
      <c r="AC85" s="172"/>
      <c r="AD85" s="172"/>
      <c r="AE85" s="172"/>
    </row>
    <row r="86" spans="1:32" ht="145.5">
      <c r="B86" s="143" t="s">
        <v>723</v>
      </c>
      <c r="C86" s="143" t="s">
        <v>5</v>
      </c>
      <c r="D86" s="143" t="s">
        <v>419</v>
      </c>
      <c r="E86" s="154" t="s">
        <v>674</v>
      </c>
      <c r="F86" s="154" t="s">
        <v>699</v>
      </c>
      <c r="G86" s="154" t="s">
        <v>610</v>
      </c>
      <c r="H86" s="154" t="s">
        <v>698</v>
      </c>
      <c r="I86" s="154" t="s">
        <v>433</v>
      </c>
      <c r="J86" s="154" t="s">
        <v>436</v>
      </c>
      <c r="K86" s="149" t="s">
        <v>38</v>
      </c>
      <c r="L86" s="149" t="s">
        <v>487</v>
      </c>
      <c r="M86" s="149" t="s">
        <v>489</v>
      </c>
      <c r="N86" s="154" t="s">
        <v>867</v>
      </c>
      <c r="O86" s="154" t="s">
        <v>866</v>
      </c>
    </row>
    <row r="87" spans="1:32" s="27" customFormat="1">
      <c r="B87" s="13" t="s">
        <v>4</v>
      </c>
      <c r="C87" s="13" t="s">
        <v>504</v>
      </c>
      <c r="D87" s="13" t="s">
        <v>417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440</v>
      </c>
      <c r="L87" s="242" t="s">
        <v>963</v>
      </c>
      <c r="M87" s="242" t="s">
        <v>931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725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506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726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733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>
      <c r="B91" s="13" t="s">
        <v>4</v>
      </c>
      <c r="C91" s="13" t="s">
        <v>731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449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98" t="s">
        <v>4</v>
      </c>
      <c r="C92" s="198" t="s">
        <v>452</v>
      </c>
      <c r="D92" s="198" t="s">
        <v>412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454</v>
      </c>
      <c r="L92" s="241" t="s">
        <v>963</v>
      </c>
      <c r="M92" s="241" t="s">
        <v>931</v>
      </c>
      <c r="N92" s="253">
        <v>10</v>
      </c>
      <c r="O92" s="253">
        <v>10</v>
      </c>
    </row>
    <row r="93" spans="1:32">
      <c r="B93" s="198" t="s">
        <v>4</v>
      </c>
      <c r="C93" s="198" t="s">
        <v>716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502</v>
      </c>
      <c r="L93" s="241" t="s">
        <v>963</v>
      </c>
      <c r="M93" s="241" t="s">
        <v>931</v>
      </c>
      <c r="N93" s="253">
        <v>1</v>
      </c>
      <c r="O93" s="253">
        <v>1</v>
      </c>
    </row>
    <row r="94" spans="1:32">
      <c r="B94" s="198" t="s">
        <v>4</v>
      </c>
      <c r="C94" s="198" t="s">
        <v>713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455</v>
      </c>
      <c r="L94" s="241" t="s">
        <v>963</v>
      </c>
      <c r="M94" s="241" t="s">
        <v>931</v>
      </c>
      <c r="N94" s="253">
        <v>10</v>
      </c>
      <c r="O94" s="253">
        <v>10</v>
      </c>
    </row>
    <row r="95" spans="1:32">
      <c r="B95" s="198" t="s">
        <v>4</v>
      </c>
      <c r="C95" s="198" t="s">
        <v>453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456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501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503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727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438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728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717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451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450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718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719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720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721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458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729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505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>
      <c r="B106" s="198" t="s">
        <v>4</v>
      </c>
      <c r="C106" s="198" t="s">
        <v>730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457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3" t="s">
        <v>4</v>
      </c>
      <c r="C107" s="13" t="s">
        <v>732</v>
      </c>
      <c r="D107" s="13" t="s">
        <v>415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745</v>
      </c>
      <c r="L107" s="370" t="s">
        <v>964</v>
      </c>
      <c r="M107" s="370" t="s">
        <v>967</v>
      </c>
      <c r="N107" s="245">
        <v>10</v>
      </c>
      <c r="O107" s="245">
        <v>10</v>
      </c>
    </row>
    <row r="108" spans="2:15">
      <c r="B108" s="198" t="s">
        <v>4</v>
      </c>
      <c r="C108" s="198" t="s">
        <v>441</v>
      </c>
      <c r="D108" s="198" t="s">
        <v>418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447</v>
      </c>
      <c r="L108" s="241" t="s">
        <v>963</v>
      </c>
      <c r="M108" s="241" t="s">
        <v>931</v>
      </c>
      <c r="N108" s="253">
        <v>10</v>
      </c>
      <c r="O108" s="253">
        <v>10</v>
      </c>
    </row>
    <row r="109" spans="2:15">
      <c r="B109" s="198" t="s">
        <v>4</v>
      </c>
      <c r="C109" s="198" t="s">
        <v>442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443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444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445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>
      <c r="B113" s="198" t="s">
        <v>4</v>
      </c>
      <c r="C113" s="198" t="s">
        <v>446</v>
      </c>
      <c r="D113" s="198" t="s">
        <v>418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200" t="s">
        <v>4</v>
      </c>
      <c r="C114" s="200" t="s">
        <v>448</v>
      </c>
      <c r="D114" s="200" t="s">
        <v>418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449</v>
      </c>
      <c r="L114" s="381" t="s">
        <v>965</v>
      </c>
      <c r="M114" s="371" t="s">
        <v>966</v>
      </c>
      <c r="N114" s="253">
        <v>10</v>
      </c>
      <c r="O114" s="253">
        <v>10</v>
      </c>
    </row>
    <row r="115" spans="2:15">
      <c r="B115" s="373" t="s">
        <v>4</v>
      </c>
      <c r="C115" s="193" t="s">
        <v>845</v>
      </c>
      <c r="D115" s="193" t="s">
        <v>412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846</v>
      </c>
      <c r="L115" s="246" t="s">
        <v>963</v>
      </c>
      <c r="M115" s="241" t="s">
        <v>931</v>
      </c>
      <c r="N115" s="377">
        <v>10</v>
      </c>
      <c r="O115" s="377">
        <v>10</v>
      </c>
    </row>
    <row r="116" spans="2:15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544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545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393</v>
      </c>
      <c r="H121" s="147" t="s">
        <v>483</v>
      </c>
      <c r="I121" s="147" t="s">
        <v>550</v>
      </c>
    </row>
    <row r="122" spans="2:15">
      <c r="B122" s="244" t="s">
        <v>4</v>
      </c>
      <c r="C122" s="198" t="s">
        <v>546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547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548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549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581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8"/>
  <sheetViews>
    <sheetView workbookViewId="0">
      <selection activeCell="K15" sqref="K15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95" thickBot="1"/>
    <row r="2" spans="2:16" ht="24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87.9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95" thickBot="1"/>
    <row r="13" spans="2:16" ht="24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35"/>
      <c r="D14" s="435"/>
      <c r="E14" s="435"/>
      <c r="F14" s="435"/>
    </row>
    <row r="15" spans="2:16" ht="126">
      <c r="B15" s="143" t="s">
        <v>1247</v>
      </c>
      <c r="C15" s="143" t="s">
        <v>5</v>
      </c>
      <c r="D15" s="145" t="s">
        <v>186</v>
      </c>
      <c r="E15" s="146" t="s">
        <v>695</v>
      </c>
      <c r="F15" s="161" t="s">
        <v>696</v>
      </c>
    </row>
    <row r="16" spans="2:16">
      <c r="B16" s="134" t="s">
        <v>4</v>
      </c>
      <c r="C16" s="159" t="s">
        <v>1248</v>
      </c>
      <c r="D16" s="436">
        <v>0</v>
      </c>
      <c r="E16" s="437">
        <v>0</v>
      </c>
      <c r="F16" s="438">
        <v>0</v>
      </c>
    </row>
    <row r="17" spans="2:6">
      <c r="B17" s="134" t="s">
        <v>4</v>
      </c>
      <c r="C17" s="159" t="s">
        <v>1249</v>
      </c>
      <c r="D17" s="436">
        <v>1</v>
      </c>
      <c r="E17" s="437">
        <v>100</v>
      </c>
      <c r="F17" s="438">
        <v>0</v>
      </c>
    </row>
    <row r="18" spans="2:6">
      <c r="B18" s="136" t="s">
        <v>4</v>
      </c>
      <c r="C18" s="439" t="s">
        <v>1250</v>
      </c>
      <c r="D18" s="440">
        <v>2</v>
      </c>
      <c r="E18" s="441">
        <v>0</v>
      </c>
      <c r="F18" s="442">
        <v>100</v>
      </c>
    </row>
  </sheetData>
  <conditionalFormatting sqref="C5:C6">
    <cfRule type="duplicateValues" dxfId="174" priority="21"/>
  </conditionalFormatting>
  <conditionalFormatting sqref="C7">
    <cfRule type="duplicateValues" dxfId="173" priority="11"/>
  </conditionalFormatting>
  <conditionalFormatting sqref="C8:C9">
    <cfRule type="duplicateValues" dxfId="172" priority="10"/>
  </conditionalFormatting>
  <conditionalFormatting sqref="C10">
    <cfRule type="duplicateValues" dxfId="171" priority="9"/>
  </conditionalFormatting>
  <conditionalFormatting sqref="C16:C18">
    <cfRule type="duplicateValues" dxfId="170" priority="4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362</v>
      </c>
      <c r="G3" s="10" t="s">
        <v>361</v>
      </c>
      <c r="J3" s="463" t="s">
        <v>360</v>
      </c>
      <c r="K3" s="463"/>
      <c r="M3" s="463"/>
      <c r="N3" s="463"/>
      <c r="O3" s="463"/>
      <c r="P3" s="463"/>
    </row>
    <row r="4" spans="2:16" ht="99.9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95" thickBot="1">
      <c r="B26"/>
    </row>
    <row r="27" spans="2:11" ht="24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64" t="s">
        <v>363</v>
      </c>
      <c r="G28" s="464"/>
      <c r="H28" s="464"/>
      <c r="I28" s="173"/>
      <c r="J28" s="173"/>
    </row>
    <row r="29" spans="2:11" ht="119.1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65" t="s">
        <v>370</v>
      </c>
      <c r="H43" s="465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4" priority="6"/>
  </conditionalFormatting>
  <conditionalFormatting sqref="C45:D47">
    <cfRule type="duplicateValues" dxfId="143" priority="5"/>
  </conditionalFormatting>
  <conditionalFormatting sqref="C5:C22">
    <cfRule type="duplicateValues" dxfId="142" priority="12"/>
  </conditionalFormatting>
  <conditionalFormatting sqref="C30">
    <cfRule type="duplicateValues" dxfId="141" priority="4"/>
  </conditionalFormatting>
  <conditionalFormatting sqref="C34 C36:C37">
    <cfRule type="duplicateValues" dxfId="140" priority="3"/>
  </conditionalFormatting>
  <conditionalFormatting sqref="C38">
    <cfRule type="duplicateValues" dxfId="139" priority="2"/>
  </conditionalFormatting>
  <conditionalFormatting sqref="C35">
    <cfRule type="duplicateValues" dxfId="13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2017-02-17T11:41:48Z</dcterms:modified>
</cp:coreProperties>
</file>