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entities!$A$113:$O$114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8" i="44" l="1"/>
  <c r="P105" i="42" l="1"/>
  <c r="J7" i="47" l="1"/>
  <c r="L48" i="44" l="1"/>
  <c r="M48" i="44" s="1"/>
  <c r="K32" i="44" l="1"/>
  <c r="P57" i="42" l="1"/>
  <c r="P81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8" i="42"/>
  <c r="I139" i="42"/>
  <c r="I140" i="42"/>
  <c r="I141" i="42"/>
  <c r="I137" i="42"/>
  <c r="G137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8" i="42"/>
  <c r="G139" i="42"/>
  <c r="G140" i="42"/>
  <c r="G141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B14" i="33" s="1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 l="1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<sst xmlns="http://schemas.openxmlformats.org/spreadsheetml/2006/main" count="3769" uniqueCount="1656">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</sst>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53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6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4" headerRowBorderDxfId="443" tableBorderDxfId="442" totalsRowBorderDxfId="441">
  <autoFilter ref="B4:P5"/>
  <tableColumns count="15">
    <tableColumn id="1" name="{gameSettings}" dataDxfId="440"/>
    <tableColumn id="2" name="[sku]" dataDxfId="439"/>
    <tableColumn id="3" name="[timeToPCCoefA]" dataDxfId="438"/>
    <tableColumn id="4" name="[timeToPCCoefB]" dataDxfId="437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6" headerRowBorderDxfId="435" tableBorderDxfId="434" totalsRowBorderDxfId="433">
  <autoFilter ref="B10:F11"/>
  <tableColumns count="5">
    <tableColumn id="1" name="{initialSettings}" dataDxfId="432"/>
    <tableColumn id="2" name="[sku]" dataDxfId="431"/>
    <tableColumn id="3" name="[softCurrency]" dataDxfId="430"/>
    <tableColumn id="4" name="[hardCurrency]" dataDxfId="429"/>
    <tableColumn id="6" name="[initialDragonSKU]" dataDxfId="4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6" headerRowBorderDxfId="425" tableBorderDxfId="424" totalsRowBorderDxfId="423">
  <autoFilter ref="B4:J14"/>
  <tableColumns count="9">
    <tableColumn id="1" name="{localizationDefinitions}" dataDxfId="422"/>
    <tableColumn id="8" name="[sku]" dataDxfId="421"/>
    <tableColumn id="3" name="[order]" dataDxfId="420"/>
    <tableColumn id="4" name="[isoCode]" dataDxfId="419"/>
    <tableColumn id="11" name="[android]" dataDxfId="418"/>
    <tableColumn id="12" name="[iOS]" dataDxfId="417"/>
    <tableColumn id="5" name="[txtFilename]" dataDxfId="416"/>
    <tableColumn id="2" name="[icon]" dataDxfId="415"/>
    <tableColumn id="9" name="[tidName]" dataDxfId="414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1" dataDxfId="409" headerRowBorderDxfId="410" tableBorderDxfId="408" totalsRowBorderDxfId="407">
  <autoFilter ref="B15:BF25"/>
  <tableColumns count="57">
    <tableColumn id="1" name="{dragonDefinitions}" dataDxfId="406"/>
    <tableColumn id="2" name="[sku]" dataDxfId="405"/>
    <tableColumn id="9" name="[tier]" dataDxfId="404"/>
    <tableColumn id="3" name="[order]" dataDxfId="403"/>
    <tableColumn id="40" name="[previousDragonSku]" dataDxfId="402"/>
    <tableColumn id="4" name="[unlockPriceCoins]" dataDxfId="401"/>
    <tableColumn id="5" name="[unlockPricePC]" dataDxfId="400"/>
    <tableColumn id="11" name="[cameraDefaultZoom]" dataDxfId="399"/>
    <tableColumn id="16" name="[cameraFarZoom]" dataDxfId="398"/>
    <tableColumn id="39" name="[defaultSize]" dataDxfId="397"/>
    <tableColumn id="38" name="[cameraFrameWidthModifier]" dataDxfId="396"/>
    <tableColumn id="17" name="[healthMin]" dataDxfId="395"/>
    <tableColumn id="18" name="[healthMax]" dataDxfId="394"/>
    <tableColumn id="21" name="[healthDrain]" dataDxfId="393"/>
    <tableColumn id="52" name="[healthDrainSpacePlus]" dataDxfId="392"/>
    <tableColumn id="32" name="[healthDrainAmpPerSecond]" dataDxfId="391"/>
    <tableColumn id="31" name="[sessionStartHealthDrainTime]" dataDxfId="390"/>
    <tableColumn id="30" name="[sessionStartHealthDrainModifier]" dataDxfId="389"/>
    <tableColumn id="19" name="[scaleMin]" dataDxfId="388"/>
    <tableColumn id="20" name="[scaleMax]" dataDxfId="387"/>
    <tableColumn id="42" name="[speedBase]" dataDxfId="386"/>
    <tableColumn id="22" name="[boostMultiplier]" dataDxfId="385"/>
    <tableColumn id="41" name="[energyBase]" dataDxfId="384"/>
    <tableColumn id="23" name="[energyDrain]" dataDxfId="383"/>
    <tableColumn id="24" name="[energyRefillRate]" dataDxfId="382"/>
    <tableColumn id="29" name="[furyBaseDamage]" dataDxfId="381"/>
    <tableColumn id="33" name="[furyBaseLength]" dataDxfId="380"/>
    <tableColumn id="12" name="[furyScoreMultiplier]" dataDxfId="379"/>
    <tableColumn id="26" name="[furyBaseDuration]" dataDxfId="378"/>
    <tableColumn id="25" name="[furyMax]" dataDxfId="377"/>
    <tableColumn id="54" name="[scoreTextThresholdMultiplier]" dataDxfId="376"/>
    <tableColumn id="14" name="[eatSpeedFactor]" dataDxfId="375"/>
    <tableColumn id="15" name="[maxAlcohol]" dataDxfId="374"/>
    <tableColumn id="13" name="[alcoholDrain]" dataDxfId="373"/>
    <tableColumn id="6" name="[gamePrefab]" dataDxfId="372"/>
    <tableColumn id="10" name="[menuPrefab]" dataDxfId="371"/>
    <tableColumn id="57" name="[shadowFromDragon]" dataDxfId="370"/>
    <tableColumn id="56" name="[revealFromDragon]" dataDxfId="369"/>
    <tableColumn id="49" name="[sizeUpMultiplier]" dataDxfId="368"/>
    <tableColumn id="50" name="[speedUpMultiplier]" dataDxfId="367"/>
    <tableColumn id="51" name="[biteUpMultiplier]" dataDxfId="366"/>
    <tableColumn id="47" name="[invincible]" dataDxfId="365"/>
    <tableColumn id="48" name="[infiniteBoost]" dataDxfId="364"/>
    <tableColumn id="45" name="[eatEverything]" dataDxfId="363"/>
    <tableColumn id="46" name="[modeDuration]" dataDxfId="362"/>
    <tableColumn id="53" name="[petScale]" dataDxfId="361"/>
    <tableColumn id="7" name="[tidName]" dataDxfId="360">
      <calculatedColumnFormula>CONCATENATE("TID_",UPPER(dragonDefinitions[[#This Row],['[sku']]]),"_NAME")</calculatedColumnFormula>
    </tableColumn>
    <tableColumn id="8" name="[tidDesc]" dataDxfId="359">
      <calculatedColumnFormula>CONCATENATE("TID_",UPPER(dragonDefinitions[[#This Row],['[sku']]]),"_DESC")</calculatedColumnFormula>
    </tableColumn>
    <tableColumn id="27" name="[statsBarRatio]" dataDxfId="358"/>
    <tableColumn id="28" name="[furyBarRatio]" dataDxfId="357"/>
    <tableColumn id="34" name="[force]" dataDxfId="356"/>
    <tableColumn id="35" name="[mass]" dataDxfId="355"/>
    <tableColumn id="36" name="[friction]" dataDxfId="354"/>
    <tableColumn id="37" name="[gravityModifier]" dataDxfId="353"/>
    <tableColumn id="43" name="[airGravityModifier]" dataDxfId="352"/>
    <tableColumn id="44" name="[waterGravityModifier]" dataDxfId="351"/>
    <tableColumn id="55" name="[trackingSku]" dataDxfId="350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9" headerRowBorderDxfId="348" tableBorderDxfId="347" totalsRowBorderDxfId="346">
  <autoFilter ref="B4:G9"/>
  <tableColumns count="6">
    <tableColumn id="1" name="{dragonTierDefinitions}" dataDxfId="345"/>
    <tableColumn id="2" name="[sku]"/>
    <tableColumn id="9" name="[order]"/>
    <tableColumn id="10" name="[icon]" dataDxfId="344"/>
    <tableColumn id="3" name="[maxPetEquipped]" dataDxfId="343"/>
    <tableColumn id="7" name="[tidName]" dataDxfId="342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1" headerRowBorderDxfId="340" tableBorderDxfId="339" totalsRowBorderDxfId="338">
  <autoFilter ref="B31:I32"/>
  <tableColumns count="8">
    <tableColumn id="1" name="{dragonSettings}" dataDxfId="337"/>
    <tableColumn id="2" name="[sku]" dataDxfId="336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5" headerRowBorderDxfId="334" tableBorderDxfId="333" totalsRowBorderDxfId="332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1" headerRowBorderDxfId="330" tableBorderDxfId="329" totalsRowBorderDxfId="328">
  <autoFilter ref="B36:F39"/>
  <tableColumns count="5">
    <tableColumn id="1" name="{dragonHealthModifiersDefinitions}" dataDxfId="327"/>
    <tableColumn id="2" name="[sku]" dataDxfId="326"/>
    <tableColumn id="7" name="[threshold]"/>
    <tableColumn id="8" name="[modifier]" dataDxfId="325"/>
    <tableColumn id="9" name="[tid]" dataDxfId="32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3" dataDxfId="321" headerRowBorderDxfId="322" tableBorderDxfId="320" totalsRowBorderDxfId="319">
  <autoFilter ref="B4:R64"/>
  <sortState ref="B5:O64">
    <sortCondition ref="H4:H64"/>
  </sortState>
  <tableColumns count="17">
    <tableColumn id="1" name="{petDefinitions}" dataDxfId="318"/>
    <tableColumn id="2" name="[sku]" dataDxfId="317"/>
    <tableColumn id="3" name="[rarity]" dataDxfId="316"/>
    <tableColumn id="6" name="[category]" dataDxfId="315"/>
    <tableColumn id="7" name="[order]" dataDxfId="314"/>
    <tableColumn id="13" name="[startingPool]" dataDxfId="313"/>
    <tableColumn id="14" name="[loadingTeasing]" dataDxfId="312"/>
    <tableColumn id="16" name="[hidden]" dataDxfId="311"/>
    <tableColumn id="15" name="[eventOnly]" dataDxfId="310"/>
    <tableColumn id="8" name="[gamePrefab]" dataDxfId="309"/>
    <tableColumn id="9" name="[menuPrefab]" dataDxfId="308"/>
    <tableColumn id="11" name="[icon]" dataDxfId="307"/>
    <tableColumn id="4" name="[powerup]" dataDxfId="306"/>
    <tableColumn id="5" name="[tidName]" dataDxfId="305"/>
    <tableColumn id="10" name="[tidDesc]" dataDxfId="304">
      <calculatedColumnFormula>CONCATENATE(LEFT(petDefinitions[[#This Row],['[tidName']]],10),"_DESC")</calculatedColumnFormula>
    </tableColumn>
    <tableColumn id="12" name="id" dataDxfId="303"/>
    <tableColumn id="17" name="Column1" dataDxfId="30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1" tableBorderDxfId="300" totalsRowBorderDxfId="299">
  <autoFilter ref="B78:F85"/>
  <sortState ref="B78:F84">
    <sortCondition ref="D77:D84"/>
  </sortState>
  <tableColumns count="5">
    <tableColumn id="1" name="{petCategoryDefinitions}" dataDxfId="298"/>
    <tableColumn id="2" name="[sku]" dataDxfId="297"/>
    <tableColumn id="3" name="[order]" dataDxfId="296"/>
    <tableColumn id="4" name="[icon]" dataDxfId="295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9" totalsRowShown="0" headerRowDxfId="294" dataDxfId="292" headerRowBorderDxfId="293" tableBorderDxfId="291" totalsRowBorderDxfId="290">
  <autoFilter ref="A22:AE109"/>
  <sortState ref="A23:AE109">
    <sortCondition ref="B22:B109"/>
  </sortState>
  <tableColumns count="31">
    <tableColumn id="1" name="{entityDefinitions}" dataDxfId="289"/>
    <tableColumn id="2" name="[sku]" dataDxfId="288"/>
    <tableColumn id="6" name="[category]" dataDxfId="287"/>
    <tableColumn id="10" name="[rewardScore]" dataDxfId="286"/>
    <tableColumn id="11" name="[rewardCoins]" dataDxfId="285"/>
    <tableColumn id="12" name="[rewardPC]" dataDxfId="284"/>
    <tableColumn id="13" name="[rewardHealth]" dataDxfId="283"/>
    <tableColumn id="14" name="[rewardEnergy]" dataDxfId="282"/>
    <tableColumn id="16" name="[rewardXp]" dataDxfId="281"/>
    <tableColumn id="17" name="[goldenChance]" dataDxfId="280"/>
    <tableColumn id="18" name="[pcChance]" dataDxfId="279"/>
    <tableColumn id="3" name="[isEdible]" dataDxfId="278"/>
    <tableColumn id="15" name="[latchOnFromTier]" dataDxfId="277"/>
    <tableColumn id="31" name="[grabFromTier]" dataDxfId="276"/>
    <tableColumn id="4" name="[edibleFromTier]" dataDxfId="275"/>
    <tableColumn id="34" name="[burnableFromTier]" dataDxfId="274"/>
    <tableColumn id="35" name="[isBurnable]" dataDxfId="273"/>
    <tableColumn id="30" name="[canBeGrabed]" dataDxfId="272"/>
    <tableColumn id="29" name="[canBeLatchedOn]" dataDxfId="271"/>
    <tableColumn id="28" name="[maxHealth]" dataDxfId="270"/>
    <tableColumn id="5" name="[biteResistance]" dataDxfId="269"/>
    <tableColumn id="8" name="[alcohol]" dataDxfId="268"/>
    <tableColumn id="19" name="[eatFeedbackChance]" dataDxfId="267"/>
    <tableColumn id="20" name="[burnFeedbackChance]" dataDxfId="266"/>
    <tableColumn id="21" name="[damageFeedbackChance]" dataDxfId="265"/>
    <tableColumn id="22" name="[deathFeedbackChance]" dataDxfId="264"/>
    <tableColumn id="7" name="[tidName]" dataDxfId="263"/>
    <tableColumn id="9" name="[tidEatFeedback]" dataDxfId="262"/>
    <tableColumn id="23" name="[tidBurnFeedback]" dataDxfId="261"/>
    <tableColumn id="24" name="[tidDamageFeedback]" dataDxfId="260"/>
    <tableColumn id="25" name="[tidDeathFeedback]" dataDxfId="25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8" headerRowBorderDxfId="257" tableBorderDxfId="256" totalsRowBorderDxfId="255">
  <autoFilter ref="A4:B17"/>
  <sortState ref="A5:B14">
    <sortCondition ref="B4:B14"/>
  </sortState>
  <tableColumns count="2">
    <tableColumn id="1" name="{entityCategoryDefinitions}" dataDxfId="254"/>
    <tableColumn id="2" name="[sku]" dataDxfId="25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3:O123" totalsRowShown="0">
  <autoFilter ref="A113:O123"/>
  <sortState ref="A51:L77">
    <sortCondition ref="C50:C77"/>
  </sortState>
  <tableColumns count="15">
    <tableColumn id="1" name="{decorationDefinitions}" dataDxfId="252" totalsRowDxfId="251"/>
    <tableColumn id="2" name="[sku]" dataDxfId="250" totalsRowDxfId="249"/>
    <tableColumn id="4" name="[category]" dataDxfId="248" totalsRowDxfId="247"/>
    <tableColumn id="16" name="[size]" dataDxfId="246" totalsRowDxfId="245"/>
    <tableColumn id="5" name="[minTierDisintegrate]" dataDxfId="244" totalsRowDxfId="243"/>
    <tableColumn id="17" name="[minTierBurnFeedback]" dataDxfId="242" totalsRowDxfId="241"/>
    <tableColumn id="18" name="[minTierBurn]" dataDxfId="240" totalsRowDxfId="239"/>
    <tableColumn id="28" name="[burnFeedbackChance]" dataDxfId="238" totalsRowDxfId="237"/>
    <tableColumn id="30" name="[destroyFeedbackChance]" dataDxfId="236" totalsRowDxfId="235"/>
    <tableColumn id="11" name="[minTierDestruction]" dataDxfId="234" totalsRowDxfId="233"/>
    <tableColumn id="10" name="[minTierDestructionFeedback]" dataDxfId="232" totalsRowDxfId="231"/>
    <tableColumn id="6" name="[rewardScore]" dataDxfId="230" totalsRowDxfId="229"/>
    <tableColumn id="31" name="[tidName]" dataDxfId="228" totalsRowDxfId="227"/>
    <tableColumn id="33" name="[tidBurnFeedback]" dataDxfId="226" totalsRowDxfId="225"/>
    <tableColumn id="34" name="[tidDestroyFeedback]" dataDxfId="224" totalsRowDxfId="22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9" headerRowBorderDxfId="218" tableBorderDxfId="217" totalsRowBorderDxfId="216">
  <autoFilter ref="A4:Y7"/>
  <tableColumns count="25">
    <tableColumn id="1" name="{levelDefinitions}" dataDxfId="215"/>
    <tableColumn id="9" name="[sku]" dataDxfId="214"/>
    <tableColumn id="3" name="order" dataDxfId="213"/>
    <tableColumn id="4" name="dragonsToUnlock" dataDxfId="212"/>
    <tableColumn id="14" name="[dataFile]" dataDxfId="211"/>
    <tableColumn id="5" name="[common]" dataDxfId="210"/>
    <tableColumn id="2" name="[area1]" dataDxfId="209"/>
    <tableColumn id="10" name="[area1Active]" dataDxfId="208"/>
    <tableColumn id="22" name="[area2]" dataDxfId="207"/>
    <tableColumn id="23" name="[area3]" dataDxfId="206"/>
    <tableColumn id="7" name="[dragon_baby]" dataDxfId="205"/>
    <tableColumn id="8" name="[dragon_crocodile]" dataDxfId="204"/>
    <tableColumn id="13" name="[dragon_fat]" dataDxfId="203"/>
    <tableColumn id="15" name="[dragon_reptile]" dataDxfId="202"/>
    <tableColumn id="16" name="[dragon_chinese]" dataDxfId="201"/>
    <tableColumn id="17" name="[dragon_bug]" dataDxfId="200"/>
    <tableColumn id="18" name="[dragon_classic]" dataDxfId="199"/>
    <tableColumn id="19" name="[dragon_balrog]" dataDxfId="198"/>
    <tableColumn id="20" name="[dragon_devil]" dataDxfId="197"/>
    <tableColumn id="21" name="[dragon_titan]" dataDxfId="196"/>
    <tableColumn id="25" name="[levelEditor]"/>
    <tableColumn id="24" name="[gameplayWip]"/>
    <tableColumn id="6" name="comingSoon" dataDxfId="195"/>
    <tableColumn id="11" name="tidName" dataDxfId="194"/>
    <tableColumn id="12" name="tidDesc" dataDxfId="193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1" tableBorderDxfId="190">
  <autoFilter ref="B35:K38"/>
  <tableColumns count="10">
    <tableColumn id="1" name="{missionDifficultyDefinitions}"/>
    <tableColumn id="2" name="[sku]" dataDxfId="189"/>
    <tableColumn id="7" name="[index]" dataDxfId="188"/>
    <tableColumn id="3" name="[dragonsToUnlock]" dataDxfId="187"/>
    <tableColumn id="4" name="[cooldownMinutes]" dataDxfId="186"/>
    <tableColumn id="9" name="[maxRewardCoins]" dataDxfId="185"/>
    <tableColumn id="5" name="[removeMissionPCCoefA]" dataDxfId="184"/>
    <tableColumn id="6" name="[removeMissionPCCoefB]" dataDxfId="183"/>
    <tableColumn id="8" name="[tidName]" dataDxfId="182"/>
    <tableColumn id="10" name="[color]" dataDxfId="18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80" dataDxfId="178" headerRowBorderDxfId="179" tableBorderDxfId="177" totalsRowBorderDxfId="176">
  <autoFilter ref="B43:E53"/>
  <tableColumns count="4">
    <tableColumn id="1" name="{missionDragonModifiersDefinitions}" dataDxfId="175"/>
    <tableColumn id="2" name="[sku]" dataDxfId="174"/>
    <tableColumn id="7" name="[quantityModifier]" dataDxfId="173"/>
    <tableColumn id="3" name="[missionSCRewardMultiplier]" dataDxfId="172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1" dataDxfId="169" headerRowBorderDxfId="170" tableBorderDxfId="168" totalsRowBorderDxfId="167">
  <autoFilter ref="B57:D60"/>
  <tableColumns count="3">
    <tableColumn id="1" name="{missionDifficultyModifiersDefinitions}" dataDxfId="166"/>
    <tableColumn id="2" name="[sku]" dataDxfId="165"/>
    <tableColumn id="7" name="[quantityModifier]" dataDxfId="164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3" dataDxfId="161" headerRowBorderDxfId="162" tableBorderDxfId="160" totalsRowBorderDxfId="159">
  <autoFilter ref="B64:D65"/>
  <tableColumns count="3">
    <tableColumn id="1" name="{missionOtherModifiersDefinitions}" dataDxfId="158"/>
    <tableColumn id="2" name="[sku]" dataDxfId="157"/>
    <tableColumn id="7" name="[quantityModifier]" dataDxfId="156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5" dataDxfId="153" headerRowBorderDxfId="154" tableBorderDxfId="152" totalsRowBorderDxfId="151">
  <autoFilter ref="B23:H31"/>
  <tableColumns count="7">
    <tableColumn id="1" name="{missionTypeDefinitions}" dataDxfId="150"/>
    <tableColumn id="2" name="[sku]" dataDxfId="149"/>
    <tableColumn id="3" name="[minTierToUnlock]" dataDxfId="148"/>
    <tableColumn id="4" name="[weight]" dataDxfId="147"/>
    <tableColumn id="5" name="[canBeDuringOneRun]" dataDxfId="146"/>
    <tableColumn id="9" name="[tidDescSingleRun]" dataDxfId="145"/>
    <tableColumn id="10" name="[tidDescMultiRun]" dataDxfId="144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L19" totalsRowShown="0" headerRowDxfId="143" dataDxfId="141" headerRowBorderDxfId="142" tableBorderDxfId="140" totalsRowBorderDxfId="139">
  <autoFilter ref="B4:L19"/>
  <tableColumns count="11">
    <tableColumn id="1" name="{missionsDefinitions}" dataDxfId="138"/>
    <tableColumn id="2" name="[sku]" dataDxfId="137"/>
    <tableColumn id="7" name="[type]" dataDxfId="136"/>
    <tableColumn id="8" name="[weight]" dataDxfId="135"/>
    <tableColumn id="11" name="[minTierToUnlock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9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3" workbookViewId="0">
      <selection activeCell="S4" sqref="S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1653</v>
      </c>
      <c r="I4" s="142" t="s">
        <v>1652</v>
      </c>
      <c r="J4" s="142" t="s">
        <v>1043</v>
      </c>
      <c r="K4" s="142" t="s">
        <v>1044</v>
      </c>
      <c r="L4" s="274" t="s">
        <v>1047</v>
      </c>
      <c r="M4" s="294" t="s">
        <v>1092</v>
      </c>
      <c r="N4" s="142" t="s">
        <v>1091</v>
      </c>
      <c r="O4" s="142" t="s">
        <v>1260</v>
      </c>
      <c r="P4" s="142" t="s">
        <v>1259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1440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5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topLeftCell="A4"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1550</v>
      </c>
      <c r="F5" s="20" t="b">
        <v>1</v>
      </c>
      <c r="G5" s="20" t="b">
        <v>1</v>
      </c>
      <c r="H5" s="15" t="s">
        <v>271</v>
      </c>
      <c r="I5" s="15" t="s">
        <v>1062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1551</v>
      </c>
      <c r="F6" s="20" t="b">
        <v>1</v>
      </c>
      <c r="G6" s="20" t="b">
        <v>1</v>
      </c>
      <c r="H6" s="15" t="s">
        <v>272</v>
      </c>
      <c r="I6" s="15" t="s">
        <v>1063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1552</v>
      </c>
      <c r="F7" s="20" t="b">
        <v>1</v>
      </c>
      <c r="G7" s="20" t="b">
        <v>1</v>
      </c>
      <c r="H7" s="15" t="s">
        <v>273</v>
      </c>
      <c r="I7" s="15" t="s">
        <v>1064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1553</v>
      </c>
      <c r="F8" s="20" t="b">
        <v>1</v>
      </c>
      <c r="G8" s="20" t="b">
        <v>1</v>
      </c>
      <c r="H8" s="170" t="s">
        <v>274</v>
      </c>
      <c r="I8" s="15" t="s">
        <v>1065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1554</v>
      </c>
      <c r="F9" s="20" t="b">
        <v>1</v>
      </c>
      <c r="G9" s="20" t="b">
        <v>1</v>
      </c>
      <c r="H9" s="170" t="s">
        <v>275</v>
      </c>
      <c r="I9" s="15" t="s">
        <v>1066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1555</v>
      </c>
      <c r="F10" s="20" t="b">
        <v>1</v>
      </c>
      <c r="G10" s="20" t="b">
        <v>1</v>
      </c>
      <c r="H10" s="170" t="s">
        <v>276</v>
      </c>
      <c r="I10" s="15" t="s">
        <v>1067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1556</v>
      </c>
      <c r="F11" s="20" t="b">
        <v>1</v>
      </c>
      <c r="G11" s="20" t="b">
        <v>1</v>
      </c>
      <c r="H11" s="170" t="s">
        <v>277</v>
      </c>
      <c r="I11" s="15" t="s">
        <v>1068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1315</v>
      </c>
      <c r="F12" s="20" t="b">
        <v>1</v>
      </c>
      <c r="G12" s="20" t="b">
        <v>0</v>
      </c>
      <c r="H12" s="170" t="s">
        <v>278</v>
      </c>
      <c r="I12" s="15" t="s">
        <v>1071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1557</v>
      </c>
      <c r="F13" s="20" t="b">
        <v>1</v>
      </c>
      <c r="G13" s="20" t="b">
        <v>1</v>
      </c>
      <c r="H13" s="170" t="s">
        <v>279</v>
      </c>
      <c r="I13" s="15" t="s">
        <v>1069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1558</v>
      </c>
      <c r="F14" s="20" t="b">
        <v>1</v>
      </c>
      <c r="G14" s="20" t="b">
        <v>1</v>
      </c>
      <c r="H14" s="170" t="s">
        <v>280</v>
      </c>
      <c r="I14" s="15" t="s">
        <v>1070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7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A25" workbookViewId="0">
      <selection activeCell="R17" sqref="R17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38"/>
      <c r="AO14" s="638"/>
      <c r="AP14" s="638"/>
      <c r="AQ14" s="638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1024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1388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1635</v>
      </c>
      <c r="AM15" s="408" t="s">
        <v>1636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1221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1465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75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1141</v>
      </c>
      <c r="AW16" s="428" t="s">
        <v>1151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1142</v>
      </c>
      <c r="AW17" s="428" t="s">
        <v>1152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1143</v>
      </c>
      <c r="AW18" s="448" t="s">
        <v>1153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1144</v>
      </c>
      <c r="AW19" s="448" t="s">
        <v>1154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1145</v>
      </c>
      <c r="AW20" s="448" t="s">
        <v>1155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1146</v>
      </c>
      <c r="AW21" s="448" t="s">
        <v>1160</v>
      </c>
      <c r="AX21" s="429">
        <v>1.8E-3</v>
      </c>
      <c r="AY21" s="430">
        <v>5.0000000000000001E-3</v>
      </c>
      <c r="AZ21" s="354">
        <v>322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1.8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1147</v>
      </c>
      <c r="AW22" s="448" t="s">
        <v>1156</v>
      </c>
      <c r="AX22" s="429">
        <v>1.6999999999999999E-3</v>
      </c>
      <c r="AY22" s="430">
        <v>5.0000000000000001E-3</v>
      </c>
      <c r="AZ22" s="354">
        <v>340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1.8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1148</v>
      </c>
      <c r="AW23" s="448" t="s">
        <v>1157</v>
      </c>
      <c r="AX23" s="429">
        <v>1.6000000000000001E-3</v>
      </c>
      <c r="AY23" s="430">
        <v>5.0000000000000001E-3</v>
      </c>
      <c r="AZ23" s="354">
        <v>425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0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1.37</v>
      </c>
      <c r="U24" s="434">
        <v>1.47</v>
      </c>
      <c r="V24" s="443">
        <v>28</v>
      </c>
      <c r="W24" s="433">
        <v>1.8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1149</v>
      </c>
      <c r="AW24" s="448" t="s">
        <v>1158</v>
      </c>
      <c r="AX24" s="429">
        <v>1.6000000000000001E-3</v>
      </c>
      <c r="AY24" s="430">
        <v>5.0000000000000001E-3</v>
      </c>
      <c r="AZ24" s="354">
        <v>522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0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1.8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1150</v>
      </c>
      <c r="AW25" s="455" t="s">
        <v>1159</v>
      </c>
      <c r="AX25" s="429">
        <v>1.5E-3</v>
      </c>
      <c r="AY25" s="430">
        <v>5.0000000000000001E-3</v>
      </c>
      <c r="AZ25" s="354">
        <v>680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39" t="s">
        <v>514</v>
      </c>
      <c r="J26" s="640"/>
      <c r="K26" s="640"/>
      <c r="L26" s="641"/>
      <c r="M26" s="271"/>
      <c r="N26" s="645" t="s">
        <v>515</v>
      </c>
      <c r="O26" s="645"/>
      <c r="P26" s="645"/>
      <c r="Q26" s="645"/>
      <c r="R26" s="645"/>
      <c r="S26" s="646"/>
      <c r="T26" s="644" t="s">
        <v>516</v>
      </c>
      <c r="U26" s="644"/>
      <c r="V26" s="270" t="s">
        <v>521</v>
      </c>
      <c r="W26" s="642" t="s">
        <v>520</v>
      </c>
      <c r="X26" s="642"/>
      <c r="Y26" s="642"/>
      <c r="Z26" s="643"/>
      <c r="AA26" s="647" t="s">
        <v>517</v>
      </c>
      <c r="AB26" s="648"/>
      <c r="AC26" s="648"/>
      <c r="AD26" s="648"/>
      <c r="AE26" s="648"/>
      <c r="AF26" s="649"/>
      <c r="AG26" s="269" t="s">
        <v>518</v>
      </c>
      <c r="AH26" s="201"/>
      <c r="AI26" s="201"/>
      <c r="AX26" s="636" t="s">
        <v>522</v>
      </c>
      <c r="AY26" s="637"/>
      <c r="AZ26" s="637"/>
      <c r="BA26" s="637"/>
      <c r="BB26" s="637"/>
      <c r="BC26" s="637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3" priority="3"/>
  </conditionalFormatting>
  <conditionalFormatting sqref="C5:C9">
    <cfRule type="duplicateValues" dxfId="412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E58" workbookViewId="0">
      <selection activeCell="M75" sqref="M75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1090</v>
      </c>
      <c r="H4" s="278" t="s">
        <v>1289</v>
      </c>
      <c r="I4" s="278" t="s">
        <v>1583</v>
      </c>
      <c r="J4" s="278" t="s">
        <v>1643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1594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1472</v>
      </c>
      <c r="L5" s="286" t="s">
        <v>1473</v>
      </c>
      <c r="M5" s="286" t="s">
        <v>1518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593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1481</v>
      </c>
      <c r="L6" s="286" t="s">
        <v>1482</v>
      </c>
      <c r="M6" s="286" t="s">
        <v>1519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593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1274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1390</v>
      </c>
      <c r="L7" s="286" t="s">
        <v>1391</v>
      </c>
      <c r="M7" s="286" t="s">
        <v>1413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593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1218</v>
      </c>
      <c r="L8" s="286" t="s">
        <v>1198</v>
      </c>
      <c r="M8" s="286" t="s">
        <v>1199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593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1274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1075</v>
      </c>
      <c r="L9" s="286" t="s">
        <v>1083</v>
      </c>
      <c r="M9" s="292" t="s">
        <v>1213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593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1392</v>
      </c>
      <c r="L10" s="286" t="s">
        <v>1393</v>
      </c>
      <c r="M10" s="286" t="s">
        <v>1414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593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1274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1466</v>
      </c>
      <c r="L11" s="286" t="s">
        <v>1467</v>
      </c>
      <c r="M11" s="286" t="s">
        <v>1530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593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1274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1449</v>
      </c>
      <c r="L12" s="286" t="s">
        <v>1448</v>
      </c>
      <c r="M12" s="286" t="s">
        <v>1456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593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1270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1394</v>
      </c>
      <c r="L13" s="286" t="s">
        <v>1395</v>
      </c>
      <c r="M13" s="286" t="s">
        <v>1415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593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1483</v>
      </c>
      <c r="L14" s="292" t="s">
        <v>1490</v>
      </c>
      <c r="M14" s="286" t="s">
        <v>1535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593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1219</v>
      </c>
      <c r="L15" s="286" t="s">
        <v>1201</v>
      </c>
      <c r="M15" s="286" t="s">
        <v>1209</v>
      </c>
      <c r="N15" s="287" t="s">
        <v>781</v>
      </c>
      <c r="O15" s="282" t="s">
        <v>1080</v>
      </c>
      <c r="P15" s="282" t="str">
        <f>CONCATENATE(LEFT(petDefinitions[[#This Row],['[tidName']]],10),"_DESC")</f>
        <v>TID_PET_10_DESC</v>
      </c>
      <c r="Q15" s="282">
        <v>10</v>
      </c>
      <c r="R15" s="593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1269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1396</v>
      </c>
      <c r="L16" s="286" t="s">
        <v>1397</v>
      </c>
      <c r="M16" s="286" t="s">
        <v>1416</v>
      </c>
      <c r="N16" s="287" t="s">
        <v>818</v>
      </c>
      <c r="O16" s="282" t="s">
        <v>1081</v>
      </c>
      <c r="P16" s="282" t="str">
        <f>CONCATENATE(LEFT(petDefinitions[[#This Row],['[tidName']]],10),"_DESC")</f>
        <v>TID_PET_11_DESC</v>
      </c>
      <c r="Q16" s="282">
        <v>11</v>
      </c>
      <c r="R16" s="593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1269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1484</v>
      </c>
      <c r="L17" s="286" t="s">
        <v>1485</v>
      </c>
      <c r="M17" s="286" t="s">
        <v>1536</v>
      </c>
      <c r="N17" s="287" t="s">
        <v>779</v>
      </c>
      <c r="O17" s="282" t="s">
        <v>1082</v>
      </c>
      <c r="P17" s="282" t="str">
        <f>CONCATENATE(LEFT(petDefinitions[[#This Row],['[tidName']]],10),"_DESC")</f>
        <v>TID_PET_12_DESC</v>
      </c>
      <c r="Q17" s="282">
        <v>12</v>
      </c>
      <c r="R17" s="593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1274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1079</v>
      </c>
      <c r="L18" s="286" t="s">
        <v>1084</v>
      </c>
      <c r="M18" s="292" t="s">
        <v>1214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593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1076</v>
      </c>
      <c r="L19" s="286" t="s">
        <v>1085</v>
      </c>
      <c r="M19" s="286" t="s">
        <v>1215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593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1270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1474</v>
      </c>
      <c r="L20" s="286" t="s">
        <v>1475</v>
      </c>
      <c r="M20" s="286" t="s">
        <v>1532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593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1203</v>
      </c>
      <c r="L21" s="286" t="s">
        <v>1202</v>
      </c>
      <c r="M21" s="286" t="s">
        <v>1200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593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1486</v>
      </c>
      <c r="L22" s="292" t="s">
        <v>1487</v>
      </c>
      <c r="M22" s="292" t="s">
        <v>1537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593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1269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1440</v>
      </c>
      <c r="L23" s="286" t="s">
        <v>1447</v>
      </c>
      <c r="M23" s="286" t="s">
        <v>1454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593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1269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1077</v>
      </c>
      <c r="L24" s="286" t="s">
        <v>1086</v>
      </c>
      <c r="M24" s="286" t="s">
        <v>1216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593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1270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1470</v>
      </c>
      <c r="L25" s="292" t="s">
        <v>1471</v>
      </c>
      <c r="M25" s="292" t="s">
        <v>1531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593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1270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1468</v>
      </c>
      <c r="L26" s="286" t="s">
        <v>1469</v>
      </c>
      <c r="M26" s="286" t="s">
        <v>1529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593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1270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1488</v>
      </c>
      <c r="L27" s="286" t="s">
        <v>1489</v>
      </c>
      <c r="M27" s="286" t="s">
        <v>1538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593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1270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1078</v>
      </c>
      <c r="L28" s="286" t="s">
        <v>1087</v>
      </c>
      <c r="M28" s="286" t="s">
        <v>1217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593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1450</v>
      </c>
      <c r="L29" s="286" t="s">
        <v>1451</v>
      </c>
      <c r="M29" s="286" t="s">
        <v>1464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593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1</v>
      </c>
      <c r="J30" s="285" t="b">
        <v>0</v>
      </c>
      <c r="K30" s="286" t="s">
        <v>1204</v>
      </c>
      <c r="L30" s="292" t="s">
        <v>1205</v>
      </c>
      <c r="M30" s="292" t="s">
        <v>1199</v>
      </c>
      <c r="N30" s="287" t="s">
        <v>1592</v>
      </c>
      <c r="O30" s="282" t="s">
        <v>16</v>
      </c>
      <c r="P30" s="282" t="s">
        <v>16</v>
      </c>
      <c r="Q30" s="282">
        <v>25</v>
      </c>
      <c r="R30" s="593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1274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1398</v>
      </c>
      <c r="L31" s="286" t="s">
        <v>1399</v>
      </c>
      <c r="M31" s="286" t="s">
        <v>1417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593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1270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1206</v>
      </c>
      <c r="L32" s="286" t="s">
        <v>1207</v>
      </c>
      <c r="M32" s="286" t="s">
        <v>1208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593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1476</v>
      </c>
      <c r="L33" s="286" t="s">
        <v>1477</v>
      </c>
      <c r="M33" s="286" t="s">
        <v>1534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593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1478</v>
      </c>
      <c r="L34" s="286" t="s">
        <v>1479</v>
      </c>
      <c r="M34" s="286" t="s">
        <v>1528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593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1270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1292</v>
      </c>
      <c r="L35" s="292" t="s">
        <v>1293</v>
      </c>
      <c r="M35" s="292" t="s">
        <v>1210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593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1286</v>
      </c>
      <c r="L36" s="286" t="s">
        <v>1287</v>
      </c>
      <c r="M36" s="286" t="s">
        <v>1309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593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1452</v>
      </c>
      <c r="L37" s="286" t="s">
        <v>1453</v>
      </c>
      <c r="M37" s="286" t="s">
        <v>1463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593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1290</v>
      </c>
      <c r="L38" s="286" t="s">
        <v>1291</v>
      </c>
      <c r="M38" s="286" t="s">
        <v>1310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593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1560</v>
      </c>
      <c r="L39" s="292" t="s">
        <v>1561</v>
      </c>
      <c r="M39" s="292" t="s">
        <v>1562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593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1288</v>
      </c>
      <c r="L40" s="286" t="s">
        <v>1285</v>
      </c>
      <c r="M40" s="286" t="s">
        <v>1308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593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1269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1491</v>
      </c>
      <c r="L41" s="286" t="s">
        <v>1492</v>
      </c>
      <c r="M41" s="286" t="s">
        <v>1533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593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1563</v>
      </c>
      <c r="L42" s="286" t="s">
        <v>1564</v>
      </c>
      <c r="M42" s="286" t="s">
        <v>1565</v>
      </c>
      <c r="N42" s="287" t="s">
        <v>1220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593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1283</v>
      </c>
      <c r="L43" s="292" t="s">
        <v>1284</v>
      </c>
      <c r="M43" s="286" t="s">
        <v>1307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593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1495</v>
      </c>
      <c r="L44" s="286" t="s">
        <v>1496</v>
      </c>
      <c r="M44" s="286" t="s">
        <v>1497</v>
      </c>
      <c r="N44" s="287" t="s">
        <v>954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593"/>
      <c r="T44" s="67"/>
    </row>
    <row r="45" spans="1:20" s="67" customFormat="1">
      <c r="B45" s="289" t="s">
        <v>4</v>
      </c>
      <c r="C45" s="290" t="s">
        <v>1326</v>
      </c>
      <c r="D45" s="291" t="s">
        <v>633</v>
      </c>
      <c r="E45" s="285" t="s">
        <v>1270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1441</v>
      </c>
      <c r="L45" s="286" t="s">
        <v>1442</v>
      </c>
      <c r="M45" s="286" t="s">
        <v>1457</v>
      </c>
      <c r="N45" s="287" t="s">
        <v>1317</v>
      </c>
      <c r="O45" s="282" t="s">
        <v>1346</v>
      </c>
      <c r="P45" s="328" t="s">
        <v>1347</v>
      </c>
      <c r="Q45" s="282">
        <v>40</v>
      </c>
      <c r="R45" s="593"/>
    </row>
    <row r="46" spans="1:20" s="67" customFormat="1">
      <c r="B46" s="289" t="s">
        <v>4</v>
      </c>
      <c r="C46" s="290" t="s">
        <v>1327</v>
      </c>
      <c r="D46" s="291" t="s">
        <v>633</v>
      </c>
      <c r="E46" s="285" t="s">
        <v>1270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1445</v>
      </c>
      <c r="L46" s="286" t="s">
        <v>1446</v>
      </c>
      <c r="M46" s="286" t="s">
        <v>1462</v>
      </c>
      <c r="N46" s="287" t="s">
        <v>1321</v>
      </c>
      <c r="O46" s="282" t="s">
        <v>1348</v>
      </c>
      <c r="P46" s="282" t="s">
        <v>1349</v>
      </c>
      <c r="Q46" s="282">
        <v>41</v>
      </c>
      <c r="R46" s="593"/>
    </row>
    <row r="47" spans="1:20" s="67" customFormat="1">
      <c r="B47" s="289" t="s">
        <v>4</v>
      </c>
      <c r="C47" s="290" t="s">
        <v>1328</v>
      </c>
      <c r="D47" s="291" t="s">
        <v>633</v>
      </c>
      <c r="E47" s="285" t="s">
        <v>1270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1443</v>
      </c>
      <c r="L47" s="286" t="s">
        <v>1444</v>
      </c>
      <c r="M47" s="286" t="s">
        <v>1455</v>
      </c>
      <c r="N47" s="287" t="s">
        <v>1438</v>
      </c>
      <c r="O47" s="282" t="s">
        <v>1350</v>
      </c>
      <c r="P47" s="282" t="s">
        <v>1351</v>
      </c>
      <c r="Q47" s="282">
        <v>42</v>
      </c>
      <c r="R47" s="593"/>
    </row>
    <row r="48" spans="1:20" s="67" customFormat="1">
      <c r="B48" s="289" t="s">
        <v>4</v>
      </c>
      <c r="C48" s="290" t="s">
        <v>1329</v>
      </c>
      <c r="D48" s="291" t="s">
        <v>633</v>
      </c>
      <c r="E48" s="285" t="s">
        <v>1270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1438</v>
      </c>
      <c r="O48" s="282" t="s">
        <v>1352</v>
      </c>
      <c r="P48" s="282" t="s">
        <v>1353</v>
      </c>
      <c r="Q48" s="282">
        <v>43</v>
      </c>
      <c r="R48" s="593"/>
    </row>
    <row r="49" spans="2:18" s="67" customFormat="1">
      <c r="B49" s="289" t="s">
        <v>4</v>
      </c>
      <c r="C49" s="290" t="s">
        <v>1330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1592</v>
      </c>
      <c r="O49" s="282" t="s">
        <v>16</v>
      </c>
      <c r="P49" s="282" t="s">
        <v>16</v>
      </c>
      <c r="Q49" s="282">
        <v>44</v>
      </c>
      <c r="R49" s="593" t="s">
        <v>780</v>
      </c>
    </row>
    <row r="50" spans="2:18" s="67" customFormat="1">
      <c r="B50" s="289" t="s">
        <v>4</v>
      </c>
      <c r="C50" s="290" t="s">
        <v>1331</v>
      </c>
      <c r="D50" s="291" t="s">
        <v>633</v>
      </c>
      <c r="E50" s="285" t="s">
        <v>1270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1316</v>
      </c>
      <c r="O50" s="282" t="s">
        <v>1354</v>
      </c>
      <c r="P50" s="282" t="s">
        <v>1355</v>
      </c>
      <c r="Q50" s="282">
        <v>45</v>
      </c>
      <c r="R50" s="593"/>
    </row>
    <row r="51" spans="2:18" s="67" customFormat="1">
      <c r="B51" s="289" t="s">
        <v>4</v>
      </c>
      <c r="C51" s="290" t="s">
        <v>1332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1592</v>
      </c>
      <c r="O51" s="282" t="s">
        <v>16</v>
      </c>
      <c r="P51" s="282" t="s">
        <v>16</v>
      </c>
      <c r="Q51" s="282">
        <v>46</v>
      </c>
      <c r="R51" s="593" t="s">
        <v>780</v>
      </c>
    </row>
    <row r="52" spans="2:18" s="67" customFormat="1">
      <c r="B52" s="289" t="s">
        <v>4</v>
      </c>
      <c r="C52" s="290" t="s">
        <v>1333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1437</v>
      </c>
      <c r="O52" s="282" t="s">
        <v>1356</v>
      </c>
      <c r="P52" s="282" t="s">
        <v>1357</v>
      </c>
      <c r="Q52" s="282">
        <v>47</v>
      </c>
      <c r="R52" s="593"/>
    </row>
    <row r="53" spans="2:18" s="67" customFormat="1">
      <c r="B53" s="289" t="s">
        <v>4</v>
      </c>
      <c r="C53" s="290" t="s">
        <v>1334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1597</v>
      </c>
      <c r="L53" s="286" t="s">
        <v>1602</v>
      </c>
      <c r="M53" s="286" t="s">
        <v>1607</v>
      </c>
      <c r="N53" s="287" t="s">
        <v>1318</v>
      </c>
      <c r="O53" s="282" t="s">
        <v>1358</v>
      </c>
      <c r="P53" s="282" t="s">
        <v>1359</v>
      </c>
      <c r="Q53" s="282">
        <v>48</v>
      </c>
      <c r="R53" s="593"/>
    </row>
    <row r="54" spans="2:18" s="67" customFormat="1">
      <c r="B54" s="289" t="s">
        <v>4</v>
      </c>
      <c r="C54" s="290" t="s">
        <v>1335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1598</v>
      </c>
      <c r="L54" s="286" t="s">
        <v>1603</v>
      </c>
      <c r="M54" s="286" t="s">
        <v>1608</v>
      </c>
      <c r="N54" s="287" t="s">
        <v>1320</v>
      </c>
      <c r="O54" s="282" t="s">
        <v>1360</v>
      </c>
      <c r="P54" s="282" t="s">
        <v>1361</v>
      </c>
      <c r="Q54" s="282">
        <v>49</v>
      </c>
      <c r="R54" s="593"/>
    </row>
    <row r="55" spans="2:18" s="67" customFormat="1">
      <c r="B55" s="289" t="s">
        <v>4</v>
      </c>
      <c r="C55" s="290" t="s">
        <v>1336</v>
      </c>
      <c r="D55" s="291" t="s">
        <v>633</v>
      </c>
      <c r="E55" s="285" t="s">
        <v>1270</v>
      </c>
      <c r="F55" s="291">
        <v>13</v>
      </c>
      <c r="G55" s="285" t="b">
        <v>1</v>
      </c>
      <c r="H55" s="291" t="b">
        <v>0</v>
      </c>
      <c r="I55" s="285" t="b">
        <v>1</v>
      </c>
      <c r="J55" s="291" t="b">
        <v>0</v>
      </c>
      <c r="K55" s="286" t="s">
        <v>1599</v>
      </c>
      <c r="L55" s="286" t="s">
        <v>1604</v>
      </c>
      <c r="M55" s="286" t="s">
        <v>1609</v>
      </c>
      <c r="N55" s="287" t="s">
        <v>1592</v>
      </c>
      <c r="O55" s="282" t="s">
        <v>1651</v>
      </c>
      <c r="P55" s="282" t="s">
        <v>1650</v>
      </c>
      <c r="Q55" s="282">
        <v>50</v>
      </c>
      <c r="R55" s="593" t="s">
        <v>780</v>
      </c>
    </row>
    <row r="56" spans="2:18" s="67" customFormat="1">
      <c r="B56" s="289" t="s">
        <v>4</v>
      </c>
      <c r="C56" s="290" t="s">
        <v>1337</v>
      </c>
      <c r="D56" s="291" t="s">
        <v>633</v>
      </c>
      <c r="E56" s="285" t="s">
        <v>1270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1601</v>
      </c>
      <c r="L56" s="286" t="s">
        <v>1605</v>
      </c>
      <c r="M56" s="286" t="s">
        <v>1610</v>
      </c>
      <c r="N56" s="287" t="s">
        <v>1612</v>
      </c>
      <c r="O56" s="282" t="s">
        <v>1649</v>
      </c>
      <c r="P56" s="282" t="s">
        <v>1650</v>
      </c>
      <c r="Q56" s="282">
        <v>51</v>
      </c>
      <c r="R56" s="593" t="s">
        <v>1559</v>
      </c>
    </row>
    <row r="57" spans="2:18" s="67" customFormat="1">
      <c r="B57" s="289" t="s">
        <v>4</v>
      </c>
      <c r="C57" s="290" t="s">
        <v>1338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1600</v>
      </c>
      <c r="L57" s="286" t="s">
        <v>1606</v>
      </c>
      <c r="M57" s="286" t="s">
        <v>1611</v>
      </c>
      <c r="N57" s="287" t="s">
        <v>1319</v>
      </c>
      <c r="O57" s="282" t="s">
        <v>1362</v>
      </c>
      <c r="P57" s="282" t="s">
        <v>1363</v>
      </c>
      <c r="Q57" s="282">
        <v>52</v>
      </c>
      <c r="R57" s="593"/>
    </row>
    <row r="58" spans="2:18" s="67" customFormat="1">
      <c r="B58" s="289" t="s">
        <v>4</v>
      </c>
      <c r="C58" s="290" t="s">
        <v>1339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1429</v>
      </c>
      <c r="O58" s="282" t="s">
        <v>1364</v>
      </c>
      <c r="P58" s="282" t="s">
        <v>1365</v>
      </c>
      <c r="Q58" s="282">
        <v>53</v>
      </c>
      <c r="R58" s="593"/>
    </row>
    <row r="59" spans="2:18" s="67" customFormat="1">
      <c r="B59" s="289" t="s">
        <v>4</v>
      </c>
      <c r="C59" s="290" t="s">
        <v>1340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1366</v>
      </c>
      <c r="P59" s="282" t="s">
        <v>1367</v>
      </c>
      <c r="Q59" s="282">
        <v>54</v>
      </c>
      <c r="R59" s="593"/>
    </row>
    <row r="60" spans="2:18" s="67" customFormat="1">
      <c r="B60" s="289" t="s">
        <v>4</v>
      </c>
      <c r="C60" s="290" t="s">
        <v>1341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1382</v>
      </c>
      <c r="L60" s="286" t="s">
        <v>640</v>
      </c>
      <c r="M60" s="286" t="s">
        <v>933</v>
      </c>
      <c r="N60" s="287" t="s">
        <v>1434</v>
      </c>
      <c r="O60" s="282" t="s">
        <v>1368</v>
      </c>
      <c r="P60" s="282" t="s">
        <v>1369</v>
      </c>
      <c r="Q60" s="282">
        <v>55</v>
      </c>
      <c r="R60" s="593"/>
    </row>
    <row r="61" spans="2:18" s="67" customFormat="1">
      <c r="B61" s="289" t="s">
        <v>4</v>
      </c>
      <c r="C61" s="290" t="s">
        <v>1342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1383</v>
      </c>
      <c r="L61" s="286" t="s">
        <v>640</v>
      </c>
      <c r="M61" s="286" t="s">
        <v>933</v>
      </c>
      <c r="N61" s="287" t="s">
        <v>1435</v>
      </c>
      <c r="O61" s="282" t="s">
        <v>1370</v>
      </c>
      <c r="P61" s="282" t="s">
        <v>1371</v>
      </c>
      <c r="Q61" s="282">
        <v>56</v>
      </c>
      <c r="R61" s="593"/>
    </row>
    <row r="62" spans="2:18" s="67" customFormat="1">
      <c r="B62" s="289" t="s">
        <v>4</v>
      </c>
      <c r="C62" s="290" t="s">
        <v>1343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1384</v>
      </c>
      <c r="L62" s="286" t="s">
        <v>640</v>
      </c>
      <c r="M62" s="286" t="s">
        <v>933</v>
      </c>
      <c r="N62" s="287" t="s">
        <v>1436</v>
      </c>
      <c r="O62" s="282" t="s">
        <v>1372</v>
      </c>
      <c r="P62" s="282" t="s">
        <v>1373</v>
      </c>
      <c r="Q62" s="282">
        <v>57</v>
      </c>
      <c r="R62" s="593"/>
    </row>
    <row r="63" spans="2:18" s="67" customFormat="1">
      <c r="B63" s="289" t="s">
        <v>4</v>
      </c>
      <c r="C63" s="290" t="s">
        <v>1344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1432</v>
      </c>
      <c r="L63" s="286" t="s">
        <v>640</v>
      </c>
      <c r="M63" s="286" t="s">
        <v>933</v>
      </c>
      <c r="N63" s="287" t="s">
        <v>1431</v>
      </c>
      <c r="O63" s="282" t="s">
        <v>1374</v>
      </c>
      <c r="P63" s="282" t="s">
        <v>1375</v>
      </c>
      <c r="Q63" s="282">
        <v>58</v>
      </c>
      <c r="R63" s="593"/>
    </row>
    <row r="64" spans="2:18" s="67" customFormat="1">
      <c r="B64" s="289" t="s">
        <v>4</v>
      </c>
      <c r="C64" s="290" t="s">
        <v>1345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1379</v>
      </c>
      <c r="L64" s="286" t="s">
        <v>640</v>
      </c>
      <c r="M64" s="286" t="s">
        <v>933</v>
      </c>
      <c r="N64" s="287" t="s">
        <v>1378</v>
      </c>
      <c r="O64" s="282" t="s">
        <v>1376</v>
      </c>
      <c r="P64" s="282" t="s">
        <v>1377</v>
      </c>
      <c r="Q64" s="282">
        <v>59</v>
      </c>
      <c r="R64" s="593"/>
    </row>
    <row r="65" spans="2:15" ht="15.75" thickBot="1"/>
    <row r="66" spans="2:15" ht="23.25">
      <c r="B66" s="12" t="s">
        <v>1294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1295</v>
      </c>
      <c r="C68" s="321" t="s">
        <v>5</v>
      </c>
      <c r="D68" s="322" t="s">
        <v>1299</v>
      </c>
      <c r="E68" s="322" t="s">
        <v>1300</v>
      </c>
      <c r="F68" s="322" t="s">
        <v>1301</v>
      </c>
      <c r="G68" s="322" t="s">
        <v>1302</v>
      </c>
      <c r="H68" s="322" t="s">
        <v>1303</v>
      </c>
      <c r="I68" s="323" t="s">
        <v>1304</v>
      </c>
      <c r="J68" s="323" t="s">
        <v>1305</v>
      </c>
      <c r="K68" s="323" t="s">
        <v>1311</v>
      </c>
      <c r="L68" s="323" t="s">
        <v>1312</v>
      </c>
      <c r="M68" s="323" t="s">
        <v>1313</v>
      </c>
      <c r="N68" s="323" t="s">
        <v>1314</v>
      </c>
    </row>
    <row r="69" spans="2:15">
      <c r="B69" s="324" t="s">
        <v>4</v>
      </c>
      <c r="C69" s="320" t="s">
        <v>633</v>
      </c>
      <c r="D69" s="318">
        <v>1.3</v>
      </c>
      <c r="E69" s="318">
        <v>4</v>
      </c>
      <c r="F69" s="318">
        <v>1.3</v>
      </c>
      <c r="G69" s="318">
        <v>1000</v>
      </c>
      <c r="H69" s="318">
        <v>0.2</v>
      </c>
      <c r="I69" s="319">
        <v>0.2</v>
      </c>
      <c r="J69" s="319"/>
      <c r="K69" s="319"/>
      <c r="L69" s="319" t="b">
        <v>0</v>
      </c>
      <c r="M69" s="319">
        <v>4</v>
      </c>
      <c r="N69" s="319">
        <v>2</v>
      </c>
    </row>
    <row r="70" spans="2:15">
      <c r="B70" s="324" t="s">
        <v>4</v>
      </c>
      <c r="C70" s="320" t="s">
        <v>1296</v>
      </c>
      <c r="D70" s="318">
        <v>1.3</v>
      </c>
      <c r="E70" s="318">
        <v>4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1480</v>
      </c>
      <c r="K70" s="319"/>
      <c r="L70" s="319" t="b">
        <v>0</v>
      </c>
      <c r="M70" s="319">
        <v>4</v>
      </c>
      <c r="N70" s="319">
        <v>2</v>
      </c>
    </row>
    <row r="71" spans="2:15">
      <c r="B71" s="325" t="s">
        <v>4</v>
      </c>
      <c r="C71" s="317" t="s">
        <v>1297</v>
      </c>
      <c r="D71" s="318">
        <v>1.3</v>
      </c>
      <c r="E71" s="318">
        <v>4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1306</v>
      </c>
      <c r="K71" s="319"/>
      <c r="L71" s="319" t="b">
        <v>0</v>
      </c>
      <c r="M71" s="319">
        <v>4</v>
      </c>
      <c r="N71" s="319">
        <v>2</v>
      </c>
    </row>
    <row r="72" spans="2:15">
      <c r="B72" s="325" t="s">
        <v>4</v>
      </c>
      <c r="C72" s="317" t="s">
        <v>1298</v>
      </c>
      <c r="D72" s="318">
        <v>1.3</v>
      </c>
      <c r="E72" s="318">
        <v>4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1306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1.3</v>
      </c>
      <c r="E73" s="318">
        <v>4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4</v>
      </c>
      <c r="N73" s="319">
        <v>2</v>
      </c>
    </row>
    <row r="74" spans="2:15" s="67" customFormat="1">
      <c r="B74" s="325" t="s">
        <v>4</v>
      </c>
      <c r="C74" s="317" t="s">
        <v>1612</v>
      </c>
      <c r="D74" s="318">
        <v>1.3</v>
      </c>
      <c r="E74" s="318">
        <v>4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1613</v>
      </c>
      <c r="K74" s="319"/>
      <c r="L74" s="319" t="b">
        <v>0</v>
      </c>
      <c r="M74" s="319">
        <v>4</v>
      </c>
      <c r="N74" s="319">
        <v>2</v>
      </c>
    </row>
    <row r="75" spans="2:15" ht="15.75" thickBot="1"/>
    <row r="76" spans="2:15" ht="23.25">
      <c r="B76" s="12" t="s">
        <v>1541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1542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1544</v>
      </c>
    </row>
    <row r="80" spans="2:15">
      <c r="B80" s="289" t="s">
        <v>4</v>
      </c>
      <c r="C80" s="557" t="s">
        <v>1274</v>
      </c>
      <c r="D80" s="291">
        <v>1</v>
      </c>
      <c r="E80" s="292" t="s">
        <v>1271</v>
      </c>
      <c r="F80" s="558" t="s">
        <v>1546</v>
      </c>
    </row>
    <row r="81" spans="2:6">
      <c r="B81" s="289" t="s">
        <v>4</v>
      </c>
      <c r="C81" s="320" t="s">
        <v>814</v>
      </c>
      <c r="D81" s="285">
        <v>2</v>
      </c>
      <c r="E81" s="286" t="s">
        <v>1273</v>
      </c>
      <c r="F81" s="558" t="s">
        <v>1545</v>
      </c>
    </row>
    <row r="82" spans="2:6">
      <c r="B82" s="289" t="s">
        <v>4</v>
      </c>
      <c r="C82" s="320" t="s">
        <v>291</v>
      </c>
      <c r="D82" s="285">
        <v>3</v>
      </c>
      <c r="E82" s="286" t="s">
        <v>1272</v>
      </c>
      <c r="F82" s="558" t="s">
        <v>1543</v>
      </c>
    </row>
    <row r="83" spans="2:6">
      <c r="B83" s="289" t="s">
        <v>4</v>
      </c>
      <c r="C83" s="320" t="s">
        <v>1269</v>
      </c>
      <c r="D83" s="285">
        <v>4</v>
      </c>
      <c r="E83" s="286" t="s">
        <v>887</v>
      </c>
      <c r="F83" s="558" t="s">
        <v>1547</v>
      </c>
    </row>
    <row r="84" spans="2:6">
      <c r="B84" s="289" t="s">
        <v>4</v>
      </c>
      <c r="C84" s="320" t="s">
        <v>1270</v>
      </c>
      <c r="D84" s="285">
        <v>5</v>
      </c>
      <c r="E84" s="286" t="s">
        <v>884</v>
      </c>
      <c r="F84" s="558" t="s">
        <v>1548</v>
      </c>
    </row>
    <row r="85" spans="2:6">
      <c r="B85" s="289" t="s">
        <v>4</v>
      </c>
      <c r="C85" s="320" t="s">
        <v>804</v>
      </c>
      <c r="D85" s="285">
        <v>6</v>
      </c>
      <c r="E85" s="286" t="s">
        <v>1268</v>
      </c>
      <c r="F85" s="558" t="s">
        <v>1549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1"/>
  <sheetViews>
    <sheetView tabSelected="1" topLeftCell="A52" zoomScaleNormal="100" workbookViewId="0">
      <pane xSplit="2" topLeftCell="K1" activePane="topRight" state="frozen"/>
      <selection activeCell="A22" sqref="A22"/>
      <selection pane="topRight" activeCell="K85" sqref="K85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50"/>
      <c r="F3" s="650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1088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50"/>
      <c r="F21" s="650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995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996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1426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1503</v>
      </c>
      <c r="AB25" s="352" t="s">
        <v>1508</v>
      </c>
      <c r="AC25" s="352" t="s">
        <v>1511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1412</v>
      </c>
      <c r="C26" s="355" t="s">
        <v>347</v>
      </c>
      <c r="D26" s="356">
        <v>20</v>
      </c>
      <c r="E26" s="357">
        <v>2</v>
      </c>
      <c r="F26" s="357">
        <v>0</v>
      </c>
      <c r="G26" s="357">
        <v>-10</v>
      </c>
      <c r="H26" s="357">
        <v>0</v>
      </c>
      <c r="I26" s="357">
        <v>25</v>
      </c>
      <c r="J26" s="358">
        <v>7.4999999999999997E-2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1230</v>
      </c>
      <c r="AB26" s="368" t="s">
        <v>1504</v>
      </c>
      <c r="AC26" s="368" t="s">
        <v>1509</v>
      </c>
      <c r="AD26" s="364"/>
      <c r="AE26" s="365"/>
    </row>
    <row r="27" spans="1:31">
      <c r="A27" s="341" t="s">
        <v>4</v>
      </c>
      <c r="B27" s="342" t="s">
        <v>1424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997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1222</v>
      </c>
      <c r="AB28" s="352" t="s">
        <v>1239</v>
      </c>
      <c r="AC28" s="352" t="s">
        <v>1249</v>
      </c>
      <c r="AD28" s="352" t="s">
        <v>1257</v>
      </c>
      <c r="AE28" s="372" t="s">
        <v>1265</v>
      </c>
    </row>
    <row r="29" spans="1:31" s="27" customFormat="1">
      <c r="A29" s="353" t="s">
        <v>4</v>
      </c>
      <c r="B29" s="354" t="s">
        <v>963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964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53" t="s">
        <v>4</v>
      </c>
      <c r="B31" s="597" t="s">
        <v>1574</v>
      </c>
      <c r="C31" s="602" t="s">
        <v>777</v>
      </c>
      <c r="D31" s="604">
        <v>360</v>
      </c>
      <c r="E31" s="611">
        <v>49</v>
      </c>
      <c r="F31" s="611">
        <v>0</v>
      </c>
      <c r="G31" s="611">
        <v>80</v>
      </c>
      <c r="H31" s="611">
        <v>0</v>
      </c>
      <c r="I31" s="611">
        <v>130</v>
      </c>
      <c r="J31" s="358">
        <v>0.15</v>
      </c>
      <c r="K31" s="611">
        <v>0</v>
      </c>
      <c r="L31" s="378" t="b">
        <v>1</v>
      </c>
      <c r="M31" s="383">
        <v>4</v>
      </c>
      <c r="N31" s="383">
        <v>5</v>
      </c>
      <c r="O31" s="600">
        <v>5</v>
      </c>
      <c r="P31" s="383">
        <v>4</v>
      </c>
      <c r="Q31" s="347" t="b">
        <v>1</v>
      </c>
      <c r="R31" s="621" t="b">
        <v>0</v>
      </c>
      <c r="S31" s="347" t="b">
        <v>1</v>
      </c>
      <c r="T31" s="347">
        <v>1000</v>
      </c>
      <c r="U31" s="384">
        <v>17</v>
      </c>
      <c r="V31" s="347">
        <v>0</v>
      </c>
      <c r="W31" s="361">
        <v>0.25</v>
      </c>
      <c r="X31" s="361">
        <v>0.25</v>
      </c>
      <c r="Y31" s="361">
        <v>0</v>
      </c>
      <c r="Z31" s="362">
        <v>0</v>
      </c>
      <c r="AA31" s="628" t="s">
        <v>504</v>
      </c>
      <c r="AB31" s="364" t="s">
        <v>678</v>
      </c>
      <c r="AC31" s="370" t="s">
        <v>704</v>
      </c>
      <c r="AD31" s="370"/>
      <c r="AE31" s="371"/>
    </row>
    <row r="32" spans="1:31" s="27" customFormat="1">
      <c r="A32" s="341" t="s">
        <v>4</v>
      </c>
      <c r="B32" s="342" t="s">
        <v>998</v>
      </c>
      <c r="C32" s="343" t="s">
        <v>348</v>
      </c>
      <c r="D32" s="344">
        <v>40</v>
      </c>
      <c r="E32" s="345">
        <v>2</v>
      </c>
      <c r="F32" s="345">
        <v>0</v>
      </c>
      <c r="G32" s="345">
        <v>15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7</v>
      </c>
      <c r="V32" s="347">
        <v>0</v>
      </c>
      <c r="W32" s="349">
        <v>0.25</v>
      </c>
      <c r="X32" s="349">
        <v>0.25</v>
      </c>
      <c r="Y32" s="349">
        <v>0</v>
      </c>
      <c r="Z32" s="350">
        <v>0</v>
      </c>
      <c r="AA32" s="366" t="s">
        <v>510</v>
      </c>
      <c r="AB32" s="352" t="s">
        <v>693</v>
      </c>
      <c r="AC32" s="352" t="s">
        <v>756</v>
      </c>
      <c r="AD32" s="370"/>
      <c r="AE32" s="371"/>
    </row>
    <row r="33" spans="1:31" s="27" customFormat="1">
      <c r="A33" s="341" t="s">
        <v>4</v>
      </c>
      <c r="B33" s="342" t="s">
        <v>990</v>
      </c>
      <c r="C33" s="343" t="s">
        <v>763</v>
      </c>
      <c r="D33" s="344">
        <v>60</v>
      </c>
      <c r="E33" s="345">
        <v>2</v>
      </c>
      <c r="F33" s="345">
        <v>0</v>
      </c>
      <c r="G33" s="345">
        <v>30</v>
      </c>
      <c r="H33" s="345">
        <v>0</v>
      </c>
      <c r="I33" s="345">
        <v>75</v>
      </c>
      <c r="J33" s="346">
        <v>0.22499999999999998</v>
      </c>
      <c r="K33" s="345">
        <v>0</v>
      </c>
      <c r="L33" s="347" t="b">
        <v>1</v>
      </c>
      <c r="M33" s="348">
        <v>5</v>
      </c>
      <c r="N33" s="348">
        <v>5</v>
      </c>
      <c r="O33" s="347">
        <v>0</v>
      </c>
      <c r="P33" s="348">
        <f>entityDefinitions[[#This Row],['[edibleFromTier']]]</f>
        <v>0</v>
      </c>
      <c r="Q33" s="347" t="b">
        <v>1</v>
      </c>
      <c r="R33" s="347" t="b">
        <v>0</v>
      </c>
      <c r="S33" s="347" t="b">
        <v>0</v>
      </c>
      <c r="T33" s="347">
        <v>1</v>
      </c>
      <c r="U33" s="347">
        <v>6</v>
      </c>
      <c r="V33" s="347">
        <v>0</v>
      </c>
      <c r="W33" s="349">
        <v>0.25</v>
      </c>
      <c r="X33" s="349">
        <v>0.25</v>
      </c>
      <c r="Y33" s="349">
        <v>0.8</v>
      </c>
      <c r="Z33" s="350">
        <v>0</v>
      </c>
      <c r="AA33" s="366" t="s">
        <v>1163</v>
      </c>
      <c r="AB33" s="352" t="s">
        <v>1236</v>
      </c>
      <c r="AC33" s="352" t="s">
        <v>1246</v>
      </c>
      <c r="AD33" s="352" t="s">
        <v>1255</v>
      </c>
      <c r="AE33" s="372" t="s">
        <v>1263</v>
      </c>
    </row>
    <row r="34" spans="1:31" s="27" customFormat="1">
      <c r="A34" s="353" t="s">
        <v>4</v>
      </c>
      <c r="B34" s="354" t="s">
        <v>965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584</v>
      </c>
      <c r="AB34" s="368" t="s">
        <v>671</v>
      </c>
      <c r="AC34" s="368" t="s">
        <v>744</v>
      </c>
      <c r="AD34" s="364"/>
      <c r="AE34" s="369"/>
    </row>
    <row r="35" spans="1:31" s="27" customFormat="1">
      <c r="A35" s="353" t="s">
        <v>4</v>
      </c>
      <c r="B35" s="354" t="s">
        <v>966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585</v>
      </c>
      <c r="AB35" s="368" t="s">
        <v>671</v>
      </c>
      <c r="AC35" s="368" t="s">
        <v>745</v>
      </c>
      <c r="AD35" s="364"/>
      <c r="AE35" s="369"/>
    </row>
    <row r="36" spans="1:31" s="27" customFormat="1">
      <c r="A36" s="353" t="s">
        <v>4</v>
      </c>
      <c r="B36" s="354" t="s">
        <v>967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586</v>
      </c>
      <c r="AB36" s="368" t="s">
        <v>671</v>
      </c>
      <c r="AC36" s="368" t="s">
        <v>707</v>
      </c>
      <c r="AD36" s="364"/>
      <c r="AE36" s="369"/>
    </row>
    <row r="37" spans="1:31">
      <c r="A37" s="353" t="s">
        <v>4</v>
      </c>
      <c r="B37" s="354" t="s">
        <v>968</v>
      </c>
      <c r="C37" s="355" t="s">
        <v>347</v>
      </c>
      <c r="D37" s="356">
        <v>20</v>
      </c>
      <c r="E37" s="357">
        <v>2</v>
      </c>
      <c r="F37" s="357">
        <v>0</v>
      </c>
      <c r="G37" s="357">
        <v>2</v>
      </c>
      <c r="H37" s="357">
        <v>0</v>
      </c>
      <c r="I37" s="357">
        <v>25</v>
      </c>
      <c r="J37" s="358">
        <v>7.4999999999999997E-2</v>
      </c>
      <c r="K37" s="357">
        <v>0</v>
      </c>
      <c r="L37" s="359" t="b">
        <v>1</v>
      </c>
      <c r="M37" s="360">
        <v>5</v>
      </c>
      <c r="N37" s="360">
        <v>5</v>
      </c>
      <c r="O37" s="359">
        <v>0</v>
      </c>
      <c r="P37" s="360">
        <f>entityDefinitions[[#This Row],['[edibleFromTier']]]</f>
        <v>0</v>
      </c>
      <c r="Q37" s="347" t="b">
        <v>1</v>
      </c>
      <c r="R37" s="359" t="b">
        <v>0</v>
      </c>
      <c r="S37" s="359" t="b">
        <v>0</v>
      </c>
      <c r="T37" s="359">
        <v>1</v>
      </c>
      <c r="U37" s="359">
        <v>1</v>
      </c>
      <c r="V37" s="359">
        <v>0</v>
      </c>
      <c r="W37" s="361">
        <v>0.05</v>
      </c>
      <c r="X37" s="361">
        <v>0.05</v>
      </c>
      <c r="Y37" s="361">
        <v>0</v>
      </c>
      <c r="Z37" s="362">
        <v>0</v>
      </c>
      <c r="AA37" s="367" t="s">
        <v>587</v>
      </c>
      <c r="AB37" s="368" t="s">
        <v>671</v>
      </c>
      <c r="AC37" s="368" t="s">
        <v>708</v>
      </c>
      <c r="AD37" s="364"/>
      <c r="AE37" s="369"/>
    </row>
    <row r="38" spans="1:31">
      <c r="A38" s="341" t="s">
        <v>4</v>
      </c>
      <c r="B38" s="342" t="s">
        <v>999</v>
      </c>
      <c r="C38" s="343" t="s">
        <v>348</v>
      </c>
      <c r="D38" s="344">
        <v>60</v>
      </c>
      <c r="E38" s="345">
        <v>2</v>
      </c>
      <c r="F38" s="345">
        <v>0</v>
      </c>
      <c r="G38" s="345">
        <v>15</v>
      </c>
      <c r="H38" s="345">
        <v>0</v>
      </c>
      <c r="I38" s="345">
        <v>75</v>
      </c>
      <c r="J38" s="346">
        <v>0.22499999999999998</v>
      </c>
      <c r="K38" s="345">
        <v>0</v>
      </c>
      <c r="L38" s="347" t="b">
        <v>1</v>
      </c>
      <c r="M38" s="348">
        <v>5</v>
      </c>
      <c r="N38" s="348">
        <v>5</v>
      </c>
      <c r="O38" s="347">
        <v>0</v>
      </c>
      <c r="P38" s="348">
        <v>0</v>
      </c>
      <c r="Q38" s="347" t="b">
        <v>1</v>
      </c>
      <c r="R38" s="347" t="b">
        <v>0</v>
      </c>
      <c r="S38" s="347" t="b">
        <v>0</v>
      </c>
      <c r="T38" s="347">
        <v>1</v>
      </c>
      <c r="U38" s="347">
        <v>7</v>
      </c>
      <c r="V38" s="347">
        <v>0</v>
      </c>
      <c r="W38" s="349">
        <v>0.25</v>
      </c>
      <c r="X38" s="349">
        <v>0.25</v>
      </c>
      <c r="Y38" s="349">
        <v>0</v>
      </c>
      <c r="Z38" s="350">
        <v>0</v>
      </c>
      <c r="AA38" s="366" t="s">
        <v>1169</v>
      </c>
      <c r="AB38" s="352" t="s">
        <v>687</v>
      </c>
      <c r="AC38" s="352" t="s">
        <v>1509</v>
      </c>
      <c r="AD38" s="370"/>
      <c r="AE38" s="373"/>
    </row>
    <row r="39" spans="1:31">
      <c r="A39" s="353" t="s">
        <v>4</v>
      </c>
      <c r="B39" s="354" t="s">
        <v>1000</v>
      </c>
      <c r="C39" s="355" t="s">
        <v>347</v>
      </c>
      <c r="D39" s="356">
        <v>60</v>
      </c>
      <c r="E39" s="357">
        <v>4</v>
      </c>
      <c r="F39" s="357">
        <v>0</v>
      </c>
      <c r="G39" s="357">
        <v>15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5</v>
      </c>
      <c r="N39" s="360">
        <v>1</v>
      </c>
      <c r="O39" s="359">
        <v>2</v>
      </c>
      <c r="P39" s="360">
        <v>1</v>
      </c>
      <c r="Q39" s="347" t="b">
        <v>1</v>
      </c>
      <c r="R39" s="359" t="b">
        <v>1</v>
      </c>
      <c r="S39" s="359" t="b">
        <v>0</v>
      </c>
      <c r="T39" s="359">
        <v>95</v>
      </c>
      <c r="U39" s="359">
        <v>6</v>
      </c>
      <c r="V39" s="359">
        <v>0</v>
      </c>
      <c r="W39" s="361">
        <v>0.25</v>
      </c>
      <c r="X39" s="361">
        <v>0.25</v>
      </c>
      <c r="Y39" s="361">
        <v>0</v>
      </c>
      <c r="Z39" s="362">
        <v>0</v>
      </c>
      <c r="AA39" s="367" t="s">
        <v>505</v>
      </c>
      <c r="AB39" s="368" t="s">
        <v>672</v>
      </c>
      <c r="AC39" s="368" t="s">
        <v>709</v>
      </c>
      <c r="AD39" s="364"/>
      <c r="AE39" s="365"/>
    </row>
    <row r="40" spans="1:31" s="27" customFormat="1">
      <c r="A40" s="353" t="s">
        <v>4</v>
      </c>
      <c r="B40" s="354" t="s">
        <v>1014</v>
      </c>
      <c r="C40" s="355" t="s">
        <v>347</v>
      </c>
      <c r="D40" s="356">
        <v>90</v>
      </c>
      <c r="E40" s="357">
        <v>4</v>
      </c>
      <c r="F40" s="357">
        <v>0</v>
      </c>
      <c r="G40" s="357">
        <v>30</v>
      </c>
      <c r="H40" s="357">
        <v>0</v>
      </c>
      <c r="I40" s="357">
        <v>83</v>
      </c>
      <c r="J40" s="358">
        <v>0.22499999999999998</v>
      </c>
      <c r="K40" s="357">
        <v>0</v>
      </c>
      <c r="L40" s="359" t="b">
        <v>1</v>
      </c>
      <c r="M40" s="360">
        <v>1</v>
      </c>
      <c r="N40" s="360">
        <v>5</v>
      </c>
      <c r="O40" s="359">
        <v>2</v>
      </c>
      <c r="P40" s="360">
        <v>1</v>
      </c>
      <c r="Q40" s="347" t="b">
        <v>1</v>
      </c>
      <c r="R40" s="359" t="b">
        <v>0</v>
      </c>
      <c r="S40" s="359" t="b">
        <v>1</v>
      </c>
      <c r="T40" s="359">
        <v>100</v>
      </c>
      <c r="U40" s="359">
        <v>1</v>
      </c>
      <c r="V40" s="359">
        <v>0</v>
      </c>
      <c r="W40" s="361">
        <v>0.05</v>
      </c>
      <c r="X40" s="361">
        <v>0.05</v>
      </c>
      <c r="Y40" s="361">
        <v>1</v>
      </c>
      <c r="Z40" s="362">
        <v>0</v>
      </c>
      <c r="AA40" s="363" t="s">
        <v>1170</v>
      </c>
      <c r="AB40" s="368" t="s">
        <v>687</v>
      </c>
      <c r="AC40" s="368" t="s">
        <v>1510</v>
      </c>
      <c r="AD40" s="368" t="s">
        <v>733</v>
      </c>
      <c r="AE40" s="368" t="s">
        <v>732</v>
      </c>
    </row>
    <row r="41" spans="1:31" s="27" customFormat="1">
      <c r="A41" s="353" t="s">
        <v>4</v>
      </c>
      <c r="B41" s="374" t="s">
        <v>969</v>
      </c>
      <c r="C41" s="375" t="s">
        <v>347</v>
      </c>
      <c r="D41" s="376">
        <v>40</v>
      </c>
      <c r="E41" s="287">
        <v>2</v>
      </c>
      <c r="F41" s="287">
        <v>0</v>
      </c>
      <c r="G41" s="287">
        <v>3</v>
      </c>
      <c r="H41" s="287">
        <v>0</v>
      </c>
      <c r="I41" s="287">
        <v>50</v>
      </c>
      <c r="J41" s="377">
        <v>0.15</v>
      </c>
      <c r="K41" s="287">
        <v>0</v>
      </c>
      <c r="L41" s="378" t="b">
        <v>1</v>
      </c>
      <c r="M41" s="360">
        <v>5</v>
      </c>
      <c r="N41" s="360">
        <v>5</v>
      </c>
      <c r="O41" s="378">
        <v>0</v>
      </c>
      <c r="P41" s="360">
        <f>entityDefinitions[[#This Row],['[edibleFromTier']]]</f>
        <v>0</v>
      </c>
      <c r="Q41" s="347" t="b">
        <v>1</v>
      </c>
      <c r="R41" s="378" t="b">
        <v>0</v>
      </c>
      <c r="S41" s="378" t="b">
        <v>0</v>
      </c>
      <c r="T41" s="378">
        <v>1</v>
      </c>
      <c r="U41" s="378">
        <v>2</v>
      </c>
      <c r="V41" s="378">
        <v>0</v>
      </c>
      <c r="W41" s="379">
        <v>0.25</v>
      </c>
      <c r="X41" s="379">
        <v>0.25</v>
      </c>
      <c r="Y41" s="379">
        <v>0</v>
      </c>
      <c r="Z41" s="380">
        <v>0</v>
      </c>
      <c r="AA41" s="363" t="s">
        <v>1171</v>
      </c>
      <c r="AB41" s="368" t="s">
        <v>673</v>
      </c>
      <c r="AC41" s="368" t="s">
        <v>698</v>
      </c>
      <c r="AD41" s="364"/>
      <c r="AE41" s="369"/>
    </row>
    <row r="42" spans="1:31">
      <c r="A42" s="353" t="s">
        <v>4</v>
      </c>
      <c r="B42" s="354" t="s">
        <v>1617</v>
      </c>
      <c r="C42" s="355" t="s">
        <v>347</v>
      </c>
      <c r="D42" s="356">
        <v>20</v>
      </c>
      <c r="E42" s="357">
        <v>2</v>
      </c>
      <c r="F42" s="357">
        <v>0</v>
      </c>
      <c r="G42" s="357">
        <v>15</v>
      </c>
      <c r="H42" s="357">
        <v>0</v>
      </c>
      <c r="I42" s="357">
        <v>25</v>
      </c>
      <c r="J42" s="358">
        <v>7.4999999999999997E-2</v>
      </c>
      <c r="K42" s="357">
        <v>0</v>
      </c>
      <c r="L42" s="359" t="b">
        <v>1</v>
      </c>
      <c r="M42" s="360">
        <v>5</v>
      </c>
      <c r="N42" s="360">
        <v>5</v>
      </c>
      <c r="O42" s="382">
        <v>0</v>
      </c>
      <c r="P42" s="348">
        <f>entityDefinitions[[#This Row],['[edibleFromTier']]]</f>
        <v>0</v>
      </c>
      <c r="Q42" s="347" t="b">
        <v>1</v>
      </c>
      <c r="R42" s="359" t="b">
        <v>0</v>
      </c>
      <c r="S42" s="359" t="b">
        <v>0</v>
      </c>
      <c r="T42" s="359">
        <v>1</v>
      </c>
      <c r="U42" s="359">
        <v>9</v>
      </c>
      <c r="V42" s="359">
        <v>0</v>
      </c>
      <c r="W42" s="385">
        <v>0.05</v>
      </c>
      <c r="X42" s="361">
        <v>0.05</v>
      </c>
      <c r="Y42" s="361">
        <v>0</v>
      </c>
      <c r="Z42" s="362">
        <v>0</v>
      </c>
      <c r="AA42" s="363" t="s">
        <v>1500</v>
      </c>
      <c r="AB42" s="368" t="s">
        <v>1623</v>
      </c>
      <c r="AC42" s="352" t="s">
        <v>1630</v>
      </c>
      <c r="AD42" s="370"/>
      <c r="AE42" s="371"/>
    </row>
    <row r="43" spans="1:31">
      <c r="A43" s="341" t="s">
        <v>4</v>
      </c>
      <c r="B43" s="342" t="s">
        <v>1516</v>
      </c>
      <c r="C43" s="343" t="s">
        <v>763</v>
      </c>
      <c r="D43" s="561">
        <v>180</v>
      </c>
      <c r="E43" s="559">
        <v>9</v>
      </c>
      <c r="F43" s="559">
        <v>0</v>
      </c>
      <c r="G43" s="559">
        <v>45</v>
      </c>
      <c r="H43" s="559">
        <v>0</v>
      </c>
      <c r="I43" s="559">
        <v>105</v>
      </c>
      <c r="J43" s="560">
        <v>0.22499999999999998</v>
      </c>
      <c r="K43" s="559">
        <v>0</v>
      </c>
      <c r="L43" s="347" t="b">
        <v>1</v>
      </c>
      <c r="M43" s="348">
        <v>5</v>
      </c>
      <c r="N43" s="348">
        <v>2</v>
      </c>
      <c r="O43" s="347">
        <v>4</v>
      </c>
      <c r="P43" s="348">
        <v>2</v>
      </c>
      <c r="Q43" s="347" t="b">
        <v>1</v>
      </c>
      <c r="R43" s="347" t="b">
        <v>1</v>
      </c>
      <c r="S43" s="347" t="b">
        <v>0</v>
      </c>
      <c r="T43" s="347">
        <v>200</v>
      </c>
      <c r="U43" s="347">
        <v>10</v>
      </c>
      <c r="V43" s="347">
        <v>0</v>
      </c>
      <c r="W43" s="349">
        <v>0.25</v>
      </c>
      <c r="X43" s="349">
        <v>0.25</v>
      </c>
      <c r="Y43" s="349">
        <v>0.8</v>
      </c>
      <c r="Z43" s="350">
        <v>0</v>
      </c>
      <c r="AA43" s="366" t="s">
        <v>1587</v>
      </c>
      <c r="AB43" s="352" t="s">
        <v>1620</v>
      </c>
      <c r="AC43" s="352" t="s">
        <v>1509</v>
      </c>
      <c r="AD43" s="352" t="s">
        <v>736</v>
      </c>
      <c r="AE43" s="372" t="s">
        <v>1633</v>
      </c>
    </row>
    <row r="44" spans="1:31">
      <c r="A44" s="341" t="s">
        <v>4</v>
      </c>
      <c r="B44" s="342" t="s">
        <v>1001</v>
      </c>
      <c r="C44" s="343" t="s">
        <v>348</v>
      </c>
      <c r="D44" s="344">
        <v>60</v>
      </c>
      <c r="E44" s="345">
        <v>2</v>
      </c>
      <c r="F44" s="345">
        <v>0</v>
      </c>
      <c r="G44" s="345">
        <v>15</v>
      </c>
      <c r="H44" s="345">
        <v>0</v>
      </c>
      <c r="I44" s="345">
        <v>75</v>
      </c>
      <c r="J44" s="346">
        <v>0.22499999999999998</v>
      </c>
      <c r="K44" s="345">
        <v>0</v>
      </c>
      <c r="L44" s="347" t="b">
        <v>1</v>
      </c>
      <c r="M44" s="348">
        <v>0</v>
      </c>
      <c r="N44" s="348">
        <v>5</v>
      </c>
      <c r="O44" s="347">
        <v>2</v>
      </c>
      <c r="P44" s="348">
        <v>0</v>
      </c>
      <c r="Q44" s="347" t="b">
        <v>1</v>
      </c>
      <c r="R44" s="347" t="b">
        <v>0</v>
      </c>
      <c r="S44" s="347" t="b">
        <v>1</v>
      </c>
      <c r="T44" s="347">
        <v>95</v>
      </c>
      <c r="U44" s="347">
        <v>9</v>
      </c>
      <c r="V44" s="347">
        <v>20</v>
      </c>
      <c r="W44" s="349">
        <v>0.25</v>
      </c>
      <c r="X44" s="349">
        <v>0.25</v>
      </c>
      <c r="Y44" s="349">
        <v>0</v>
      </c>
      <c r="Z44" s="350">
        <v>0</v>
      </c>
      <c r="AA44" s="366" t="s">
        <v>1223</v>
      </c>
      <c r="AB44" s="352" t="s">
        <v>1244</v>
      </c>
      <c r="AC44" s="352" t="s">
        <v>744</v>
      </c>
      <c r="AD44" s="370"/>
      <c r="AE44" s="371"/>
    </row>
    <row r="45" spans="1:31">
      <c r="A45" s="341" t="s">
        <v>4</v>
      </c>
      <c r="B45" s="342" t="s">
        <v>970</v>
      </c>
      <c r="C45" s="343" t="s">
        <v>206</v>
      </c>
      <c r="D45" s="344">
        <v>40</v>
      </c>
      <c r="E45" s="345">
        <v>2</v>
      </c>
      <c r="F45" s="345">
        <v>0</v>
      </c>
      <c r="G45" s="345">
        <v>20</v>
      </c>
      <c r="H45" s="345">
        <v>0</v>
      </c>
      <c r="I45" s="345">
        <v>50</v>
      </c>
      <c r="J45" s="346">
        <v>0.15</v>
      </c>
      <c r="K45" s="345">
        <v>0</v>
      </c>
      <c r="L45" s="347" t="b">
        <v>1</v>
      </c>
      <c r="M45" s="348">
        <v>0</v>
      </c>
      <c r="N45" s="348">
        <v>5</v>
      </c>
      <c r="O45" s="347">
        <v>1</v>
      </c>
      <c r="P45" s="348">
        <v>0</v>
      </c>
      <c r="Q45" s="347" t="b">
        <v>1</v>
      </c>
      <c r="R45" s="347" t="b">
        <v>0</v>
      </c>
      <c r="S45" s="347" t="b">
        <v>1</v>
      </c>
      <c r="T45" s="347">
        <v>80</v>
      </c>
      <c r="U45" s="347">
        <v>5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1224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971</v>
      </c>
      <c r="C46" s="343" t="s">
        <v>206</v>
      </c>
      <c r="D46" s="344">
        <v>60</v>
      </c>
      <c r="E46" s="345">
        <v>4</v>
      </c>
      <c r="F46" s="345">
        <v>0</v>
      </c>
      <c r="G46" s="345">
        <v>40</v>
      </c>
      <c r="H46" s="345">
        <v>0</v>
      </c>
      <c r="I46" s="345">
        <v>55</v>
      </c>
      <c r="J46" s="346">
        <v>0.15</v>
      </c>
      <c r="K46" s="345">
        <v>0</v>
      </c>
      <c r="L46" s="347" t="b">
        <v>1</v>
      </c>
      <c r="M46" s="348">
        <v>1</v>
      </c>
      <c r="N46" s="348">
        <v>5</v>
      </c>
      <c r="O46" s="347">
        <v>2</v>
      </c>
      <c r="P46" s="348">
        <v>1</v>
      </c>
      <c r="Q46" s="347" t="b">
        <v>1</v>
      </c>
      <c r="R46" s="347" t="b">
        <v>0</v>
      </c>
      <c r="S46" s="347" t="b">
        <v>1</v>
      </c>
      <c r="T46" s="347">
        <v>125</v>
      </c>
      <c r="U46" s="347">
        <v>7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1225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972</v>
      </c>
      <c r="C47" s="343" t="s">
        <v>206</v>
      </c>
      <c r="D47" s="344">
        <v>180</v>
      </c>
      <c r="E47" s="345">
        <v>9</v>
      </c>
      <c r="F47" s="345">
        <v>0</v>
      </c>
      <c r="G47" s="345">
        <v>80</v>
      </c>
      <c r="H47" s="345">
        <v>0</v>
      </c>
      <c r="I47" s="345">
        <v>105</v>
      </c>
      <c r="J47" s="346">
        <v>0.22499999999999998</v>
      </c>
      <c r="K47" s="345">
        <v>0</v>
      </c>
      <c r="L47" s="347" t="b">
        <v>1</v>
      </c>
      <c r="M47" s="348">
        <v>2</v>
      </c>
      <c r="N47" s="348">
        <v>5</v>
      </c>
      <c r="O47" s="347">
        <v>3</v>
      </c>
      <c r="P47" s="348">
        <v>2</v>
      </c>
      <c r="Q47" s="347" t="b">
        <v>1</v>
      </c>
      <c r="R47" s="347" t="b">
        <v>0</v>
      </c>
      <c r="S47" s="347" t="b">
        <v>1</v>
      </c>
      <c r="T47" s="347">
        <v>225</v>
      </c>
      <c r="U47" s="347">
        <v>9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1226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973</v>
      </c>
      <c r="C48" s="343" t="s">
        <v>206</v>
      </c>
      <c r="D48" s="344">
        <v>330</v>
      </c>
      <c r="E48" s="345">
        <v>20</v>
      </c>
      <c r="F48" s="345">
        <v>0</v>
      </c>
      <c r="G48" s="345">
        <v>100</v>
      </c>
      <c r="H48" s="345">
        <v>0</v>
      </c>
      <c r="I48" s="345">
        <v>143</v>
      </c>
      <c r="J48" s="346">
        <v>0.22499999999999998</v>
      </c>
      <c r="K48" s="345">
        <v>0</v>
      </c>
      <c r="L48" s="347" t="b">
        <v>1</v>
      </c>
      <c r="M48" s="348">
        <v>3</v>
      </c>
      <c r="N48" s="348">
        <v>5</v>
      </c>
      <c r="O48" s="347">
        <v>4</v>
      </c>
      <c r="P48" s="348">
        <v>3</v>
      </c>
      <c r="Q48" s="347" t="b">
        <v>1</v>
      </c>
      <c r="R48" s="347" t="b">
        <v>0</v>
      </c>
      <c r="S48" s="347" t="b">
        <v>1</v>
      </c>
      <c r="T48" s="347">
        <v>600</v>
      </c>
      <c r="U48" s="347">
        <v>11</v>
      </c>
      <c r="V48" s="347">
        <v>0</v>
      </c>
      <c r="W48" s="349">
        <v>0.5</v>
      </c>
      <c r="X48" s="349">
        <v>0.5</v>
      </c>
      <c r="Y48" s="349">
        <v>1</v>
      </c>
      <c r="Z48" s="350">
        <v>0</v>
      </c>
      <c r="AA48" s="366" t="s">
        <v>1227</v>
      </c>
      <c r="AB48" s="352" t="s">
        <v>674</v>
      </c>
      <c r="AC48" s="352" t="s">
        <v>700</v>
      </c>
      <c r="AD48" s="352" t="s">
        <v>758</v>
      </c>
      <c r="AE48" s="372" t="s">
        <v>725</v>
      </c>
    </row>
    <row r="49" spans="1:31" s="27" customFormat="1">
      <c r="A49" s="341" t="s">
        <v>4</v>
      </c>
      <c r="B49" s="342" t="s">
        <v>974</v>
      </c>
      <c r="C49" s="343" t="s">
        <v>206</v>
      </c>
      <c r="D49" s="344">
        <v>540</v>
      </c>
      <c r="E49" s="345">
        <v>49</v>
      </c>
      <c r="F49" s="345">
        <v>0</v>
      </c>
      <c r="G49" s="345">
        <v>120</v>
      </c>
      <c r="H49" s="345">
        <v>0</v>
      </c>
      <c r="I49" s="345">
        <v>195</v>
      </c>
      <c r="J49" s="346">
        <v>0.22499999999999998</v>
      </c>
      <c r="K49" s="345">
        <v>0</v>
      </c>
      <c r="L49" s="347" t="b">
        <v>1</v>
      </c>
      <c r="M49" s="348">
        <v>4</v>
      </c>
      <c r="N49" s="348">
        <v>5</v>
      </c>
      <c r="O49" s="347">
        <v>5</v>
      </c>
      <c r="P49" s="348">
        <v>4</v>
      </c>
      <c r="Q49" s="347" t="b">
        <v>1</v>
      </c>
      <c r="R49" s="347" t="b">
        <v>0</v>
      </c>
      <c r="S49" s="347" t="b">
        <v>1</v>
      </c>
      <c r="T49" s="347">
        <v>700</v>
      </c>
      <c r="U49" s="347">
        <v>13</v>
      </c>
      <c r="V49" s="347">
        <v>0</v>
      </c>
      <c r="W49" s="349">
        <v>0.5</v>
      </c>
      <c r="X49" s="349">
        <v>0.5</v>
      </c>
      <c r="Y49" s="349">
        <v>1</v>
      </c>
      <c r="Z49" s="350">
        <v>0</v>
      </c>
      <c r="AA49" s="366" t="s">
        <v>1228</v>
      </c>
      <c r="AB49" s="352" t="s">
        <v>674</v>
      </c>
      <c r="AC49" s="352" t="s">
        <v>700</v>
      </c>
      <c r="AD49" s="352" t="s">
        <v>758</v>
      </c>
      <c r="AE49" s="372" t="s">
        <v>725</v>
      </c>
    </row>
    <row r="50" spans="1:31" s="27" customFormat="1">
      <c r="A50" s="341" t="s">
        <v>4</v>
      </c>
      <c r="B50" s="342" t="s">
        <v>1386</v>
      </c>
      <c r="C50" s="355" t="s">
        <v>347</v>
      </c>
      <c r="D50" s="356">
        <v>60</v>
      </c>
      <c r="E50" s="357">
        <v>4</v>
      </c>
      <c r="F50" s="357">
        <v>0</v>
      </c>
      <c r="G50" s="357">
        <v>30</v>
      </c>
      <c r="H50" s="357">
        <v>165</v>
      </c>
      <c r="I50" s="357">
        <v>55</v>
      </c>
      <c r="J50" s="358">
        <v>0.15</v>
      </c>
      <c r="K50" s="357">
        <v>0</v>
      </c>
      <c r="L50" s="359" t="b">
        <v>1</v>
      </c>
      <c r="M50" s="360">
        <v>5</v>
      </c>
      <c r="N50" s="360">
        <v>5</v>
      </c>
      <c r="O50" s="359">
        <v>1</v>
      </c>
      <c r="P50" s="360">
        <f>entityDefinitions[[#This Row],['[edibleFromTier']]]</f>
        <v>1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4</v>
      </c>
      <c r="V50" s="359">
        <v>0</v>
      </c>
      <c r="W50" s="361">
        <v>0.25</v>
      </c>
      <c r="X50" s="361">
        <v>0.25</v>
      </c>
      <c r="Y50" s="361">
        <v>0</v>
      </c>
      <c r="Z50" s="362">
        <v>0</v>
      </c>
      <c r="AA50" s="367" t="s">
        <v>1499</v>
      </c>
      <c r="AB50" s="368" t="s">
        <v>1505</v>
      </c>
      <c r="AC50" s="368" t="s">
        <v>1510</v>
      </c>
      <c r="AD50" s="364"/>
      <c r="AE50" s="369"/>
    </row>
    <row r="51" spans="1:31" s="27" customFormat="1">
      <c r="A51" s="353" t="s">
        <v>4</v>
      </c>
      <c r="B51" s="354" t="s">
        <v>1387</v>
      </c>
      <c r="C51" s="355" t="s">
        <v>347</v>
      </c>
      <c r="D51" s="356">
        <v>20</v>
      </c>
      <c r="E51" s="357">
        <v>2</v>
      </c>
      <c r="F51" s="357">
        <v>0</v>
      </c>
      <c r="G51" s="357">
        <v>6</v>
      </c>
      <c r="H51" s="357">
        <v>25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3</v>
      </c>
      <c r="V51" s="359">
        <v>0</v>
      </c>
      <c r="W51" s="361">
        <v>0.25</v>
      </c>
      <c r="X51" s="361">
        <v>0.25</v>
      </c>
      <c r="Y51" s="361">
        <v>0</v>
      </c>
      <c r="Z51" s="362">
        <v>0</v>
      </c>
      <c r="AA51" s="367" t="s">
        <v>1498</v>
      </c>
      <c r="AB51" s="368" t="s">
        <v>1505</v>
      </c>
      <c r="AC51" s="368" t="s">
        <v>1510</v>
      </c>
      <c r="AD51" s="364"/>
      <c r="AE51" s="369"/>
    </row>
    <row r="52" spans="1:31" s="27" customFormat="1">
      <c r="A52" s="353" t="s">
        <v>4</v>
      </c>
      <c r="B52" s="354" t="s">
        <v>1015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f>entityDefinitions[[#This Row],['[edibleFromTier']]]</f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589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1016</v>
      </c>
      <c r="C53" s="355" t="s">
        <v>347</v>
      </c>
      <c r="D53" s="356">
        <v>20</v>
      </c>
      <c r="E53" s="357">
        <v>2</v>
      </c>
      <c r="F53" s="357">
        <v>0</v>
      </c>
      <c r="G53" s="357">
        <v>2</v>
      </c>
      <c r="H53" s="357">
        <v>0</v>
      </c>
      <c r="I53" s="357">
        <v>25</v>
      </c>
      <c r="J53" s="358">
        <v>7.4999999999999997E-2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0.5</v>
      </c>
      <c r="V53" s="359">
        <v>0</v>
      </c>
      <c r="W53" s="361">
        <v>0.05</v>
      </c>
      <c r="X53" s="361">
        <v>0.05</v>
      </c>
      <c r="Y53" s="361">
        <v>0</v>
      </c>
      <c r="Z53" s="362">
        <v>0</v>
      </c>
      <c r="AA53" s="367" t="s">
        <v>590</v>
      </c>
      <c r="AB53" s="368" t="s">
        <v>683</v>
      </c>
      <c r="AC53" s="368" t="s">
        <v>701</v>
      </c>
      <c r="AD53" s="364"/>
      <c r="AE53" s="369"/>
    </row>
    <row r="54" spans="1:31">
      <c r="A54" s="353" t="s">
        <v>4</v>
      </c>
      <c r="B54" s="354" t="s">
        <v>1017</v>
      </c>
      <c r="C54" s="355" t="s">
        <v>347</v>
      </c>
      <c r="D54" s="356">
        <v>20</v>
      </c>
      <c r="E54" s="357">
        <v>2</v>
      </c>
      <c r="F54" s="357">
        <v>0</v>
      </c>
      <c r="G54" s="357">
        <v>2</v>
      </c>
      <c r="H54" s="357">
        <v>0</v>
      </c>
      <c r="I54" s="357">
        <v>25</v>
      </c>
      <c r="J54" s="358">
        <v>7.4999999999999997E-2</v>
      </c>
      <c r="K54" s="357">
        <v>0</v>
      </c>
      <c r="L54" s="359" t="b">
        <v>1</v>
      </c>
      <c r="M54" s="360">
        <v>5</v>
      </c>
      <c r="N54" s="360">
        <v>5</v>
      </c>
      <c r="O54" s="359">
        <v>0</v>
      </c>
      <c r="P54" s="360">
        <v>0</v>
      </c>
      <c r="Q54" s="347" t="b">
        <v>1</v>
      </c>
      <c r="R54" s="359" t="b">
        <v>0</v>
      </c>
      <c r="S54" s="359" t="b">
        <v>0</v>
      </c>
      <c r="T54" s="359">
        <v>1</v>
      </c>
      <c r="U54" s="359">
        <v>0.5</v>
      </c>
      <c r="V54" s="359">
        <v>0</v>
      </c>
      <c r="W54" s="361">
        <v>0.05</v>
      </c>
      <c r="X54" s="361">
        <v>0.05</v>
      </c>
      <c r="Y54" s="361">
        <v>0</v>
      </c>
      <c r="Z54" s="362">
        <v>0</v>
      </c>
      <c r="AA54" s="367" t="s">
        <v>591</v>
      </c>
      <c r="AB54" s="368" t="s">
        <v>683</v>
      </c>
      <c r="AC54" s="368" t="s">
        <v>701</v>
      </c>
      <c r="AD54" s="364"/>
      <c r="AE54" s="365"/>
    </row>
    <row r="55" spans="1:31">
      <c r="A55" s="353" t="s">
        <v>4</v>
      </c>
      <c r="B55" s="354" t="s">
        <v>1381</v>
      </c>
      <c r="C55" s="355" t="s">
        <v>347</v>
      </c>
      <c r="D55" s="356">
        <v>40</v>
      </c>
      <c r="E55" s="357">
        <v>2</v>
      </c>
      <c r="F55" s="357">
        <v>0</v>
      </c>
      <c r="G55" s="357">
        <v>6</v>
      </c>
      <c r="H55" s="357">
        <v>30</v>
      </c>
      <c r="I55" s="357">
        <v>50</v>
      </c>
      <c r="J55" s="358">
        <v>0.15</v>
      </c>
      <c r="K55" s="357">
        <v>0</v>
      </c>
      <c r="L55" s="359" t="b">
        <v>1</v>
      </c>
      <c r="M55" s="360">
        <v>5</v>
      </c>
      <c r="N55" s="360">
        <v>5</v>
      </c>
      <c r="O55" s="359">
        <v>0</v>
      </c>
      <c r="P55" s="360">
        <f>entityDefinitions[[#This Row],['[edibleFromTier']]]</f>
        <v>0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3</v>
      </c>
      <c r="V55" s="359">
        <v>0</v>
      </c>
      <c r="W55" s="361">
        <v>0.25</v>
      </c>
      <c r="X55" s="361">
        <v>0.25</v>
      </c>
      <c r="Y55" s="361">
        <v>0</v>
      </c>
      <c r="Z55" s="362">
        <v>0</v>
      </c>
      <c r="AA55" s="367" t="s">
        <v>1502</v>
      </c>
      <c r="AB55" s="368" t="s">
        <v>1505</v>
      </c>
      <c r="AC55" s="368" t="s">
        <v>719</v>
      </c>
      <c r="AD55" s="364"/>
      <c r="AE55" s="365"/>
    </row>
    <row r="56" spans="1:31" s="27" customFormat="1">
      <c r="A56" s="341" t="s">
        <v>4</v>
      </c>
      <c r="B56" s="342" t="s">
        <v>975</v>
      </c>
      <c r="C56" s="343" t="s">
        <v>469</v>
      </c>
      <c r="D56" s="344">
        <v>60</v>
      </c>
      <c r="E56" s="345">
        <v>2</v>
      </c>
      <c r="F56" s="345">
        <v>1</v>
      </c>
      <c r="G56" s="345">
        <v>70</v>
      </c>
      <c r="H56" s="345">
        <v>0</v>
      </c>
      <c r="I56" s="345">
        <v>75</v>
      </c>
      <c r="J56" s="346">
        <v>0.22499999999999998</v>
      </c>
      <c r="K56" s="345">
        <v>1</v>
      </c>
      <c r="L56" s="347" t="b">
        <v>1</v>
      </c>
      <c r="M56" s="348">
        <v>5</v>
      </c>
      <c r="N56" s="348">
        <v>5</v>
      </c>
      <c r="O56" s="347">
        <v>0</v>
      </c>
      <c r="P56" s="348">
        <f>entityDefinitions[[#This Row],['[edibleFromTier']]]</f>
        <v>0</v>
      </c>
      <c r="Q56" s="347" t="b">
        <v>1</v>
      </c>
      <c r="R56" s="347" t="b">
        <v>0</v>
      </c>
      <c r="S56" s="347" t="b">
        <v>0</v>
      </c>
      <c r="T56" s="347">
        <v>1</v>
      </c>
      <c r="U56" s="347">
        <v>4</v>
      </c>
      <c r="V56" s="347">
        <v>0</v>
      </c>
      <c r="W56" s="349">
        <v>0</v>
      </c>
      <c r="X56" s="349">
        <v>0</v>
      </c>
      <c r="Y56" s="349">
        <v>0</v>
      </c>
      <c r="Z56" s="350">
        <v>0</v>
      </c>
      <c r="AA56" s="351" t="s">
        <v>507</v>
      </c>
      <c r="AB56" s="352" t="s">
        <v>675</v>
      </c>
      <c r="AC56" s="352" t="s">
        <v>702</v>
      </c>
      <c r="AD56" s="370"/>
      <c r="AE56" s="371"/>
    </row>
    <row r="57" spans="1:31" s="27" customFormat="1">
      <c r="A57" s="353" t="s">
        <v>4</v>
      </c>
      <c r="B57" s="374" t="s">
        <v>1591</v>
      </c>
      <c r="C57" s="602" t="s">
        <v>469</v>
      </c>
      <c r="D57" s="607">
        <v>60</v>
      </c>
      <c r="E57" s="611">
        <v>0</v>
      </c>
      <c r="F57" s="611">
        <v>0</v>
      </c>
      <c r="G57" s="611">
        <v>0</v>
      </c>
      <c r="H57" s="611">
        <v>0</v>
      </c>
      <c r="I57" s="611">
        <v>75</v>
      </c>
      <c r="J57" s="358">
        <v>0</v>
      </c>
      <c r="K57" s="611">
        <v>0</v>
      </c>
      <c r="L57" s="615" t="b">
        <v>0</v>
      </c>
      <c r="M57" s="383">
        <v>5</v>
      </c>
      <c r="N57" s="348">
        <v>5</v>
      </c>
      <c r="O57" s="382">
        <v>0</v>
      </c>
      <c r="P57" s="383">
        <f>entityDefinitions[[#This Row],['[edibleFromTier']]]</f>
        <v>0</v>
      </c>
      <c r="Q57" s="347" t="b">
        <v>1</v>
      </c>
      <c r="R57" s="347" t="b">
        <v>0</v>
      </c>
      <c r="S57" s="621" t="b">
        <v>0</v>
      </c>
      <c r="T57" s="347">
        <v>1</v>
      </c>
      <c r="U57" s="384"/>
      <c r="V57" s="625">
        <v>0</v>
      </c>
      <c r="W57" s="385">
        <v>0</v>
      </c>
      <c r="X57" s="361">
        <v>0</v>
      </c>
      <c r="Y57" s="361">
        <v>0</v>
      </c>
      <c r="Z57" s="362">
        <v>0</v>
      </c>
      <c r="AA57" s="363" t="s">
        <v>1619</v>
      </c>
      <c r="AB57" s="368" t="s">
        <v>1627</v>
      </c>
      <c r="AC57" s="352" t="s">
        <v>1511</v>
      </c>
      <c r="AD57" s="370"/>
      <c r="AE57" s="371"/>
    </row>
    <row r="58" spans="1:31" s="27" customFormat="1">
      <c r="A58" s="353" t="s">
        <v>4</v>
      </c>
      <c r="B58" s="354" t="s">
        <v>993</v>
      </c>
      <c r="C58" s="355" t="s">
        <v>777</v>
      </c>
      <c r="D58" s="356">
        <v>30</v>
      </c>
      <c r="E58" s="357">
        <v>4</v>
      </c>
      <c r="F58" s="357">
        <v>0</v>
      </c>
      <c r="G58" s="357">
        <v>20</v>
      </c>
      <c r="H58" s="357">
        <v>0</v>
      </c>
      <c r="I58" s="357">
        <v>28</v>
      </c>
      <c r="J58" s="358">
        <v>7.4999999999999997E-2</v>
      </c>
      <c r="K58" s="357">
        <v>0</v>
      </c>
      <c r="L58" s="359" t="b">
        <v>1</v>
      </c>
      <c r="M58" s="360">
        <v>5</v>
      </c>
      <c r="N58" s="360">
        <v>5</v>
      </c>
      <c r="O58" s="359">
        <v>1</v>
      </c>
      <c r="P58" s="360">
        <v>1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4</v>
      </c>
      <c r="V58" s="359">
        <v>0</v>
      </c>
      <c r="W58" s="361">
        <v>0.1</v>
      </c>
      <c r="X58" s="361">
        <v>0.1</v>
      </c>
      <c r="Y58" s="361">
        <v>1</v>
      </c>
      <c r="Z58" s="362">
        <v>0</v>
      </c>
      <c r="AA58" s="363" t="s">
        <v>1168</v>
      </c>
      <c r="AB58" s="368" t="s">
        <v>1505</v>
      </c>
      <c r="AC58" s="368" t="s">
        <v>719</v>
      </c>
      <c r="AD58" s="368" t="s">
        <v>714</v>
      </c>
      <c r="AE58" s="381" t="s">
        <v>724</v>
      </c>
    </row>
    <row r="59" spans="1:31" s="27" customFormat="1">
      <c r="A59" s="353" t="s">
        <v>4</v>
      </c>
      <c r="B59" s="354" t="s">
        <v>976</v>
      </c>
      <c r="C59" s="355" t="s">
        <v>777</v>
      </c>
      <c r="D59" s="356">
        <v>220</v>
      </c>
      <c r="E59" s="357">
        <v>21</v>
      </c>
      <c r="F59" s="357">
        <v>0</v>
      </c>
      <c r="G59" s="357">
        <v>3</v>
      </c>
      <c r="H59" s="357">
        <v>0</v>
      </c>
      <c r="I59" s="357">
        <v>95</v>
      </c>
      <c r="J59" s="358">
        <v>0.15</v>
      </c>
      <c r="K59" s="357">
        <v>0</v>
      </c>
      <c r="L59" s="359" t="b">
        <v>1</v>
      </c>
      <c r="M59" s="360">
        <v>5</v>
      </c>
      <c r="N59" s="360">
        <v>5</v>
      </c>
      <c r="O59" s="359">
        <v>3</v>
      </c>
      <c r="P59" s="360">
        <f>entityDefinitions[[#This Row],['[edibleFromTier']]]</f>
        <v>3</v>
      </c>
      <c r="Q59" s="347" t="b">
        <v>1</v>
      </c>
      <c r="R59" s="359" t="b">
        <v>0</v>
      </c>
      <c r="S59" s="359" t="b">
        <v>0</v>
      </c>
      <c r="T59" s="359">
        <v>1</v>
      </c>
      <c r="U59" s="359">
        <v>1</v>
      </c>
      <c r="V59" s="359">
        <v>0</v>
      </c>
      <c r="W59" s="361">
        <v>0.25</v>
      </c>
      <c r="X59" s="361">
        <v>0.25</v>
      </c>
      <c r="Y59" s="361">
        <v>0</v>
      </c>
      <c r="Z59" s="362">
        <v>0</v>
      </c>
      <c r="AA59" s="363" t="s">
        <v>588</v>
      </c>
      <c r="AB59" s="368" t="s">
        <v>676</v>
      </c>
      <c r="AC59" s="368" t="s">
        <v>703</v>
      </c>
      <c r="AD59" s="368" t="s">
        <v>715</v>
      </c>
      <c r="AE59" s="381" t="s">
        <v>726</v>
      </c>
    </row>
    <row r="60" spans="1:31" s="27" customFormat="1">
      <c r="A60" s="353" t="s">
        <v>4</v>
      </c>
      <c r="B60" s="354" t="s">
        <v>977</v>
      </c>
      <c r="C60" s="355" t="s">
        <v>777</v>
      </c>
      <c r="D60" s="356">
        <v>540</v>
      </c>
      <c r="E60" s="357">
        <v>49</v>
      </c>
      <c r="F60" s="357">
        <v>0</v>
      </c>
      <c r="G60" s="357">
        <v>4</v>
      </c>
      <c r="H60" s="357">
        <v>0</v>
      </c>
      <c r="I60" s="357">
        <v>195</v>
      </c>
      <c r="J60" s="358">
        <v>0.22499999999999998</v>
      </c>
      <c r="K60" s="357">
        <v>0</v>
      </c>
      <c r="L60" s="359" t="b">
        <v>1</v>
      </c>
      <c r="M60" s="360">
        <v>5</v>
      </c>
      <c r="N60" s="360">
        <v>5</v>
      </c>
      <c r="O60" s="359">
        <v>4</v>
      </c>
      <c r="P60" s="360">
        <f>entityDefinitions[[#This Row],['[edibleFromTier']]]</f>
        <v>4</v>
      </c>
      <c r="Q60" s="347" t="b">
        <v>1</v>
      </c>
      <c r="R60" s="359" t="b">
        <v>0</v>
      </c>
      <c r="S60" s="359" t="b">
        <v>0</v>
      </c>
      <c r="T60" s="359">
        <v>1</v>
      </c>
      <c r="U60" s="359">
        <v>1</v>
      </c>
      <c r="V60" s="359">
        <v>0</v>
      </c>
      <c r="W60" s="361">
        <v>0.25</v>
      </c>
      <c r="X60" s="361">
        <v>0.25</v>
      </c>
      <c r="Y60" s="361">
        <v>0</v>
      </c>
      <c r="Z60" s="362">
        <v>0</v>
      </c>
      <c r="AA60" s="363" t="s">
        <v>1172</v>
      </c>
      <c r="AB60" s="368" t="s">
        <v>676</v>
      </c>
      <c r="AC60" s="368" t="s">
        <v>703</v>
      </c>
      <c r="AD60" s="368" t="s">
        <v>715</v>
      </c>
      <c r="AE60" s="381" t="s">
        <v>726</v>
      </c>
    </row>
    <row r="61" spans="1:31" s="27" customFormat="1">
      <c r="A61" s="353" t="s">
        <v>4</v>
      </c>
      <c r="B61" s="354" t="s">
        <v>978</v>
      </c>
      <c r="C61" s="355" t="s">
        <v>777</v>
      </c>
      <c r="D61" s="356">
        <v>810</v>
      </c>
      <c r="E61" s="357">
        <v>121</v>
      </c>
      <c r="F61" s="357">
        <v>0</v>
      </c>
      <c r="G61" s="357">
        <v>5</v>
      </c>
      <c r="H61" s="357">
        <v>0</v>
      </c>
      <c r="I61" s="357">
        <v>263</v>
      </c>
      <c r="J61" s="358">
        <v>0.22499999999999998</v>
      </c>
      <c r="K61" s="357">
        <v>0</v>
      </c>
      <c r="L61" s="359" t="b">
        <v>0</v>
      </c>
      <c r="M61" s="360">
        <v>5</v>
      </c>
      <c r="N61" s="360">
        <v>5</v>
      </c>
      <c r="O61" s="359">
        <v>5</v>
      </c>
      <c r="P61" s="360">
        <f>entityDefinitions[[#This Row],['[edibleFromTier']]]</f>
        <v>5</v>
      </c>
      <c r="Q61" s="347" t="b">
        <v>1</v>
      </c>
      <c r="R61" s="359" t="b">
        <v>0</v>
      </c>
      <c r="S61" s="359" t="b">
        <v>0</v>
      </c>
      <c r="T61" s="359">
        <v>1</v>
      </c>
      <c r="U61" s="359">
        <v>1</v>
      </c>
      <c r="V61" s="359">
        <v>0</v>
      </c>
      <c r="W61" s="361">
        <v>0.25</v>
      </c>
      <c r="X61" s="361">
        <v>0.25</v>
      </c>
      <c r="Y61" s="361">
        <v>0</v>
      </c>
      <c r="Z61" s="362">
        <v>0</v>
      </c>
      <c r="AA61" s="363" t="s">
        <v>1173</v>
      </c>
      <c r="AB61" s="368" t="s">
        <v>676</v>
      </c>
      <c r="AC61" s="368" t="s">
        <v>703</v>
      </c>
      <c r="AD61" s="368" t="s">
        <v>715</v>
      </c>
      <c r="AE61" s="368" t="s">
        <v>726</v>
      </c>
    </row>
    <row r="62" spans="1:31">
      <c r="A62" s="353" t="s">
        <v>4</v>
      </c>
      <c r="B62" s="342" t="s">
        <v>1089</v>
      </c>
      <c r="C62" s="355" t="s">
        <v>1088</v>
      </c>
      <c r="D62" s="356">
        <v>90</v>
      </c>
      <c r="E62" s="357">
        <v>4</v>
      </c>
      <c r="F62" s="357">
        <v>0</v>
      </c>
      <c r="G62" s="357">
        <v>10</v>
      </c>
      <c r="H62" s="357">
        <v>10</v>
      </c>
      <c r="I62" s="357">
        <v>83</v>
      </c>
      <c r="J62" s="358">
        <v>0.22499999999999998</v>
      </c>
      <c r="K62" s="357">
        <v>0</v>
      </c>
      <c r="L62" s="359" t="b">
        <v>0</v>
      </c>
      <c r="M62" s="360">
        <v>5</v>
      </c>
      <c r="N62" s="360">
        <v>5</v>
      </c>
      <c r="O62" s="382">
        <v>1</v>
      </c>
      <c r="P62" s="383">
        <v>1</v>
      </c>
      <c r="Q62" s="347" t="b">
        <v>1</v>
      </c>
      <c r="R62" s="347" t="b">
        <v>0</v>
      </c>
      <c r="S62" s="347" t="b">
        <v>0</v>
      </c>
      <c r="T62" s="347">
        <v>200</v>
      </c>
      <c r="U62" s="384">
        <v>200</v>
      </c>
      <c r="V62" s="347">
        <v>0</v>
      </c>
      <c r="W62" s="349">
        <v>0.25</v>
      </c>
      <c r="X62" s="361">
        <v>0.25</v>
      </c>
      <c r="Y62" s="361">
        <v>0.8</v>
      </c>
      <c r="Z62" s="362">
        <v>0</v>
      </c>
      <c r="AA62" s="366" t="s">
        <v>1175</v>
      </c>
      <c r="AB62" s="352" t="s">
        <v>1506</v>
      </c>
      <c r="AC62" s="352" t="s">
        <v>1511</v>
      </c>
      <c r="AD62" s="352" t="s">
        <v>1512</v>
      </c>
      <c r="AE62" s="352" t="s">
        <v>1514</v>
      </c>
    </row>
    <row r="63" spans="1:31">
      <c r="A63" s="353" t="s">
        <v>4</v>
      </c>
      <c r="B63" s="342" t="s">
        <v>1515</v>
      </c>
      <c r="C63" s="355" t="s">
        <v>1088</v>
      </c>
      <c r="D63" s="376">
        <v>90</v>
      </c>
      <c r="E63" s="287">
        <v>4</v>
      </c>
      <c r="F63" s="287">
        <v>0</v>
      </c>
      <c r="G63" s="287">
        <v>200</v>
      </c>
      <c r="H63" s="287">
        <v>10</v>
      </c>
      <c r="I63" s="287">
        <v>83</v>
      </c>
      <c r="J63" s="377">
        <v>0.22499999999999998</v>
      </c>
      <c r="K63" s="287">
        <v>0</v>
      </c>
      <c r="L63" s="359" t="b">
        <v>0</v>
      </c>
      <c r="M63" s="360">
        <v>5</v>
      </c>
      <c r="N63" s="360">
        <v>5</v>
      </c>
      <c r="O63" s="382">
        <v>1</v>
      </c>
      <c r="P63" s="383">
        <v>1</v>
      </c>
      <c r="Q63" s="347" t="b">
        <v>1</v>
      </c>
      <c r="R63" s="347" t="b">
        <v>0</v>
      </c>
      <c r="S63" s="347" t="b">
        <v>0</v>
      </c>
      <c r="T63" s="347">
        <v>200</v>
      </c>
      <c r="U63" s="384">
        <v>200</v>
      </c>
      <c r="V63" s="347">
        <v>0</v>
      </c>
      <c r="W63" s="349">
        <v>0.25</v>
      </c>
      <c r="X63" s="361">
        <v>0.25</v>
      </c>
      <c r="Y63" s="361">
        <v>0.8</v>
      </c>
      <c r="Z63" s="362">
        <v>0</v>
      </c>
      <c r="AA63" s="366" t="s">
        <v>1570</v>
      </c>
      <c r="AB63" s="352" t="s">
        <v>1621</v>
      </c>
      <c r="AC63" s="352" t="s">
        <v>1510</v>
      </c>
      <c r="AD63" s="352" t="s">
        <v>736</v>
      </c>
      <c r="AE63" s="352" t="s">
        <v>1514</v>
      </c>
    </row>
    <row r="64" spans="1:31">
      <c r="A64" s="341" t="s">
        <v>4</v>
      </c>
      <c r="B64" s="342" t="s">
        <v>1021</v>
      </c>
      <c r="C64" s="343" t="s">
        <v>469</v>
      </c>
      <c r="D64" s="344">
        <v>60</v>
      </c>
      <c r="E64" s="345">
        <v>3</v>
      </c>
      <c r="F64" s="345">
        <v>0</v>
      </c>
      <c r="G64" s="345">
        <v>0</v>
      </c>
      <c r="H64" s="345">
        <v>0</v>
      </c>
      <c r="I64" s="345">
        <v>75</v>
      </c>
      <c r="J64" s="346">
        <v>1</v>
      </c>
      <c r="K64" s="345">
        <v>0</v>
      </c>
      <c r="L64" s="347" t="b">
        <v>0</v>
      </c>
      <c r="M64" s="348">
        <v>5</v>
      </c>
      <c r="N64" s="348">
        <v>5</v>
      </c>
      <c r="O64" s="347">
        <v>0</v>
      </c>
      <c r="P64" s="348">
        <f>entityDefinitions[[#This Row],['[edibleFromTier']]]</f>
        <v>0</v>
      </c>
      <c r="Q64" s="347" t="b">
        <v>1</v>
      </c>
      <c r="R64" s="347" t="b">
        <v>0</v>
      </c>
      <c r="S64" s="347" t="b">
        <v>0</v>
      </c>
      <c r="T64" s="347">
        <v>1</v>
      </c>
      <c r="U64" s="347"/>
      <c r="V64" s="347">
        <v>0</v>
      </c>
      <c r="W64" s="349">
        <v>0</v>
      </c>
      <c r="X64" s="349">
        <v>0</v>
      </c>
      <c r="Y64" s="349">
        <v>0</v>
      </c>
      <c r="Z64" s="350">
        <v>0</v>
      </c>
      <c r="AA64" s="351" t="s">
        <v>508</v>
      </c>
      <c r="AB64" s="352" t="s">
        <v>677</v>
      </c>
      <c r="AC64" s="352" t="s">
        <v>752</v>
      </c>
      <c r="AD64" s="370"/>
      <c r="AE64" s="371"/>
    </row>
    <row r="65" spans="1:31" s="27" customFormat="1">
      <c r="A65" s="341" t="s">
        <v>4</v>
      </c>
      <c r="B65" s="342" t="s">
        <v>1212</v>
      </c>
      <c r="C65" s="343" t="s">
        <v>469</v>
      </c>
      <c r="D65" s="344">
        <v>20</v>
      </c>
      <c r="E65" s="345">
        <v>2</v>
      </c>
      <c r="F65" s="345">
        <v>0</v>
      </c>
      <c r="G65" s="345">
        <v>0</v>
      </c>
      <c r="H65" s="345">
        <v>0</v>
      </c>
      <c r="I65" s="345">
        <v>25</v>
      </c>
      <c r="J65" s="346">
        <v>0</v>
      </c>
      <c r="K65" s="345">
        <v>0</v>
      </c>
      <c r="L65" s="347" t="b">
        <v>0</v>
      </c>
      <c r="M65" s="348">
        <v>5</v>
      </c>
      <c r="N65" s="348">
        <v>5</v>
      </c>
      <c r="O65" s="347">
        <v>0</v>
      </c>
      <c r="P65" s="348">
        <f>entityDefinitions[[#This Row],['[edibleFromTier']]]</f>
        <v>0</v>
      </c>
      <c r="Q65" s="347" t="b">
        <v>1</v>
      </c>
      <c r="R65" s="347" t="b">
        <v>0</v>
      </c>
      <c r="S65" s="347" t="b">
        <v>0</v>
      </c>
      <c r="T65" s="347">
        <v>1</v>
      </c>
      <c r="U65" s="347"/>
      <c r="V65" s="347">
        <v>0</v>
      </c>
      <c r="W65" s="349">
        <v>0</v>
      </c>
      <c r="X65" s="349">
        <v>0</v>
      </c>
      <c r="Y65" s="349">
        <v>0</v>
      </c>
      <c r="Z65" s="350">
        <v>0</v>
      </c>
      <c r="AA65" s="366" t="s">
        <v>1234</v>
      </c>
      <c r="AB65" s="352" t="s">
        <v>677</v>
      </c>
      <c r="AC65" s="352" t="s">
        <v>752</v>
      </c>
      <c r="AD65" s="370"/>
      <c r="AE65" s="371"/>
    </row>
    <row r="66" spans="1:31" s="27" customFormat="1">
      <c r="A66" s="341" t="s">
        <v>4</v>
      </c>
      <c r="B66" s="342" t="s">
        <v>1423</v>
      </c>
      <c r="C66" s="343" t="s">
        <v>777</v>
      </c>
      <c r="D66" s="344">
        <v>40</v>
      </c>
      <c r="E66" s="345">
        <v>2</v>
      </c>
      <c r="F66" s="345">
        <v>0</v>
      </c>
      <c r="G66" s="345">
        <v>20</v>
      </c>
      <c r="H66" s="345">
        <v>0</v>
      </c>
      <c r="I66" s="345">
        <v>50</v>
      </c>
      <c r="J66" s="346">
        <v>0.15</v>
      </c>
      <c r="K66" s="345">
        <v>0</v>
      </c>
      <c r="L66" s="347" t="b">
        <v>1</v>
      </c>
      <c r="M66" s="348">
        <v>5</v>
      </c>
      <c r="N66" s="348">
        <v>0</v>
      </c>
      <c r="O66" s="347">
        <v>1</v>
      </c>
      <c r="P66" s="348">
        <v>0</v>
      </c>
      <c r="Q66" s="347" t="b">
        <v>1</v>
      </c>
      <c r="R66" s="347" t="b">
        <v>1</v>
      </c>
      <c r="S66" s="347" t="b">
        <v>0</v>
      </c>
      <c r="T66" s="347">
        <v>75</v>
      </c>
      <c r="U66" s="347">
        <v>7</v>
      </c>
      <c r="V66" s="347">
        <v>0</v>
      </c>
      <c r="W66" s="349">
        <v>0.25</v>
      </c>
      <c r="X66" s="349">
        <v>0.25</v>
      </c>
      <c r="Y66" s="349">
        <v>0</v>
      </c>
      <c r="Z66" s="350">
        <v>0</v>
      </c>
      <c r="AA66" s="367" t="s">
        <v>511</v>
      </c>
      <c r="AB66" s="368" t="s">
        <v>694</v>
      </c>
      <c r="AC66" s="368" t="s">
        <v>757</v>
      </c>
      <c r="AD66" s="368" t="s">
        <v>737</v>
      </c>
      <c r="AE66" s="381" t="s">
        <v>738</v>
      </c>
    </row>
    <row r="67" spans="1:31" s="27" customFormat="1">
      <c r="A67" s="353" t="s">
        <v>4</v>
      </c>
      <c r="B67" s="374" t="s">
        <v>1576</v>
      </c>
      <c r="C67" s="602" t="s">
        <v>777</v>
      </c>
      <c r="D67" s="604">
        <v>110</v>
      </c>
      <c r="E67" s="611">
        <v>21</v>
      </c>
      <c r="F67" s="611">
        <v>0</v>
      </c>
      <c r="G67" s="611">
        <v>15</v>
      </c>
      <c r="H67" s="611">
        <v>0</v>
      </c>
      <c r="I67" s="611">
        <v>48</v>
      </c>
      <c r="J67" s="358">
        <v>7.4999999999999997E-2</v>
      </c>
      <c r="K67" s="611">
        <v>0</v>
      </c>
      <c r="L67" s="359" t="b">
        <v>1</v>
      </c>
      <c r="M67" s="383">
        <v>5</v>
      </c>
      <c r="N67" s="383">
        <v>5</v>
      </c>
      <c r="O67" s="382">
        <v>3</v>
      </c>
      <c r="P67" s="383"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84">
        <v>7</v>
      </c>
      <c r="V67" s="347">
        <v>0</v>
      </c>
      <c r="W67" s="361">
        <v>0.25</v>
      </c>
      <c r="X67" s="361">
        <v>0.25</v>
      </c>
      <c r="Y67" s="361">
        <v>0</v>
      </c>
      <c r="Z67" s="362">
        <v>0</v>
      </c>
      <c r="AA67" s="363" t="s">
        <v>1616</v>
      </c>
      <c r="AB67" s="368" t="s">
        <v>1625</v>
      </c>
      <c r="AC67" s="352" t="s">
        <v>1631</v>
      </c>
      <c r="AD67" s="352" t="s">
        <v>736</v>
      </c>
      <c r="AE67" s="373"/>
    </row>
    <row r="68" spans="1:31" s="27" customFormat="1">
      <c r="A68" s="353" t="s">
        <v>4</v>
      </c>
      <c r="B68" s="597" t="s">
        <v>1579</v>
      </c>
      <c r="C68" s="602" t="s">
        <v>777</v>
      </c>
      <c r="D68" s="604">
        <v>220</v>
      </c>
      <c r="E68" s="611">
        <v>21</v>
      </c>
      <c r="F68" s="611">
        <v>0</v>
      </c>
      <c r="G68" s="611">
        <v>50</v>
      </c>
      <c r="H68" s="611">
        <v>0</v>
      </c>
      <c r="I68" s="611">
        <v>95</v>
      </c>
      <c r="J68" s="358">
        <v>0.15</v>
      </c>
      <c r="K68" s="611">
        <v>0</v>
      </c>
      <c r="L68" s="378" t="b">
        <v>1</v>
      </c>
      <c r="M68" s="383">
        <v>3</v>
      </c>
      <c r="N68" s="383">
        <v>5</v>
      </c>
      <c r="O68" s="600">
        <v>4</v>
      </c>
      <c r="P68" s="383">
        <v>3</v>
      </c>
      <c r="Q68" s="347" t="b">
        <v>1</v>
      </c>
      <c r="R68" s="347" t="b">
        <v>0</v>
      </c>
      <c r="S68" s="621" t="b">
        <v>1</v>
      </c>
      <c r="T68" s="347">
        <v>700</v>
      </c>
      <c r="U68" s="621">
        <v>12</v>
      </c>
      <c r="V68" s="496">
        <v>0</v>
      </c>
      <c r="W68" s="361">
        <v>0.1</v>
      </c>
      <c r="X68" s="626">
        <v>0.25</v>
      </c>
      <c r="Y68" s="626">
        <v>0</v>
      </c>
      <c r="Z68" s="362">
        <v>0</v>
      </c>
      <c r="AA68" s="628" t="s">
        <v>504</v>
      </c>
      <c r="AB68" s="364" t="s">
        <v>678</v>
      </c>
      <c r="AC68" s="370" t="s">
        <v>704</v>
      </c>
      <c r="AD68" s="370"/>
      <c r="AE68" s="373"/>
    </row>
    <row r="69" spans="1:31">
      <c r="A69" s="353" t="s">
        <v>4</v>
      </c>
      <c r="B69" s="597" t="s">
        <v>1580</v>
      </c>
      <c r="C69" s="602" t="s">
        <v>777</v>
      </c>
      <c r="D69" s="604">
        <v>220</v>
      </c>
      <c r="E69" s="611">
        <v>21</v>
      </c>
      <c r="F69" s="611">
        <v>0</v>
      </c>
      <c r="G69" s="611">
        <v>25</v>
      </c>
      <c r="H69" s="611">
        <v>0</v>
      </c>
      <c r="I69" s="611">
        <v>95</v>
      </c>
      <c r="J69" s="358">
        <v>0.15</v>
      </c>
      <c r="K69" s="611">
        <v>0</v>
      </c>
      <c r="L69" s="378" t="b">
        <v>1</v>
      </c>
      <c r="M69" s="383">
        <v>5</v>
      </c>
      <c r="N69" s="383">
        <v>5</v>
      </c>
      <c r="O69" s="600">
        <v>3</v>
      </c>
      <c r="P69" s="383">
        <v>3</v>
      </c>
      <c r="Q69" s="347" t="b">
        <v>1</v>
      </c>
      <c r="R69" s="347" t="b">
        <v>0</v>
      </c>
      <c r="S69" s="621" t="b">
        <v>0</v>
      </c>
      <c r="T69" s="347">
        <v>1</v>
      </c>
      <c r="U69" s="384">
        <v>9</v>
      </c>
      <c r="V69" s="347">
        <v>0</v>
      </c>
      <c r="W69" s="361">
        <v>0.25</v>
      </c>
      <c r="X69" s="361">
        <v>0.25</v>
      </c>
      <c r="Y69" s="361">
        <v>0</v>
      </c>
      <c r="Z69" s="362">
        <v>0</v>
      </c>
      <c r="AA69" s="628" t="s">
        <v>504</v>
      </c>
      <c r="AB69" s="364" t="s">
        <v>678</v>
      </c>
      <c r="AC69" s="370" t="s">
        <v>704</v>
      </c>
      <c r="AD69" s="370"/>
      <c r="AE69" s="373"/>
    </row>
    <row r="70" spans="1:31">
      <c r="A70" s="353" t="s">
        <v>4</v>
      </c>
      <c r="B70" s="354" t="s">
        <v>1517</v>
      </c>
      <c r="C70" s="355" t="s">
        <v>763</v>
      </c>
      <c r="D70" s="376">
        <v>90</v>
      </c>
      <c r="E70" s="287">
        <v>4</v>
      </c>
      <c r="F70" s="287">
        <v>0</v>
      </c>
      <c r="G70" s="287">
        <v>400</v>
      </c>
      <c r="H70" s="287">
        <v>0</v>
      </c>
      <c r="I70" s="287">
        <v>83</v>
      </c>
      <c r="J70" s="377">
        <v>0.22499999999999998</v>
      </c>
      <c r="K70" s="287">
        <v>0</v>
      </c>
      <c r="L70" s="359" t="b">
        <v>1</v>
      </c>
      <c r="M70" s="360">
        <v>5</v>
      </c>
      <c r="N70" s="360">
        <v>5</v>
      </c>
      <c r="O70" s="359">
        <v>1</v>
      </c>
      <c r="P70" s="360">
        <v>2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0</v>
      </c>
      <c r="V70" s="359">
        <v>0</v>
      </c>
      <c r="W70" s="361">
        <v>0.1</v>
      </c>
      <c r="X70" s="361">
        <v>0.1</v>
      </c>
      <c r="Y70" s="361">
        <v>1</v>
      </c>
      <c r="Z70" s="362">
        <v>0</v>
      </c>
      <c r="AA70" s="363" t="s">
        <v>1588</v>
      </c>
      <c r="AB70" s="368" t="s">
        <v>1507</v>
      </c>
      <c r="AC70" s="368" t="s">
        <v>1628</v>
      </c>
      <c r="AD70" s="368" t="s">
        <v>736</v>
      </c>
      <c r="AE70" s="368" t="s">
        <v>1634</v>
      </c>
    </row>
    <row r="71" spans="1:31" s="498" customFormat="1">
      <c r="A71" s="353" t="s">
        <v>4</v>
      </c>
      <c r="B71" s="354" t="s">
        <v>979</v>
      </c>
      <c r="C71" s="355" t="s">
        <v>347</v>
      </c>
      <c r="D71" s="356">
        <v>20</v>
      </c>
      <c r="E71" s="357">
        <v>2</v>
      </c>
      <c r="F71" s="357">
        <v>0</v>
      </c>
      <c r="G71" s="357">
        <v>20</v>
      </c>
      <c r="H71" s="357">
        <v>0</v>
      </c>
      <c r="I71" s="357">
        <v>25</v>
      </c>
      <c r="J71" s="358">
        <v>7.4999999999999997E-2</v>
      </c>
      <c r="K71" s="357">
        <v>0</v>
      </c>
      <c r="L71" s="359" t="b">
        <v>1</v>
      </c>
      <c r="M71" s="360">
        <v>5</v>
      </c>
      <c r="N71" s="360">
        <v>5</v>
      </c>
      <c r="O71" s="359">
        <v>0</v>
      </c>
      <c r="P71" s="360">
        <f>entityDefinitions[[#This Row],['[edibleFromTier']]]</f>
        <v>0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3</v>
      </c>
      <c r="V71" s="359">
        <v>0</v>
      </c>
      <c r="W71" s="361">
        <v>0</v>
      </c>
      <c r="X71" s="361">
        <v>0</v>
      </c>
      <c r="Y71" s="361">
        <v>1</v>
      </c>
      <c r="Z71" s="362">
        <v>0</v>
      </c>
      <c r="AA71" s="366" t="s">
        <v>1174</v>
      </c>
      <c r="AB71" s="368" t="s">
        <v>684</v>
      </c>
      <c r="AC71" s="368" t="s">
        <v>699</v>
      </c>
      <c r="AD71" s="368" t="s">
        <v>728</v>
      </c>
      <c r="AE71" s="368" t="s">
        <v>727</v>
      </c>
    </row>
    <row r="72" spans="1:31" s="498" customFormat="1">
      <c r="A72" s="353" t="s">
        <v>4</v>
      </c>
      <c r="B72" s="354" t="s">
        <v>1002</v>
      </c>
      <c r="C72" s="355" t="s">
        <v>347</v>
      </c>
      <c r="D72" s="356">
        <v>90</v>
      </c>
      <c r="E72" s="357">
        <v>4</v>
      </c>
      <c r="F72" s="357">
        <v>0</v>
      </c>
      <c r="G72" s="357">
        <v>25</v>
      </c>
      <c r="H72" s="357">
        <v>0</v>
      </c>
      <c r="I72" s="357">
        <v>83</v>
      </c>
      <c r="J72" s="358">
        <v>0.22499999999999998</v>
      </c>
      <c r="K72" s="357">
        <v>0</v>
      </c>
      <c r="L72" s="359" t="b">
        <v>1</v>
      </c>
      <c r="M72" s="360">
        <v>5</v>
      </c>
      <c r="N72" s="360">
        <v>1</v>
      </c>
      <c r="O72" s="359">
        <v>3</v>
      </c>
      <c r="P72" s="360">
        <v>1</v>
      </c>
      <c r="Q72" s="347" t="b">
        <v>1</v>
      </c>
      <c r="R72" s="359" t="b">
        <v>1</v>
      </c>
      <c r="S72" s="359" t="b">
        <v>0</v>
      </c>
      <c r="T72" s="359">
        <v>100</v>
      </c>
      <c r="U72" s="359">
        <v>7</v>
      </c>
      <c r="V72" s="359">
        <v>0</v>
      </c>
      <c r="W72" s="361">
        <v>0.25</v>
      </c>
      <c r="X72" s="361">
        <v>0.25</v>
      </c>
      <c r="Y72" s="361">
        <v>0</v>
      </c>
      <c r="Z72" s="362">
        <v>0</v>
      </c>
      <c r="AA72" s="367" t="s">
        <v>504</v>
      </c>
      <c r="AB72" s="368" t="s">
        <v>678</v>
      </c>
      <c r="AC72" s="368" t="s">
        <v>704</v>
      </c>
      <c r="AD72" s="364"/>
      <c r="AE72" s="365"/>
    </row>
    <row r="73" spans="1:31" s="498" customFormat="1">
      <c r="A73" s="341" t="s">
        <v>4</v>
      </c>
      <c r="B73" s="342" t="s">
        <v>989</v>
      </c>
      <c r="C73" s="343" t="s">
        <v>763</v>
      </c>
      <c r="D73" s="344">
        <v>60</v>
      </c>
      <c r="E73" s="345">
        <v>2</v>
      </c>
      <c r="F73" s="345">
        <v>0</v>
      </c>
      <c r="G73" s="345">
        <v>32</v>
      </c>
      <c r="H73" s="345">
        <v>0</v>
      </c>
      <c r="I73" s="345">
        <v>75</v>
      </c>
      <c r="J73" s="346">
        <v>0.22499999999999998</v>
      </c>
      <c r="K73" s="345">
        <v>0</v>
      </c>
      <c r="L73" s="347" t="b">
        <v>1</v>
      </c>
      <c r="M73" s="348">
        <v>5</v>
      </c>
      <c r="N73" s="348">
        <v>5</v>
      </c>
      <c r="O73" s="347">
        <v>0</v>
      </c>
      <c r="P73" s="348">
        <f>entityDefinitions[[#This Row],['[edibleFromTier']]]</f>
        <v>0</v>
      </c>
      <c r="Q73" s="347" t="b">
        <v>1</v>
      </c>
      <c r="R73" s="347" t="b">
        <v>0</v>
      </c>
      <c r="S73" s="347" t="b">
        <v>0</v>
      </c>
      <c r="T73" s="347">
        <v>1</v>
      </c>
      <c r="U73" s="347">
        <v>6</v>
      </c>
      <c r="V73" s="347">
        <v>0</v>
      </c>
      <c r="W73" s="349">
        <v>0.25</v>
      </c>
      <c r="X73" s="349">
        <v>0.25</v>
      </c>
      <c r="Y73" s="349">
        <v>0.8</v>
      </c>
      <c r="Z73" s="350">
        <v>0</v>
      </c>
      <c r="AA73" s="366" t="s">
        <v>1162</v>
      </c>
      <c r="AB73" s="352" t="s">
        <v>1237</v>
      </c>
      <c r="AC73" s="352" t="s">
        <v>1247</v>
      </c>
      <c r="AD73" s="352" t="s">
        <v>1256</v>
      </c>
      <c r="AE73" s="352" t="s">
        <v>1264</v>
      </c>
    </row>
    <row r="74" spans="1:31" s="498" customFormat="1">
      <c r="A74" s="353" t="s">
        <v>4</v>
      </c>
      <c r="B74" s="354" t="s">
        <v>980</v>
      </c>
      <c r="C74" s="355" t="s">
        <v>347</v>
      </c>
      <c r="D74" s="356">
        <v>120</v>
      </c>
      <c r="E74" s="357">
        <v>9</v>
      </c>
      <c r="F74" s="357">
        <v>0</v>
      </c>
      <c r="G74" s="357">
        <v>10</v>
      </c>
      <c r="H74" s="357">
        <v>0</v>
      </c>
      <c r="I74" s="357">
        <v>70</v>
      </c>
      <c r="J74" s="358">
        <v>0.15</v>
      </c>
      <c r="K74" s="357">
        <v>0</v>
      </c>
      <c r="L74" s="359" t="b">
        <v>1</v>
      </c>
      <c r="M74" s="360">
        <v>5</v>
      </c>
      <c r="N74" s="360">
        <v>5</v>
      </c>
      <c r="O74" s="359">
        <v>2</v>
      </c>
      <c r="P74" s="360">
        <v>2</v>
      </c>
      <c r="Q74" s="347" t="b">
        <v>1</v>
      </c>
      <c r="R74" s="359" t="b">
        <v>0</v>
      </c>
      <c r="S74" s="359" t="b">
        <v>0</v>
      </c>
      <c r="T74" s="359">
        <v>1</v>
      </c>
      <c r="U74" s="359">
        <v>4</v>
      </c>
      <c r="V74" s="359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1231</v>
      </c>
      <c r="AB74" s="368" t="s">
        <v>1622</v>
      </c>
      <c r="AC74" s="368" t="s">
        <v>1629</v>
      </c>
      <c r="AD74" s="368" t="s">
        <v>736</v>
      </c>
      <c r="AE74" s="368" t="s">
        <v>1513</v>
      </c>
    </row>
    <row r="75" spans="1:31">
      <c r="A75" s="353" t="s">
        <v>4</v>
      </c>
      <c r="B75" s="597" t="s">
        <v>1573</v>
      </c>
      <c r="C75" s="602" t="s">
        <v>777</v>
      </c>
      <c r="D75" s="604">
        <v>220</v>
      </c>
      <c r="E75" s="611">
        <v>21</v>
      </c>
      <c r="F75" s="611">
        <v>0</v>
      </c>
      <c r="G75" s="611">
        <v>50</v>
      </c>
      <c r="H75" s="611">
        <v>0</v>
      </c>
      <c r="I75" s="611">
        <v>95</v>
      </c>
      <c r="J75" s="358">
        <v>0.15</v>
      </c>
      <c r="K75" s="611">
        <v>0</v>
      </c>
      <c r="L75" s="378" t="b">
        <v>1</v>
      </c>
      <c r="M75" s="383">
        <v>3</v>
      </c>
      <c r="N75" s="383">
        <v>5</v>
      </c>
      <c r="O75" s="600">
        <v>4</v>
      </c>
      <c r="P75" s="383">
        <v>3</v>
      </c>
      <c r="Q75" s="347" t="b">
        <v>1</v>
      </c>
      <c r="R75" s="621" t="b">
        <v>0</v>
      </c>
      <c r="S75" s="347" t="b">
        <v>1</v>
      </c>
      <c r="T75" s="347">
        <v>800</v>
      </c>
      <c r="U75" s="347">
        <v>12</v>
      </c>
      <c r="V75" s="347">
        <v>0</v>
      </c>
      <c r="W75" s="361">
        <v>0.25</v>
      </c>
      <c r="X75" s="361">
        <v>0.25</v>
      </c>
      <c r="Y75" s="627">
        <v>0</v>
      </c>
      <c r="Z75" s="362">
        <v>0</v>
      </c>
      <c r="AA75" s="628" t="s">
        <v>504</v>
      </c>
      <c r="AB75" s="364" t="s">
        <v>678</v>
      </c>
      <c r="AC75" s="370" t="s">
        <v>704</v>
      </c>
      <c r="AD75" s="370"/>
      <c r="AE75" s="373"/>
    </row>
    <row r="76" spans="1:31" s="27" customFormat="1">
      <c r="A76" s="341" t="s">
        <v>4</v>
      </c>
      <c r="B76" s="342" t="s">
        <v>1003</v>
      </c>
      <c r="C76" s="343" t="s">
        <v>348</v>
      </c>
      <c r="D76" s="344">
        <v>60</v>
      </c>
      <c r="E76" s="345">
        <v>2</v>
      </c>
      <c r="F76" s="345">
        <v>0</v>
      </c>
      <c r="G76" s="345">
        <v>20</v>
      </c>
      <c r="H76" s="345">
        <v>0</v>
      </c>
      <c r="I76" s="345">
        <v>75</v>
      </c>
      <c r="J76" s="346">
        <v>0.22499999999999998</v>
      </c>
      <c r="K76" s="345">
        <v>0</v>
      </c>
      <c r="L76" s="347" t="b">
        <v>1</v>
      </c>
      <c r="M76" s="348">
        <v>5</v>
      </c>
      <c r="N76" s="348">
        <v>0</v>
      </c>
      <c r="O76" s="347">
        <v>1</v>
      </c>
      <c r="P76" s="348">
        <v>0</v>
      </c>
      <c r="Q76" s="347" t="b">
        <v>1</v>
      </c>
      <c r="R76" s="347" t="b">
        <v>1</v>
      </c>
      <c r="S76" s="347" t="b">
        <v>0</v>
      </c>
      <c r="T76" s="347">
        <v>75</v>
      </c>
      <c r="U76" s="347">
        <v>7</v>
      </c>
      <c r="V76" s="347">
        <v>0</v>
      </c>
      <c r="W76" s="349">
        <v>0.25</v>
      </c>
      <c r="X76" s="349">
        <v>0.25</v>
      </c>
      <c r="Y76" s="349">
        <v>0.7</v>
      </c>
      <c r="Z76" s="350">
        <v>0</v>
      </c>
      <c r="AA76" s="366" t="s">
        <v>1165</v>
      </c>
      <c r="AB76" s="352" t="s">
        <v>1240</v>
      </c>
      <c r="AC76" s="352" t="s">
        <v>1250</v>
      </c>
      <c r="AD76" s="352" t="s">
        <v>1258</v>
      </c>
      <c r="AE76" s="352" t="s">
        <v>1266</v>
      </c>
    </row>
    <row r="77" spans="1:31" s="27" customFormat="1">
      <c r="A77" s="353" t="s">
        <v>4</v>
      </c>
      <c r="B77" s="354" t="s">
        <v>981</v>
      </c>
      <c r="C77" s="355" t="s">
        <v>349</v>
      </c>
      <c r="D77" s="356">
        <v>810</v>
      </c>
      <c r="E77" s="357">
        <v>121</v>
      </c>
      <c r="F77" s="357">
        <v>0</v>
      </c>
      <c r="G77" s="357">
        <v>0</v>
      </c>
      <c r="H77" s="357">
        <v>0</v>
      </c>
      <c r="I77" s="357">
        <v>263</v>
      </c>
      <c r="J77" s="358">
        <v>0.22499999999999998</v>
      </c>
      <c r="K77" s="357">
        <v>0</v>
      </c>
      <c r="L77" s="359" t="b">
        <v>0</v>
      </c>
      <c r="M77" s="360">
        <v>5</v>
      </c>
      <c r="N77" s="360">
        <v>5</v>
      </c>
      <c r="O77" s="359">
        <v>5</v>
      </c>
      <c r="P77" s="360">
        <f>entityDefinitions[[#This Row],['[edibleFromTier']]]</f>
        <v>5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1</v>
      </c>
      <c r="V77" s="359">
        <v>0</v>
      </c>
      <c r="W77" s="361">
        <v>0.25</v>
      </c>
      <c r="X77" s="361">
        <v>0.25</v>
      </c>
      <c r="Y77" s="361">
        <v>1</v>
      </c>
      <c r="Z77" s="362">
        <v>0.25</v>
      </c>
      <c r="AA77" s="367" t="s">
        <v>561</v>
      </c>
      <c r="AB77" s="368" t="s">
        <v>713</v>
      </c>
      <c r="AC77" s="368" t="s">
        <v>754</v>
      </c>
      <c r="AD77" s="368" t="s">
        <v>731</v>
      </c>
      <c r="AE77" s="368" t="s">
        <v>730</v>
      </c>
    </row>
    <row r="78" spans="1:31" s="27" customFormat="1">
      <c r="A78" s="353" t="s">
        <v>4</v>
      </c>
      <c r="B78" s="354" t="s">
        <v>983</v>
      </c>
      <c r="C78" s="355" t="s">
        <v>349</v>
      </c>
      <c r="D78" s="356">
        <v>540</v>
      </c>
      <c r="E78" s="357">
        <v>121</v>
      </c>
      <c r="F78" s="357">
        <v>0</v>
      </c>
      <c r="G78" s="357">
        <v>0</v>
      </c>
      <c r="H78" s="357">
        <v>0</v>
      </c>
      <c r="I78" s="357">
        <v>175</v>
      </c>
      <c r="J78" s="358">
        <v>0.15</v>
      </c>
      <c r="K78" s="357">
        <v>0</v>
      </c>
      <c r="L78" s="359" t="b">
        <v>0</v>
      </c>
      <c r="M78" s="360">
        <v>5</v>
      </c>
      <c r="N78" s="360">
        <v>5</v>
      </c>
      <c r="O78" s="359">
        <v>5</v>
      </c>
      <c r="P78" s="360">
        <v>5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1</v>
      </c>
      <c r="V78" s="359">
        <v>0</v>
      </c>
      <c r="W78" s="361">
        <v>0.25</v>
      </c>
      <c r="X78" s="361">
        <v>0.25</v>
      </c>
      <c r="Y78" s="361">
        <v>1</v>
      </c>
      <c r="Z78" s="362">
        <v>0.25</v>
      </c>
      <c r="AA78" s="363" t="s">
        <v>1176</v>
      </c>
      <c r="AB78" s="368" t="s">
        <v>713</v>
      </c>
      <c r="AC78" s="368" t="s">
        <v>754</v>
      </c>
      <c r="AD78" s="368" t="s">
        <v>731</v>
      </c>
      <c r="AE78" s="368" t="s">
        <v>730</v>
      </c>
    </row>
    <row r="79" spans="1:31" s="27" customFormat="1">
      <c r="A79" s="353" t="s">
        <v>4</v>
      </c>
      <c r="B79" s="354" t="s">
        <v>982</v>
      </c>
      <c r="C79" s="355" t="s">
        <v>349</v>
      </c>
      <c r="D79" s="356">
        <v>360</v>
      </c>
      <c r="E79" s="357">
        <v>49</v>
      </c>
      <c r="F79" s="357">
        <v>0</v>
      </c>
      <c r="G79" s="357">
        <v>2</v>
      </c>
      <c r="H79" s="357">
        <v>0</v>
      </c>
      <c r="I79" s="357">
        <v>130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4</v>
      </c>
      <c r="P79" s="360">
        <v>4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1</v>
      </c>
      <c r="V79" s="359">
        <v>0</v>
      </c>
      <c r="W79" s="361">
        <v>0.25</v>
      </c>
      <c r="X79" s="361">
        <v>0.25</v>
      </c>
      <c r="Y79" s="361">
        <v>1</v>
      </c>
      <c r="Z79" s="362">
        <v>0</v>
      </c>
      <c r="AA79" s="367" t="s">
        <v>560</v>
      </c>
      <c r="AB79" s="368" t="s">
        <v>713</v>
      </c>
      <c r="AC79" s="368" t="s">
        <v>753</v>
      </c>
      <c r="AD79" s="368" t="s">
        <v>716</v>
      </c>
      <c r="AE79" s="368" t="s">
        <v>729</v>
      </c>
    </row>
    <row r="80" spans="1:31" s="27" customFormat="1">
      <c r="A80" s="353" t="s">
        <v>4</v>
      </c>
      <c r="B80" s="354" t="s">
        <v>1644</v>
      </c>
      <c r="C80" s="355" t="s">
        <v>349</v>
      </c>
      <c r="D80" s="605">
        <v>270</v>
      </c>
      <c r="E80" s="357">
        <v>121</v>
      </c>
      <c r="F80" s="357">
        <v>0</v>
      </c>
      <c r="G80" s="357">
        <v>0</v>
      </c>
      <c r="H80" s="357">
        <v>0</v>
      </c>
      <c r="I80" s="357">
        <v>88</v>
      </c>
      <c r="J80" s="612">
        <v>7.4999999999999997E-2</v>
      </c>
      <c r="K80" s="357">
        <v>0</v>
      </c>
      <c r="L80" s="359" t="b">
        <v>0</v>
      </c>
      <c r="M80" s="617">
        <v>5</v>
      </c>
      <c r="N80" s="617">
        <v>5</v>
      </c>
      <c r="O80" s="382">
        <v>5</v>
      </c>
      <c r="P80" s="617">
        <v>5</v>
      </c>
      <c r="Q80" s="619" t="b">
        <v>1</v>
      </c>
      <c r="R80" s="622" t="b">
        <v>0</v>
      </c>
      <c r="S80" s="622" t="b">
        <v>0</v>
      </c>
      <c r="T80" s="619">
        <v>1</v>
      </c>
      <c r="U80" s="384">
        <v>1</v>
      </c>
      <c r="V80" s="347">
        <v>0</v>
      </c>
      <c r="W80" s="385">
        <v>0.25</v>
      </c>
      <c r="X80" s="361">
        <v>0.25</v>
      </c>
      <c r="Y80" s="361">
        <v>1</v>
      </c>
      <c r="Z80" s="362">
        <v>0.25</v>
      </c>
      <c r="AA80" s="630" t="s">
        <v>1176</v>
      </c>
      <c r="AB80" s="364" t="s">
        <v>713</v>
      </c>
      <c r="AC80" s="370" t="s">
        <v>754</v>
      </c>
      <c r="AD80" s="370" t="s">
        <v>731</v>
      </c>
      <c r="AE80" s="373" t="s">
        <v>730</v>
      </c>
    </row>
    <row r="81" spans="1:31" s="27" customFormat="1">
      <c r="A81" s="353" t="s">
        <v>4</v>
      </c>
      <c r="B81" s="374" t="s">
        <v>1581</v>
      </c>
      <c r="C81" s="602" t="s">
        <v>777</v>
      </c>
      <c r="D81" s="604">
        <v>220</v>
      </c>
      <c r="E81" s="611">
        <v>21</v>
      </c>
      <c r="F81" s="611">
        <v>0</v>
      </c>
      <c r="G81" s="611">
        <v>15</v>
      </c>
      <c r="H81" s="611">
        <v>0</v>
      </c>
      <c r="I81" s="611">
        <v>95</v>
      </c>
      <c r="J81" s="358">
        <v>0.15</v>
      </c>
      <c r="K81" s="611">
        <v>0</v>
      </c>
      <c r="L81" s="378" t="b">
        <v>1</v>
      </c>
      <c r="M81" s="383">
        <v>5</v>
      </c>
      <c r="N81" s="383">
        <v>5</v>
      </c>
      <c r="O81" s="600">
        <v>3</v>
      </c>
      <c r="P81" s="383">
        <f>entityDefinitions[[#This Row],['[edibleFromTier']]]</f>
        <v>3</v>
      </c>
      <c r="Q81" s="347" t="b">
        <v>1</v>
      </c>
      <c r="R81" s="347" t="b">
        <v>0</v>
      </c>
      <c r="S81" s="621" t="b">
        <v>0</v>
      </c>
      <c r="T81" s="347">
        <v>1</v>
      </c>
      <c r="U81" s="384">
        <v>12</v>
      </c>
      <c r="V81" s="347">
        <v>0</v>
      </c>
      <c r="W81" s="361">
        <v>0.1</v>
      </c>
      <c r="X81" s="361">
        <v>0.1</v>
      </c>
      <c r="Y81" s="361">
        <v>0</v>
      </c>
      <c r="Z81" s="362">
        <v>0</v>
      </c>
      <c r="AA81" s="363" t="s">
        <v>1618</v>
      </c>
      <c r="AB81" s="368" t="s">
        <v>1626</v>
      </c>
      <c r="AC81" s="352" t="s">
        <v>1630</v>
      </c>
      <c r="AD81" s="370"/>
      <c r="AE81" s="373"/>
    </row>
    <row r="82" spans="1:31" s="27" customFormat="1">
      <c r="A82" s="353" t="s">
        <v>4</v>
      </c>
      <c r="B82" s="374" t="s">
        <v>984</v>
      </c>
      <c r="C82" s="375" t="s">
        <v>347</v>
      </c>
      <c r="D82" s="376">
        <v>30</v>
      </c>
      <c r="E82" s="287">
        <v>4</v>
      </c>
      <c r="F82" s="287">
        <v>0</v>
      </c>
      <c r="G82" s="287">
        <v>10</v>
      </c>
      <c r="H82" s="287">
        <v>0</v>
      </c>
      <c r="I82" s="287">
        <v>28</v>
      </c>
      <c r="J82" s="377">
        <v>7.4999999999999997E-2</v>
      </c>
      <c r="K82" s="287">
        <v>0</v>
      </c>
      <c r="L82" s="378" t="b">
        <v>1</v>
      </c>
      <c r="M82" s="360">
        <v>5</v>
      </c>
      <c r="N82" s="360">
        <v>5</v>
      </c>
      <c r="O82" s="378">
        <v>1</v>
      </c>
      <c r="P82" s="360">
        <v>1</v>
      </c>
      <c r="Q82" s="496" t="b">
        <v>1</v>
      </c>
      <c r="R82" s="378" t="b">
        <v>0</v>
      </c>
      <c r="S82" s="378" t="b">
        <v>0</v>
      </c>
      <c r="T82" s="378">
        <v>1</v>
      </c>
      <c r="U82" s="378">
        <v>4</v>
      </c>
      <c r="V82" s="378">
        <v>0</v>
      </c>
      <c r="W82" s="361">
        <v>0.25</v>
      </c>
      <c r="X82" s="361">
        <v>0.25</v>
      </c>
      <c r="Y82" s="361">
        <v>0</v>
      </c>
      <c r="Z82" s="362">
        <v>0</v>
      </c>
      <c r="AA82" s="363" t="s">
        <v>1161</v>
      </c>
      <c r="AB82" s="368" t="s">
        <v>685</v>
      </c>
      <c r="AC82" s="368" t="s">
        <v>705</v>
      </c>
      <c r="AD82" s="368"/>
      <c r="AE82" s="497"/>
    </row>
    <row r="83" spans="1:31">
      <c r="A83" s="353" t="s">
        <v>4</v>
      </c>
      <c r="B83" s="374" t="s">
        <v>985</v>
      </c>
      <c r="C83" s="375" t="s">
        <v>347</v>
      </c>
      <c r="D83" s="376">
        <v>40</v>
      </c>
      <c r="E83" s="287">
        <v>2</v>
      </c>
      <c r="F83" s="287">
        <v>0</v>
      </c>
      <c r="G83" s="287">
        <v>6</v>
      </c>
      <c r="H83" s="287">
        <v>0</v>
      </c>
      <c r="I83" s="287">
        <v>50</v>
      </c>
      <c r="J83" s="377">
        <v>0.15</v>
      </c>
      <c r="K83" s="287">
        <v>0</v>
      </c>
      <c r="L83" s="378" t="b">
        <v>1</v>
      </c>
      <c r="M83" s="360">
        <v>5</v>
      </c>
      <c r="N83" s="360">
        <v>5</v>
      </c>
      <c r="O83" s="378">
        <v>0</v>
      </c>
      <c r="P83" s="360">
        <f>entityDefinitions[[#This Row],['[edibleFromTier']]]</f>
        <v>0</v>
      </c>
      <c r="Q83" s="496" t="b">
        <v>1</v>
      </c>
      <c r="R83" s="378" t="b">
        <v>0</v>
      </c>
      <c r="S83" s="378" t="b">
        <v>0</v>
      </c>
      <c r="T83" s="378">
        <v>1</v>
      </c>
      <c r="U83" s="378">
        <v>3</v>
      </c>
      <c r="V83" s="378">
        <v>0</v>
      </c>
      <c r="W83" s="361">
        <v>0.25</v>
      </c>
      <c r="X83" s="361">
        <v>0.25</v>
      </c>
      <c r="Y83" s="361">
        <v>0</v>
      </c>
      <c r="Z83" s="362">
        <v>0</v>
      </c>
      <c r="AA83" s="363" t="s">
        <v>556</v>
      </c>
      <c r="AB83" s="368" t="s">
        <v>685</v>
      </c>
      <c r="AC83" s="368" t="s">
        <v>705</v>
      </c>
      <c r="AD83" s="368"/>
      <c r="AE83" s="497"/>
    </row>
    <row r="84" spans="1:31">
      <c r="A84" s="353" t="s">
        <v>4</v>
      </c>
      <c r="B84" s="354" t="s">
        <v>1018</v>
      </c>
      <c r="C84" s="355" t="s">
        <v>347</v>
      </c>
      <c r="D84" s="356">
        <v>30</v>
      </c>
      <c r="E84" s="357">
        <v>4</v>
      </c>
      <c r="F84" s="357">
        <v>0</v>
      </c>
      <c r="G84" s="357">
        <v>5</v>
      </c>
      <c r="H84" s="357">
        <v>0</v>
      </c>
      <c r="I84" s="357">
        <v>28</v>
      </c>
      <c r="J84" s="358">
        <v>7.4999999999999997E-2</v>
      </c>
      <c r="K84" s="357">
        <v>0</v>
      </c>
      <c r="L84" s="359" t="b">
        <v>1</v>
      </c>
      <c r="M84" s="360">
        <v>5</v>
      </c>
      <c r="N84" s="360">
        <v>5</v>
      </c>
      <c r="O84" s="359">
        <v>1</v>
      </c>
      <c r="P84" s="360">
        <v>1</v>
      </c>
      <c r="Q84" s="347" t="b">
        <v>1</v>
      </c>
      <c r="R84" s="359" t="b">
        <v>0</v>
      </c>
      <c r="S84" s="359" t="b">
        <v>0</v>
      </c>
      <c r="T84" s="359">
        <v>1</v>
      </c>
      <c r="U84" s="359">
        <v>1</v>
      </c>
      <c r="V84" s="359">
        <v>0</v>
      </c>
      <c r="W84" s="361">
        <v>0.05</v>
      </c>
      <c r="X84" s="361">
        <v>0.05</v>
      </c>
      <c r="Y84" s="361">
        <v>1</v>
      </c>
      <c r="Z84" s="362">
        <v>0</v>
      </c>
      <c r="AA84" s="367" t="s">
        <v>555</v>
      </c>
      <c r="AB84" s="368" t="s">
        <v>686</v>
      </c>
      <c r="AC84" s="368" t="s">
        <v>710</v>
      </c>
      <c r="AD84" s="368" t="s">
        <v>733</v>
      </c>
      <c r="AE84" s="368" t="s">
        <v>732</v>
      </c>
    </row>
    <row r="85" spans="1:31">
      <c r="A85" s="353" t="s">
        <v>4</v>
      </c>
      <c r="B85" s="354" t="s">
        <v>986</v>
      </c>
      <c r="C85" s="355" t="s">
        <v>347</v>
      </c>
      <c r="D85" s="356">
        <v>60</v>
      </c>
      <c r="E85" s="357">
        <v>9</v>
      </c>
      <c r="F85" s="357">
        <v>0</v>
      </c>
      <c r="G85" s="357">
        <v>8</v>
      </c>
      <c r="H85" s="357">
        <v>0</v>
      </c>
      <c r="I85" s="357">
        <v>35</v>
      </c>
      <c r="J85" s="358">
        <v>7.4999999999999997E-2</v>
      </c>
      <c r="K85" s="357">
        <v>0</v>
      </c>
      <c r="L85" s="359" t="b">
        <v>1</v>
      </c>
      <c r="M85" s="360">
        <v>5</v>
      </c>
      <c r="N85" s="360">
        <v>5</v>
      </c>
      <c r="O85" s="359">
        <v>0</v>
      </c>
      <c r="P85" s="360">
        <v>0</v>
      </c>
      <c r="Q85" s="347" t="b">
        <v>1</v>
      </c>
      <c r="R85" s="359" t="b">
        <v>0</v>
      </c>
      <c r="S85" s="359" t="b">
        <v>0</v>
      </c>
      <c r="T85" s="359">
        <v>1</v>
      </c>
      <c r="U85" s="359">
        <v>4</v>
      </c>
      <c r="V85" s="359">
        <v>0</v>
      </c>
      <c r="W85" s="361">
        <v>0.1</v>
      </c>
      <c r="X85" s="361">
        <v>0.1</v>
      </c>
      <c r="Y85" s="361">
        <v>0</v>
      </c>
      <c r="Z85" s="362">
        <v>0</v>
      </c>
      <c r="AA85" s="363" t="s">
        <v>1232</v>
      </c>
      <c r="AB85" s="368" t="s">
        <v>1624</v>
      </c>
      <c r="AC85" s="368" t="s">
        <v>1631</v>
      </c>
      <c r="AD85" s="364"/>
      <c r="AE85" s="365"/>
    </row>
    <row r="86" spans="1:31">
      <c r="A86" s="353" t="s">
        <v>4</v>
      </c>
      <c r="B86" s="354" t="s">
        <v>1004</v>
      </c>
      <c r="C86" s="355" t="s">
        <v>347</v>
      </c>
      <c r="D86" s="356">
        <v>20</v>
      </c>
      <c r="E86" s="357">
        <v>2</v>
      </c>
      <c r="F86" s="357">
        <v>0</v>
      </c>
      <c r="G86" s="357">
        <v>2</v>
      </c>
      <c r="H86" s="357">
        <v>0</v>
      </c>
      <c r="I86" s="357">
        <v>25</v>
      </c>
      <c r="J86" s="358">
        <v>7.4999999999999997E-2</v>
      </c>
      <c r="K86" s="357">
        <v>0</v>
      </c>
      <c r="L86" s="359" t="b">
        <v>1</v>
      </c>
      <c r="M86" s="360">
        <v>5</v>
      </c>
      <c r="N86" s="360">
        <v>5</v>
      </c>
      <c r="O86" s="359">
        <v>0</v>
      </c>
      <c r="P86" s="360">
        <f>entityDefinitions[[#This Row],['[edibleFromTier']]]</f>
        <v>0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2</v>
      </c>
      <c r="V86" s="359">
        <v>0</v>
      </c>
      <c r="W86" s="361">
        <v>0.1</v>
      </c>
      <c r="X86" s="361">
        <v>0.1</v>
      </c>
      <c r="Y86" s="361">
        <v>0</v>
      </c>
      <c r="Z86" s="362">
        <v>0</v>
      </c>
      <c r="AA86" s="363" t="s">
        <v>1229</v>
      </c>
      <c r="AB86" s="368" t="s">
        <v>1243</v>
      </c>
      <c r="AC86" s="368" t="s">
        <v>1253</v>
      </c>
      <c r="AD86" s="364"/>
      <c r="AE86" s="365"/>
    </row>
    <row r="87" spans="1:31">
      <c r="A87" s="353" t="s">
        <v>4</v>
      </c>
      <c r="B87" s="354" t="s">
        <v>1425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7</v>
      </c>
      <c r="V87" s="359">
        <v>0</v>
      </c>
      <c r="W87" s="361">
        <v>0.1</v>
      </c>
      <c r="X87" s="361">
        <v>0.1</v>
      </c>
      <c r="Y87" s="361">
        <v>0</v>
      </c>
      <c r="Z87" s="362">
        <v>0</v>
      </c>
      <c r="AA87" s="367" t="s">
        <v>1501</v>
      </c>
      <c r="AB87" s="368" t="s">
        <v>1507</v>
      </c>
      <c r="AC87" s="368" t="s">
        <v>719</v>
      </c>
      <c r="AD87" s="368" t="s">
        <v>1513</v>
      </c>
      <c r="AE87" s="368" t="s">
        <v>1513</v>
      </c>
    </row>
    <row r="88" spans="1:31">
      <c r="A88" s="341" t="s">
        <v>4</v>
      </c>
      <c r="B88" s="342" t="s">
        <v>1007</v>
      </c>
      <c r="C88" s="343" t="s">
        <v>348</v>
      </c>
      <c r="D88" s="344">
        <v>60</v>
      </c>
      <c r="E88" s="345">
        <v>2</v>
      </c>
      <c r="F88" s="345">
        <v>0</v>
      </c>
      <c r="G88" s="345">
        <v>15</v>
      </c>
      <c r="H88" s="345">
        <v>0</v>
      </c>
      <c r="I88" s="345">
        <v>75</v>
      </c>
      <c r="J88" s="346">
        <v>0.22499999999999998</v>
      </c>
      <c r="K88" s="345">
        <v>0</v>
      </c>
      <c r="L88" s="347" t="b">
        <v>1</v>
      </c>
      <c r="M88" s="348">
        <v>5</v>
      </c>
      <c r="N88" s="348">
        <v>0</v>
      </c>
      <c r="O88" s="347">
        <v>1</v>
      </c>
      <c r="P88" s="348">
        <v>0</v>
      </c>
      <c r="Q88" s="347" t="b">
        <v>1</v>
      </c>
      <c r="R88" s="347" t="b">
        <v>1</v>
      </c>
      <c r="S88" s="347" t="b">
        <v>0</v>
      </c>
      <c r="T88" s="347">
        <v>80</v>
      </c>
      <c r="U88" s="347">
        <v>7</v>
      </c>
      <c r="V88" s="347">
        <v>0</v>
      </c>
      <c r="W88" s="349">
        <v>0.25</v>
      </c>
      <c r="X88" s="349">
        <v>0.25</v>
      </c>
      <c r="Y88" s="349">
        <v>0</v>
      </c>
      <c r="Z88" s="350">
        <v>0</v>
      </c>
      <c r="AA88" s="351" t="s">
        <v>562</v>
      </c>
      <c r="AB88" s="352" t="s">
        <v>691</v>
      </c>
      <c r="AC88" s="352" t="s">
        <v>747</v>
      </c>
      <c r="AD88" s="370"/>
      <c r="AE88" s="371"/>
    </row>
    <row r="89" spans="1:31">
      <c r="A89" s="353" t="s">
        <v>4</v>
      </c>
      <c r="B89" s="354" t="s">
        <v>1019</v>
      </c>
      <c r="C89" s="355" t="s">
        <v>347</v>
      </c>
      <c r="D89" s="356">
        <v>90</v>
      </c>
      <c r="E89" s="357">
        <v>4</v>
      </c>
      <c r="F89" s="357">
        <v>0</v>
      </c>
      <c r="G89" s="357">
        <v>30</v>
      </c>
      <c r="H89" s="357">
        <v>0</v>
      </c>
      <c r="I89" s="357">
        <v>83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1</v>
      </c>
      <c r="P89" s="360">
        <v>1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1</v>
      </c>
      <c r="Z89" s="362">
        <v>0</v>
      </c>
      <c r="AA89" s="363" t="s">
        <v>1233</v>
      </c>
      <c r="AB89" s="368" t="s">
        <v>1507</v>
      </c>
      <c r="AC89" s="368" t="s">
        <v>1511</v>
      </c>
      <c r="AD89" s="368" t="s">
        <v>733</v>
      </c>
      <c r="AE89" s="381" t="s">
        <v>732</v>
      </c>
    </row>
    <row r="90" spans="1:31">
      <c r="A90" s="353" t="s">
        <v>4</v>
      </c>
      <c r="B90" s="354" t="s">
        <v>1005</v>
      </c>
      <c r="C90" s="355" t="s">
        <v>347</v>
      </c>
      <c r="D90" s="356">
        <v>60</v>
      </c>
      <c r="E90" s="357">
        <v>2</v>
      </c>
      <c r="F90" s="357">
        <v>0</v>
      </c>
      <c r="G90" s="357">
        <v>7</v>
      </c>
      <c r="H90" s="357">
        <v>0</v>
      </c>
      <c r="I90" s="357">
        <v>75</v>
      </c>
      <c r="J90" s="358">
        <v>0.22499999999999998</v>
      </c>
      <c r="K90" s="357">
        <v>0</v>
      </c>
      <c r="L90" s="359" t="b">
        <v>1</v>
      </c>
      <c r="M90" s="360">
        <v>5</v>
      </c>
      <c r="N90" s="360">
        <v>0</v>
      </c>
      <c r="O90" s="359">
        <v>1</v>
      </c>
      <c r="P90" s="360">
        <v>0</v>
      </c>
      <c r="Q90" s="347" t="b">
        <v>1</v>
      </c>
      <c r="R90" s="359" t="b">
        <v>1</v>
      </c>
      <c r="S90" s="359" t="b">
        <v>0</v>
      </c>
      <c r="T90" s="359">
        <v>20</v>
      </c>
      <c r="U90" s="359">
        <v>5</v>
      </c>
      <c r="V90" s="359">
        <v>0</v>
      </c>
      <c r="W90" s="361">
        <v>0.1</v>
      </c>
      <c r="X90" s="361">
        <v>0.1</v>
      </c>
      <c r="Y90" s="361">
        <v>0</v>
      </c>
      <c r="Z90" s="362">
        <v>0</v>
      </c>
      <c r="AA90" s="367" t="s">
        <v>506</v>
      </c>
      <c r="AB90" s="368" t="s">
        <v>679</v>
      </c>
      <c r="AC90" s="368" t="s">
        <v>712</v>
      </c>
      <c r="AD90" s="364"/>
      <c r="AE90" s="369"/>
    </row>
    <row r="91" spans="1:31" s="27" customFormat="1">
      <c r="A91" s="341" t="s">
        <v>4</v>
      </c>
      <c r="B91" s="342" t="s">
        <v>1006</v>
      </c>
      <c r="C91" s="343" t="s">
        <v>348</v>
      </c>
      <c r="D91" s="344">
        <v>180</v>
      </c>
      <c r="E91" s="345">
        <v>9</v>
      </c>
      <c r="F91" s="345">
        <v>0</v>
      </c>
      <c r="G91" s="345">
        <v>30</v>
      </c>
      <c r="H91" s="345">
        <v>0</v>
      </c>
      <c r="I91" s="345">
        <v>105</v>
      </c>
      <c r="J91" s="346">
        <v>0.22499999999999998</v>
      </c>
      <c r="K91" s="345">
        <v>0</v>
      </c>
      <c r="L91" s="347" t="b">
        <v>1</v>
      </c>
      <c r="M91" s="348">
        <v>5</v>
      </c>
      <c r="N91" s="348">
        <v>2</v>
      </c>
      <c r="O91" s="347">
        <v>3</v>
      </c>
      <c r="P91" s="348">
        <v>2</v>
      </c>
      <c r="Q91" s="347" t="b">
        <v>1</v>
      </c>
      <c r="R91" s="347" t="b">
        <v>1</v>
      </c>
      <c r="S91" s="347" t="b">
        <v>0</v>
      </c>
      <c r="T91" s="347">
        <v>85</v>
      </c>
      <c r="U91" s="347">
        <v>9</v>
      </c>
      <c r="V91" s="347">
        <v>0</v>
      </c>
      <c r="W91" s="349">
        <v>0.25</v>
      </c>
      <c r="X91" s="349">
        <v>0.25</v>
      </c>
      <c r="Y91" s="349">
        <v>0.75</v>
      </c>
      <c r="Z91" s="350">
        <v>0</v>
      </c>
      <c r="AA91" s="366" t="s">
        <v>1177</v>
      </c>
      <c r="AB91" s="352" t="s">
        <v>1241</v>
      </c>
      <c r="AC91" s="352" t="s">
        <v>1251</v>
      </c>
      <c r="AD91" s="370"/>
      <c r="AE91" s="635"/>
    </row>
    <row r="92" spans="1:31" s="27" customFormat="1">
      <c r="A92" s="601" t="s">
        <v>4</v>
      </c>
      <c r="B92" s="374" t="s">
        <v>1575</v>
      </c>
      <c r="C92" s="602" t="s">
        <v>777</v>
      </c>
      <c r="D92" s="604">
        <v>60</v>
      </c>
      <c r="E92" s="611">
        <v>9</v>
      </c>
      <c r="F92" s="611">
        <v>0</v>
      </c>
      <c r="G92" s="611">
        <v>5</v>
      </c>
      <c r="H92" s="611">
        <v>0</v>
      </c>
      <c r="I92" s="611">
        <v>35</v>
      </c>
      <c r="J92" s="358">
        <v>7.4999999999999997E-2</v>
      </c>
      <c r="K92" s="611">
        <v>0</v>
      </c>
      <c r="L92" s="378" t="b">
        <v>1</v>
      </c>
      <c r="M92" s="383">
        <v>5</v>
      </c>
      <c r="N92" s="383">
        <v>5</v>
      </c>
      <c r="O92" s="600">
        <v>2</v>
      </c>
      <c r="P92" s="383">
        <f>entityDefinitions[[#This Row],['[edibleFromTier']]]</f>
        <v>2</v>
      </c>
      <c r="Q92" s="347" t="b">
        <v>1</v>
      </c>
      <c r="R92" s="621" t="b">
        <v>0</v>
      </c>
      <c r="S92" s="347" t="b">
        <v>0</v>
      </c>
      <c r="T92" s="347">
        <v>1</v>
      </c>
      <c r="U92" s="384">
        <v>2</v>
      </c>
      <c r="V92" s="347">
        <v>0</v>
      </c>
      <c r="W92" s="361">
        <v>0.1</v>
      </c>
      <c r="X92" s="626">
        <v>0.1</v>
      </c>
      <c r="Y92" s="626">
        <v>0</v>
      </c>
      <c r="Z92" s="362">
        <v>0</v>
      </c>
      <c r="AA92" s="367" t="s">
        <v>1614</v>
      </c>
      <c r="AB92" s="368" t="s">
        <v>1505</v>
      </c>
      <c r="AC92" s="352" t="s">
        <v>719</v>
      </c>
      <c r="AD92" s="370"/>
      <c r="AE92" s="371"/>
    </row>
    <row r="93" spans="1:31">
      <c r="A93" s="353" t="s">
        <v>4</v>
      </c>
      <c r="B93" s="374" t="s">
        <v>1577</v>
      </c>
      <c r="C93" s="602" t="s">
        <v>777</v>
      </c>
      <c r="D93" s="604">
        <v>360</v>
      </c>
      <c r="E93" s="611">
        <v>49</v>
      </c>
      <c r="F93" s="611">
        <v>0</v>
      </c>
      <c r="G93" s="611">
        <v>50</v>
      </c>
      <c r="H93" s="611">
        <v>0</v>
      </c>
      <c r="I93" s="611">
        <v>130</v>
      </c>
      <c r="J93" s="358">
        <v>0.15</v>
      </c>
      <c r="K93" s="611">
        <v>0</v>
      </c>
      <c r="L93" s="378" t="b">
        <v>1</v>
      </c>
      <c r="M93" s="383">
        <v>5</v>
      </c>
      <c r="N93" s="383">
        <v>5</v>
      </c>
      <c r="O93" s="600">
        <v>4</v>
      </c>
      <c r="P93" s="383">
        <f>entityDefinitions[[#This Row],['[edibleFromTier']]]</f>
        <v>4</v>
      </c>
      <c r="Q93" s="347" t="b">
        <v>1</v>
      </c>
      <c r="R93" s="347" t="b">
        <v>0</v>
      </c>
      <c r="S93" s="347" t="b">
        <v>0</v>
      </c>
      <c r="T93" s="347">
        <v>1</v>
      </c>
      <c r="U93" s="384">
        <v>4</v>
      </c>
      <c r="V93" s="347">
        <v>0</v>
      </c>
      <c r="W93" s="361">
        <v>0</v>
      </c>
      <c r="X93" s="626">
        <v>0</v>
      </c>
      <c r="Y93" s="626">
        <v>1</v>
      </c>
      <c r="Z93" s="362">
        <v>0</v>
      </c>
      <c r="AA93" s="363" t="s">
        <v>1615</v>
      </c>
      <c r="AB93" s="368" t="s">
        <v>1507</v>
      </c>
      <c r="AC93" s="352" t="s">
        <v>1509</v>
      </c>
      <c r="AD93" s="352" t="s">
        <v>736</v>
      </c>
      <c r="AE93" s="372" t="s">
        <v>1513</v>
      </c>
    </row>
    <row r="94" spans="1:31">
      <c r="A94" s="341" t="s">
        <v>4</v>
      </c>
      <c r="B94" s="342" t="s">
        <v>1008</v>
      </c>
      <c r="C94" s="343" t="s">
        <v>348</v>
      </c>
      <c r="D94" s="344">
        <v>120</v>
      </c>
      <c r="E94" s="345">
        <v>9</v>
      </c>
      <c r="F94" s="345">
        <v>0</v>
      </c>
      <c r="G94" s="345">
        <v>50</v>
      </c>
      <c r="H94" s="345">
        <v>0</v>
      </c>
      <c r="I94" s="345">
        <v>70</v>
      </c>
      <c r="J94" s="346">
        <v>0.15</v>
      </c>
      <c r="K94" s="345">
        <v>0</v>
      </c>
      <c r="L94" s="347" t="b">
        <v>1</v>
      </c>
      <c r="M94" s="348">
        <v>5</v>
      </c>
      <c r="N94" s="348">
        <v>2</v>
      </c>
      <c r="O94" s="347">
        <v>3</v>
      </c>
      <c r="P94" s="348">
        <v>1</v>
      </c>
      <c r="Q94" s="347" t="b">
        <v>1</v>
      </c>
      <c r="R94" s="347" t="b">
        <v>1</v>
      </c>
      <c r="S94" s="347" t="b">
        <v>0</v>
      </c>
      <c r="T94" s="347">
        <v>85</v>
      </c>
      <c r="U94" s="347">
        <v>9</v>
      </c>
      <c r="V94" s="347">
        <v>0</v>
      </c>
      <c r="W94" s="349">
        <v>0.25</v>
      </c>
      <c r="X94" s="349">
        <v>0.25</v>
      </c>
      <c r="Y94" s="349">
        <v>0.75</v>
      </c>
      <c r="Z94" s="350">
        <v>0</v>
      </c>
      <c r="AA94" s="351" t="s">
        <v>563</v>
      </c>
      <c r="AB94" s="352" t="s">
        <v>690</v>
      </c>
      <c r="AC94" s="352" t="s">
        <v>748</v>
      </c>
      <c r="AD94" s="352" t="s">
        <v>734</v>
      </c>
      <c r="AE94" s="372" t="s">
        <v>735</v>
      </c>
    </row>
    <row r="95" spans="1:31" s="5" customFormat="1">
      <c r="A95" s="341" t="s">
        <v>4</v>
      </c>
      <c r="B95" s="342" t="s">
        <v>991</v>
      </c>
      <c r="C95" s="343" t="s">
        <v>763</v>
      </c>
      <c r="D95" s="344">
        <v>60</v>
      </c>
      <c r="E95" s="345">
        <v>2</v>
      </c>
      <c r="F95" s="345">
        <v>0</v>
      </c>
      <c r="G95" s="345">
        <v>30</v>
      </c>
      <c r="H95" s="345">
        <v>0</v>
      </c>
      <c r="I95" s="345">
        <v>75</v>
      </c>
      <c r="J95" s="346">
        <v>0.22499999999999998</v>
      </c>
      <c r="K95" s="345">
        <v>0</v>
      </c>
      <c r="L95" s="347" t="b">
        <v>1</v>
      </c>
      <c r="M95" s="348">
        <v>0</v>
      </c>
      <c r="N95" s="348">
        <v>5</v>
      </c>
      <c r="O95" s="347">
        <v>1</v>
      </c>
      <c r="P95" s="348">
        <v>0</v>
      </c>
      <c r="Q95" s="347" t="b">
        <v>1</v>
      </c>
      <c r="R95" s="347" t="b">
        <v>0</v>
      </c>
      <c r="S95" s="347" t="b">
        <v>1</v>
      </c>
      <c r="T95" s="347">
        <v>50</v>
      </c>
      <c r="U95" s="347">
        <v>6</v>
      </c>
      <c r="V95" s="347">
        <v>0</v>
      </c>
      <c r="W95" s="349">
        <v>0.25</v>
      </c>
      <c r="X95" s="349">
        <v>0.25</v>
      </c>
      <c r="Y95" s="349">
        <v>0.8</v>
      </c>
      <c r="Z95" s="350">
        <v>0</v>
      </c>
      <c r="AA95" s="366" t="s">
        <v>1167</v>
      </c>
      <c r="AB95" s="352" t="s">
        <v>1235</v>
      </c>
      <c r="AC95" s="352" t="s">
        <v>1245</v>
      </c>
      <c r="AD95" s="352" t="s">
        <v>1254</v>
      </c>
      <c r="AE95" s="372" t="s">
        <v>1262</v>
      </c>
    </row>
    <row r="96" spans="1:31">
      <c r="A96" s="562" t="s">
        <v>4</v>
      </c>
      <c r="B96" s="599" t="s">
        <v>1009</v>
      </c>
      <c r="C96" s="586" t="s">
        <v>347</v>
      </c>
      <c r="D96" s="356">
        <v>120</v>
      </c>
      <c r="E96" s="356">
        <v>9</v>
      </c>
      <c r="F96" s="440">
        <v>0</v>
      </c>
      <c r="G96" s="440">
        <v>20</v>
      </c>
      <c r="H96" s="440">
        <v>0</v>
      </c>
      <c r="I96" s="440">
        <v>70</v>
      </c>
      <c r="J96" s="358">
        <v>0.15</v>
      </c>
      <c r="K96" s="440">
        <v>0</v>
      </c>
      <c r="L96" s="540" t="b">
        <v>1</v>
      </c>
      <c r="M96" s="360">
        <v>5</v>
      </c>
      <c r="N96" s="360">
        <v>5</v>
      </c>
      <c r="O96" s="540">
        <v>2</v>
      </c>
      <c r="P96" s="360">
        <f>entityDefinitions[[#This Row],['[edibleFromTier']]]</f>
        <v>2</v>
      </c>
      <c r="Q96" s="347" t="b">
        <v>1</v>
      </c>
      <c r="R96" s="359" t="b">
        <v>0</v>
      </c>
      <c r="S96" s="359" t="b">
        <v>0</v>
      </c>
      <c r="T96" s="359">
        <v>1</v>
      </c>
      <c r="U96" s="359">
        <v>4</v>
      </c>
      <c r="V96" s="359">
        <v>0</v>
      </c>
      <c r="W96" s="564">
        <v>0</v>
      </c>
      <c r="X96" s="564">
        <v>0</v>
      </c>
      <c r="Y96" s="564">
        <v>1</v>
      </c>
      <c r="Z96" s="565">
        <v>0</v>
      </c>
      <c r="AA96" s="629" t="s">
        <v>559</v>
      </c>
      <c r="AB96" s="542" t="s">
        <v>681</v>
      </c>
      <c r="AC96" s="542" t="s">
        <v>750</v>
      </c>
      <c r="AD96" s="542" t="s">
        <v>736</v>
      </c>
      <c r="AE96" s="633" t="s">
        <v>717</v>
      </c>
    </row>
    <row r="97" spans="1:31" s="27" customFormat="1">
      <c r="A97" s="562" t="s">
        <v>4</v>
      </c>
      <c r="B97" s="599" t="s">
        <v>1010</v>
      </c>
      <c r="C97" s="586" t="s">
        <v>347</v>
      </c>
      <c r="D97" s="440">
        <v>120</v>
      </c>
      <c r="E97" s="440">
        <v>9</v>
      </c>
      <c r="F97" s="440">
        <v>0</v>
      </c>
      <c r="G97" s="440">
        <v>20</v>
      </c>
      <c r="H97" s="440">
        <v>0</v>
      </c>
      <c r="I97" s="440">
        <v>70</v>
      </c>
      <c r="J97" s="358">
        <v>0.15</v>
      </c>
      <c r="K97" s="440">
        <v>0</v>
      </c>
      <c r="L97" s="540" t="b">
        <v>1</v>
      </c>
      <c r="M97" s="616">
        <v>5</v>
      </c>
      <c r="N97" s="616">
        <v>5</v>
      </c>
      <c r="O97" s="540">
        <v>2</v>
      </c>
      <c r="P97" s="616">
        <f>entityDefinitions[[#This Row],['[edibleFromTier']]]</f>
        <v>2</v>
      </c>
      <c r="Q97" s="347" t="b">
        <v>1</v>
      </c>
      <c r="R97" s="450" t="b">
        <v>0</v>
      </c>
      <c r="S97" s="359" t="b">
        <v>0</v>
      </c>
      <c r="T97" s="359">
        <v>1</v>
      </c>
      <c r="U97" s="359">
        <v>4</v>
      </c>
      <c r="V97" s="359">
        <v>0</v>
      </c>
      <c r="W97" s="361">
        <v>0</v>
      </c>
      <c r="X97" s="361">
        <v>0</v>
      </c>
      <c r="Y97" s="564">
        <v>1</v>
      </c>
      <c r="Z97" s="565">
        <v>0</v>
      </c>
      <c r="AA97" s="629" t="s">
        <v>558</v>
      </c>
      <c r="AB97" s="542" t="s">
        <v>682</v>
      </c>
      <c r="AC97" s="542" t="s">
        <v>749</v>
      </c>
      <c r="AD97" s="542" t="s">
        <v>736</v>
      </c>
      <c r="AE97" s="633" t="s">
        <v>718</v>
      </c>
    </row>
    <row r="98" spans="1:31" s="27" customFormat="1">
      <c r="A98" s="562" t="s">
        <v>4</v>
      </c>
      <c r="B98" s="599" t="s">
        <v>1011</v>
      </c>
      <c r="C98" s="586" t="s">
        <v>347</v>
      </c>
      <c r="D98" s="440">
        <v>20</v>
      </c>
      <c r="E98" s="440">
        <v>2</v>
      </c>
      <c r="F98" s="440">
        <v>0</v>
      </c>
      <c r="G98" s="440">
        <v>4</v>
      </c>
      <c r="H98" s="440">
        <v>0</v>
      </c>
      <c r="I98" s="440">
        <v>25</v>
      </c>
      <c r="J98" s="358">
        <v>7.4999999999999997E-2</v>
      </c>
      <c r="K98" s="440">
        <v>0</v>
      </c>
      <c r="L98" s="540" t="b">
        <v>1</v>
      </c>
      <c r="M98" s="616">
        <v>5</v>
      </c>
      <c r="N98" s="616">
        <v>5</v>
      </c>
      <c r="O98" s="540">
        <v>0</v>
      </c>
      <c r="P98" s="616">
        <f>entityDefinitions[[#This Row],['[edibleFromTier']]]</f>
        <v>0</v>
      </c>
      <c r="Q98" s="347" t="b">
        <v>1</v>
      </c>
      <c r="R98" s="450" t="b">
        <v>0</v>
      </c>
      <c r="S98" s="359" t="b">
        <v>0</v>
      </c>
      <c r="T98" s="359">
        <v>1</v>
      </c>
      <c r="U98" s="540">
        <v>3</v>
      </c>
      <c r="V98" s="540">
        <v>0</v>
      </c>
      <c r="W98" s="361">
        <v>0</v>
      </c>
      <c r="X98" s="564">
        <v>0</v>
      </c>
      <c r="Y98" s="564">
        <v>0</v>
      </c>
      <c r="Z98" s="565">
        <v>0</v>
      </c>
      <c r="AA98" s="629" t="s">
        <v>557</v>
      </c>
      <c r="AB98" s="542" t="s">
        <v>695</v>
      </c>
      <c r="AC98" s="542" t="s">
        <v>711</v>
      </c>
      <c r="AD98" s="541"/>
      <c r="AE98" s="632"/>
    </row>
    <row r="99" spans="1:31" s="27" customFormat="1">
      <c r="A99" s="562" t="s">
        <v>4</v>
      </c>
      <c r="B99" s="599" t="s">
        <v>987</v>
      </c>
      <c r="C99" s="586" t="s">
        <v>347</v>
      </c>
      <c r="D99" s="440">
        <v>20</v>
      </c>
      <c r="E99" s="440">
        <v>2</v>
      </c>
      <c r="F99" s="440">
        <v>0</v>
      </c>
      <c r="G99" s="440">
        <v>3</v>
      </c>
      <c r="H99" s="440">
        <v>0</v>
      </c>
      <c r="I99" s="440">
        <v>25</v>
      </c>
      <c r="J99" s="358">
        <v>7.4999999999999997E-2</v>
      </c>
      <c r="K99" s="440">
        <v>0</v>
      </c>
      <c r="L99" s="540" t="b">
        <v>1</v>
      </c>
      <c r="M99" s="616">
        <v>5</v>
      </c>
      <c r="N99" s="616">
        <v>5</v>
      </c>
      <c r="O99" s="540">
        <v>0</v>
      </c>
      <c r="P99" s="616">
        <f>entityDefinitions[[#This Row],['[edibleFromTier']]]</f>
        <v>0</v>
      </c>
      <c r="Q99" s="347" t="b">
        <v>1</v>
      </c>
      <c r="R99" s="450" t="b">
        <v>0</v>
      </c>
      <c r="S99" s="359" t="b">
        <v>0</v>
      </c>
      <c r="T99" s="359">
        <v>1</v>
      </c>
      <c r="U99" s="540">
        <v>1</v>
      </c>
      <c r="V99" s="540">
        <v>0</v>
      </c>
      <c r="W99" s="361">
        <v>0.05</v>
      </c>
      <c r="X99" s="564">
        <v>0.05</v>
      </c>
      <c r="Y99" s="564">
        <v>0</v>
      </c>
      <c r="Z99" s="565">
        <v>0</v>
      </c>
      <c r="AA99" s="367" t="s">
        <v>565</v>
      </c>
      <c r="AB99" s="542" t="s">
        <v>680</v>
      </c>
      <c r="AC99" s="542" t="s">
        <v>751</v>
      </c>
      <c r="AD99" s="541"/>
      <c r="AE99" s="632"/>
    </row>
    <row r="100" spans="1:31">
      <c r="A100" s="562" t="s">
        <v>4</v>
      </c>
      <c r="B100" s="595" t="s">
        <v>1540</v>
      </c>
      <c r="C100" s="603" t="s">
        <v>347</v>
      </c>
      <c r="D100" s="293">
        <v>220</v>
      </c>
      <c r="E100" s="293">
        <v>21</v>
      </c>
      <c r="F100" s="293">
        <v>0</v>
      </c>
      <c r="G100" s="293">
        <v>100</v>
      </c>
      <c r="H100" s="293">
        <v>0</v>
      </c>
      <c r="I100" s="293">
        <v>95</v>
      </c>
      <c r="J100" s="377">
        <v>0.15</v>
      </c>
      <c r="K100" s="293">
        <v>0</v>
      </c>
      <c r="L100" s="571" t="b">
        <v>1</v>
      </c>
      <c r="M100" s="616">
        <v>5</v>
      </c>
      <c r="N100" s="616">
        <v>5</v>
      </c>
      <c r="O100" s="571">
        <v>3</v>
      </c>
      <c r="P100" s="616">
        <f>entityDefinitions[[#This Row],['[edibleFromTier']]]</f>
        <v>3</v>
      </c>
      <c r="Q100" s="496" t="b">
        <v>1</v>
      </c>
      <c r="R100" s="378" t="b">
        <v>0</v>
      </c>
      <c r="S100" s="378" t="b">
        <v>0</v>
      </c>
      <c r="T100" s="378">
        <v>1</v>
      </c>
      <c r="U100" s="571">
        <v>12</v>
      </c>
      <c r="V100" s="571">
        <v>0</v>
      </c>
      <c r="W100" s="361">
        <v>0.25</v>
      </c>
      <c r="X100" s="564">
        <v>0.25</v>
      </c>
      <c r="Y100" s="564">
        <v>0</v>
      </c>
      <c r="Z100" s="565">
        <v>0</v>
      </c>
      <c r="AA100" s="596" t="s">
        <v>1572</v>
      </c>
      <c r="AB100" s="542" t="s">
        <v>1621</v>
      </c>
      <c r="AC100" s="542" t="s">
        <v>719</v>
      </c>
      <c r="AD100" s="542"/>
      <c r="AE100" s="634"/>
    </row>
    <row r="101" spans="1:31">
      <c r="A101" s="562" t="s">
        <v>4</v>
      </c>
      <c r="B101" s="595" t="s">
        <v>1539</v>
      </c>
      <c r="C101" s="603" t="s">
        <v>347</v>
      </c>
      <c r="D101" s="293">
        <v>60</v>
      </c>
      <c r="E101" s="293">
        <v>9</v>
      </c>
      <c r="F101" s="293">
        <v>0</v>
      </c>
      <c r="G101" s="293">
        <v>35</v>
      </c>
      <c r="H101" s="293">
        <v>0</v>
      </c>
      <c r="I101" s="293">
        <v>35</v>
      </c>
      <c r="J101" s="377">
        <v>7.4999999999999997E-2</v>
      </c>
      <c r="K101" s="293">
        <v>0</v>
      </c>
      <c r="L101" s="571" t="b">
        <v>1</v>
      </c>
      <c r="M101" s="616">
        <v>5</v>
      </c>
      <c r="N101" s="616">
        <v>5</v>
      </c>
      <c r="O101" s="571">
        <v>2</v>
      </c>
      <c r="P101" s="616">
        <f>entityDefinitions[[#This Row],['[edibleFromTier']]]</f>
        <v>2</v>
      </c>
      <c r="Q101" s="496" t="b">
        <v>1</v>
      </c>
      <c r="R101" s="378" t="b">
        <v>0</v>
      </c>
      <c r="S101" s="378" t="b">
        <v>0</v>
      </c>
      <c r="T101" s="378">
        <v>1</v>
      </c>
      <c r="U101" s="571">
        <v>8</v>
      </c>
      <c r="V101" s="571">
        <v>0</v>
      </c>
      <c r="W101" s="361">
        <v>0.25</v>
      </c>
      <c r="X101" s="564">
        <v>0.25</v>
      </c>
      <c r="Y101" s="564">
        <v>0</v>
      </c>
      <c r="Z101" s="565">
        <v>0</v>
      </c>
      <c r="AA101" s="596" t="s">
        <v>1571</v>
      </c>
      <c r="AB101" s="542" t="s">
        <v>1507</v>
      </c>
      <c r="AC101" s="542" t="s">
        <v>1632</v>
      </c>
      <c r="AD101" s="542"/>
      <c r="AE101" s="634"/>
    </row>
    <row r="102" spans="1:31">
      <c r="A102" s="562" t="s">
        <v>4</v>
      </c>
      <c r="B102" s="599" t="s">
        <v>994</v>
      </c>
      <c r="C102" s="586" t="s">
        <v>777</v>
      </c>
      <c r="D102" s="440">
        <v>90</v>
      </c>
      <c r="E102" s="440">
        <v>4</v>
      </c>
      <c r="F102" s="440">
        <v>0</v>
      </c>
      <c r="G102" s="440">
        <v>300</v>
      </c>
      <c r="H102" s="440">
        <v>0</v>
      </c>
      <c r="I102" s="440">
        <v>83</v>
      </c>
      <c r="J102" s="358">
        <v>0.22499999999999998</v>
      </c>
      <c r="K102" s="440">
        <v>0</v>
      </c>
      <c r="L102" s="540" t="b">
        <v>1</v>
      </c>
      <c r="M102" s="616">
        <v>5</v>
      </c>
      <c r="N102" s="616">
        <v>5</v>
      </c>
      <c r="O102" s="540">
        <v>1</v>
      </c>
      <c r="P102" s="616">
        <v>2</v>
      </c>
      <c r="Q102" s="347" t="b">
        <v>1</v>
      </c>
      <c r="R102" s="359" t="b">
        <v>0</v>
      </c>
      <c r="S102" s="359" t="b">
        <v>0</v>
      </c>
      <c r="T102" s="359">
        <v>1</v>
      </c>
      <c r="U102" s="540">
        <v>0</v>
      </c>
      <c r="V102" s="540">
        <v>0</v>
      </c>
      <c r="W102" s="361">
        <v>0.1</v>
      </c>
      <c r="X102" s="564">
        <v>0.1</v>
      </c>
      <c r="Y102" s="564">
        <v>1</v>
      </c>
      <c r="Z102" s="565">
        <v>0</v>
      </c>
      <c r="AA102" s="596" t="s">
        <v>1164</v>
      </c>
      <c r="AB102" s="542" t="s">
        <v>1242</v>
      </c>
      <c r="AC102" s="542" t="s">
        <v>1252</v>
      </c>
      <c r="AD102" s="542" t="s">
        <v>1261</v>
      </c>
      <c r="AE102" s="633" t="s">
        <v>1267</v>
      </c>
    </row>
    <row r="103" spans="1:31" s="27" customFormat="1">
      <c r="A103" s="386" t="s">
        <v>4</v>
      </c>
      <c r="B103" s="387" t="s">
        <v>1012</v>
      </c>
      <c r="C103" s="586" t="s">
        <v>763</v>
      </c>
      <c r="D103" s="389">
        <v>40</v>
      </c>
      <c r="E103" s="389">
        <v>2</v>
      </c>
      <c r="F103" s="389">
        <v>0</v>
      </c>
      <c r="G103" s="389">
        <v>15</v>
      </c>
      <c r="H103" s="389">
        <v>0</v>
      </c>
      <c r="I103" s="389">
        <v>50</v>
      </c>
      <c r="J103" s="346">
        <v>0.15</v>
      </c>
      <c r="K103" s="389">
        <v>0</v>
      </c>
      <c r="L103" s="390" t="b">
        <v>1</v>
      </c>
      <c r="M103" s="618">
        <v>5</v>
      </c>
      <c r="N103" s="618">
        <v>0</v>
      </c>
      <c r="O103" s="390">
        <v>1</v>
      </c>
      <c r="P103" s="618">
        <v>0</v>
      </c>
      <c r="Q103" s="347" t="b">
        <v>1</v>
      </c>
      <c r="R103" s="347" t="b">
        <v>1</v>
      </c>
      <c r="S103" s="623" t="b">
        <v>0</v>
      </c>
      <c r="T103" s="347">
        <v>35</v>
      </c>
      <c r="U103" s="390">
        <v>7</v>
      </c>
      <c r="V103" s="390">
        <v>0</v>
      </c>
      <c r="W103" s="349">
        <v>0.25</v>
      </c>
      <c r="X103" s="391">
        <v>0.25</v>
      </c>
      <c r="Y103" s="391">
        <v>0</v>
      </c>
      <c r="Z103" s="392">
        <v>0</v>
      </c>
      <c r="AA103" s="631" t="s">
        <v>510</v>
      </c>
      <c r="AB103" s="394" t="s">
        <v>692</v>
      </c>
      <c r="AC103" s="394" t="s">
        <v>755</v>
      </c>
      <c r="AD103" s="395"/>
      <c r="AE103" s="566"/>
    </row>
    <row r="104" spans="1:31" s="27" customFormat="1">
      <c r="A104" s="386" t="s">
        <v>4</v>
      </c>
      <c r="B104" s="387" t="s">
        <v>1013</v>
      </c>
      <c r="C104" s="388" t="s">
        <v>348</v>
      </c>
      <c r="D104" s="389">
        <v>40</v>
      </c>
      <c r="E104" s="389">
        <v>2</v>
      </c>
      <c r="F104" s="389">
        <v>0</v>
      </c>
      <c r="G104" s="389">
        <v>15</v>
      </c>
      <c r="H104" s="389">
        <v>0</v>
      </c>
      <c r="I104" s="389">
        <v>50</v>
      </c>
      <c r="J104" s="346">
        <v>0.15</v>
      </c>
      <c r="K104" s="389">
        <v>0</v>
      </c>
      <c r="L104" s="390" t="b">
        <v>1</v>
      </c>
      <c r="M104" s="618">
        <v>5</v>
      </c>
      <c r="N104" s="618">
        <v>0</v>
      </c>
      <c r="O104" s="390">
        <v>1</v>
      </c>
      <c r="P104" s="618">
        <v>0</v>
      </c>
      <c r="Q104" s="347" t="b">
        <v>1</v>
      </c>
      <c r="R104" s="347" t="b">
        <v>1</v>
      </c>
      <c r="S104" s="623" t="b">
        <v>0</v>
      </c>
      <c r="T104" s="347">
        <v>75</v>
      </c>
      <c r="U104" s="390">
        <v>7</v>
      </c>
      <c r="V104" s="390">
        <v>0</v>
      </c>
      <c r="W104" s="349">
        <v>0.25</v>
      </c>
      <c r="X104" s="391">
        <v>0.25</v>
      </c>
      <c r="Y104" s="391">
        <v>0</v>
      </c>
      <c r="Z104" s="392">
        <v>0</v>
      </c>
      <c r="AA104" s="631" t="s">
        <v>510</v>
      </c>
      <c r="AB104" s="394" t="s">
        <v>693</v>
      </c>
      <c r="AC104" s="394" t="s">
        <v>756</v>
      </c>
      <c r="AD104" s="395"/>
      <c r="AE104" s="566"/>
    </row>
    <row r="105" spans="1:31" s="27" customFormat="1">
      <c r="A105" s="562" t="s">
        <v>4</v>
      </c>
      <c r="B105" s="567" t="s">
        <v>1638</v>
      </c>
      <c r="C105" s="568" t="s">
        <v>347</v>
      </c>
      <c r="D105" s="609">
        <v>40</v>
      </c>
      <c r="E105" s="440">
        <v>2</v>
      </c>
      <c r="F105" s="440">
        <v>0</v>
      </c>
      <c r="G105" s="440">
        <v>15</v>
      </c>
      <c r="H105" s="440">
        <v>0</v>
      </c>
      <c r="I105" s="440">
        <v>50</v>
      </c>
      <c r="J105" s="612">
        <v>0.15</v>
      </c>
      <c r="K105" s="440">
        <v>0</v>
      </c>
      <c r="L105" s="540" t="b">
        <v>1</v>
      </c>
      <c r="M105" s="572">
        <v>5</v>
      </c>
      <c r="N105" s="618">
        <v>5</v>
      </c>
      <c r="O105" s="576">
        <v>0</v>
      </c>
      <c r="P105" s="598">
        <f>entityDefinitions[[#This Row],['[edibleFromTier']]]</f>
        <v>0</v>
      </c>
      <c r="Q105" s="347" t="b">
        <v>1</v>
      </c>
      <c r="R105" s="347" t="b">
        <v>0</v>
      </c>
      <c r="S105" s="574" t="b">
        <v>0</v>
      </c>
      <c r="T105" s="347">
        <v>1</v>
      </c>
      <c r="U105" s="563">
        <v>9</v>
      </c>
      <c r="V105" s="390">
        <v>0</v>
      </c>
      <c r="W105" s="385">
        <v>0.05</v>
      </c>
      <c r="X105" s="564">
        <v>0.05</v>
      </c>
      <c r="Y105" s="564">
        <v>0</v>
      </c>
      <c r="Z105" s="565">
        <v>0</v>
      </c>
      <c r="AA105" s="570" t="s">
        <v>1500</v>
      </c>
      <c r="AB105" s="541" t="s">
        <v>1623</v>
      </c>
      <c r="AC105" s="395" t="s">
        <v>1630</v>
      </c>
      <c r="AD105" s="395"/>
      <c r="AE105" s="566"/>
    </row>
    <row r="106" spans="1:31">
      <c r="A106" s="562" t="s">
        <v>4</v>
      </c>
      <c r="B106" s="354" t="s">
        <v>988</v>
      </c>
      <c r="C106" s="586" t="s">
        <v>777</v>
      </c>
      <c r="D106" s="440">
        <v>60</v>
      </c>
      <c r="E106" s="440">
        <v>4</v>
      </c>
      <c r="F106" s="440">
        <v>0</v>
      </c>
      <c r="G106" s="440">
        <v>20</v>
      </c>
      <c r="H106" s="440">
        <v>0</v>
      </c>
      <c r="I106" s="440">
        <v>55</v>
      </c>
      <c r="J106" s="358">
        <v>0.15</v>
      </c>
      <c r="K106" s="440">
        <v>0</v>
      </c>
      <c r="L106" s="540" t="b">
        <v>1</v>
      </c>
      <c r="M106" s="616">
        <v>5</v>
      </c>
      <c r="N106" s="360">
        <v>5</v>
      </c>
      <c r="O106" s="540">
        <v>1</v>
      </c>
      <c r="P106" s="616">
        <v>1</v>
      </c>
      <c r="Q106" s="347" t="b">
        <v>1</v>
      </c>
      <c r="R106" s="359" t="b">
        <v>0</v>
      </c>
      <c r="S106" s="450" t="b">
        <v>0</v>
      </c>
      <c r="T106" s="359">
        <v>1</v>
      </c>
      <c r="U106" s="540">
        <v>6</v>
      </c>
      <c r="V106" s="571">
        <v>0</v>
      </c>
      <c r="W106" s="564">
        <v>0</v>
      </c>
      <c r="X106" s="564">
        <v>0</v>
      </c>
      <c r="Y106" s="564">
        <v>0.6</v>
      </c>
      <c r="Z106" s="565">
        <v>0</v>
      </c>
      <c r="AA106" s="629" t="s">
        <v>511</v>
      </c>
      <c r="AB106" s="542" t="s">
        <v>694</v>
      </c>
      <c r="AC106" s="542" t="s">
        <v>757</v>
      </c>
      <c r="AD106" s="542" t="s">
        <v>737</v>
      </c>
      <c r="AE106" s="633" t="s">
        <v>738</v>
      </c>
    </row>
    <row r="107" spans="1:31">
      <c r="A107" s="562" t="s">
        <v>4</v>
      </c>
      <c r="B107" s="567" t="s">
        <v>1578</v>
      </c>
      <c r="C107" s="568" t="s">
        <v>777</v>
      </c>
      <c r="D107" s="608">
        <v>40</v>
      </c>
      <c r="E107" s="569">
        <v>2</v>
      </c>
      <c r="F107" s="569">
        <v>0</v>
      </c>
      <c r="G107" s="569">
        <v>30</v>
      </c>
      <c r="H107" s="569">
        <v>0</v>
      </c>
      <c r="I107" s="569">
        <v>50</v>
      </c>
      <c r="J107" s="358">
        <v>0.15</v>
      </c>
      <c r="K107" s="569">
        <v>0</v>
      </c>
      <c r="L107" s="571" t="b">
        <v>1</v>
      </c>
      <c r="M107" s="572">
        <v>5</v>
      </c>
      <c r="N107" s="383">
        <v>5</v>
      </c>
      <c r="O107" s="573">
        <v>0</v>
      </c>
      <c r="P107" s="572">
        <v>0</v>
      </c>
      <c r="Q107" s="347" t="b">
        <v>1</v>
      </c>
      <c r="R107" s="347" t="b">
        <v>0</v>
      </c>
      <c r="S107" s="623" t="b">
        <v>0</v>
      </c>
      <c r="T107" s="347">
        <v>85</v>
      </c>
      <c r="U107" s="577">
        <v>9</v>
      </c>
      <c r="V107" s="578">
        <v>0</v>
      </c>
      <c r="W107" s="564">
        <v>0.25</v>
      </c>
      <c r="X107" s="564">
        <v>0.25</v>
      </c>
      <c r="Y107" s="564">
        <v>0.75</v>
      </c>
      <c r="Z107" s="565">
        <v>0</v>
      </c>
      <c r="AA107" s="570" t="s">
        <v>1177</v>
      </c>
      <c r="AB107" s="541" t="s">
        <v>1241</v>
      </c>
      <c r="AC107" s="395" t="s">
        <v>1251</v>
      </c>
      <c r="AD107" s="395"/>
      <c r="AE107" s="566"/>
    </row>
    <row r="108" spans="1:31" customFormat="1">
      <c r="A108" s="386" t="s">
        <v>4</v>
      </c>
      <c r="B108" s="387" t="s">
        <v>992</v>
      </c>
      <c r="C108" s="388" t="s">
        <v>763</v>
      </c>
      <c r="D108" s="610">
        <v>60</v>
      </c>
      <c r="E108" s="389">
        <v>2</v>
      </c>
      <c r="F108" s="389">
        <v>0</v>
      </c>
      <c r="G108" s="389">
        <v>8</v>
      </c>
      <c r="H108" s="389">
        <v>0</v>
      </c>
      <c r="I108" s="389">
        <v>75</v>
      </c>
      <c r="J108" s="614">
        <v>0.22499999999999998</v>
      </c>
      <c r="K108" s="389">
        <v>0</v>
      </c>
      <c r="L108" s="390" t="b">
        <v>1</v>
      </c>
      <c r="M108" s="618">
        <v>5</v>
      </c>
      <c r="N108" s="348">
        <v>0</v>
      </c>
      <c r="O108" s="390">
        <v>1</v>
      </c>
      <c r="P108" s="618">
        <v>0</v>
      </c>
      <c r="Q108" s="347" t="b">
        <v>1</v>
      </c>
      <c r="R108" s="347" t="b">
        <v>1</v>
      </c>
      <c r="S108" s="623" t="b">
        <v>0</v>
      </c>
      <c r="T108" s="347">
        <v>25</v>
      </c>
      <c r="U108" s="390">
        <v>7</v>
      </c>
      <c r="V108" s="390">
        <v>0</v>
      </c>
      <c r="W108" s="391">
        <v>0.25</v>
      </c>
      <c r="X108" s="391">
        <v>0.25</v>
      </c>
      <c r="Y108" s="391">
        <v>0.8</v>
      </c>
      <c r="Z108" s="392">
        <v>0</v>
      </c>
      <c r="AA108" s="393" t="s">
        <v>1166</v>
      </c>
      <c r="AB108" s="394" t="s">
        <v>1238</v>
      </c>
      <c r="AC108" s="394" t="s">
        <v>1248</v>
      </c>
      <c r="AD108" s="395"/>
      <c r="AE108" s="396"/>
    </row>
    <row r="109" spans="1:31" s="498" customFormat="1">
      <c r="A109" s="575" t="s">
        <v>4</v>
      </c>
      <c r="B109" s="567" t="s">
        <v>1589</v>
      </c>
      <c r="C109" s="586" t="s">
        <v>763</v>
      </c>
      <c r="D109" s="606">
        <v>40</v>
      </c>
      <c r="E109" s="440">
        <v>2</v>
      </c>
      <c r="F109" s="440">
        <v>0</v>
      </c>
      <c r="G109" s="440">
        <v>16</v>
      </c>
      <c r="H109" s="440">
        <v>0</v>
      </c>
      <c r="I109" s="440">
        <v>50</v>
      </c>
      <c r="J109" s="613">
        <v>0.15</v>
      </c>
      <c r="K109" s="440">
        <v>0</v>
      </c>
      <c r="L109" s="540" t="b">
        <v>1</v>
      </c>
      <c r="M109" s="572">
        <v>5</v>
      </c>
      <c r="N109" s="618">
        <v>0</v>
      </c>
      <c r="O109" s="576">
        <v>1</v>
      </c>
      <c r="P109" s="572">
        <v>0</v>
      </c>
      <c r="Q109" s="620" t="b">
        <v>1</v>
      </c>
      <c r="R109" s="623" t="b">
        <v>1</v>
      </c>
      <c r="S109" s="574" t="b">
        <v>0</v>
      </c>
      <c r="T109" s="624">
        <v>25</v>
      </c>
      <c r="U109" s="563">
        <v>7</v>
      </c>
      <c r="V109" s="390">
        <v>0</v>
      </c>
      <c r="W109" s="587">
        <v>0.25</v>
      </c>
      <c r="X109" s="588">
        <v>0.25</v>
      </c>
      <c r="Y109" s="588">
        <v>0.8</v>
      </c>
      <c r="Z109" s="589">
        <v>0</v>
      </c>
      <c r="AA109" s="570" t="s">
        <v>1166</v>
      </c>
      <c r="AB109" s="590" t="s">
        <v>1238</v>
      </c>
      <c r="AC109" s="591" t="s">
        <v>1248</v>
      </c>
      <c r="AD109" s="591"/>
      <c r="AE109" s="592"/>
    </row>
    <row r="110" spans="1:31" ht="15.75" thickBo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ht="23.25">
      <c r="A111" s="12" t="s">
        <v>548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31">
      <c r="A112" s="203"/>
      <c r="B112" s="203"/>
      <c r="C112" s="205"/>
      <c r="D112" s="203"/>
      <c r="E112" s="203"/>
      <c r="F112" s="650"/>
      <c r="G112" s="650"/>
      <c r="H112" s="161" t="s">
        <v>366</v>
      </c>
      <c r="I112" s="161"/>
      <c r="J112" s="203"/>
      <c r="K112" s="5"/>
      <c r="L112" s="5"/>
      <c r="M112" s="5" t="s">
        <v>398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61"/>
      <c r="AB112" s="161"/>
      <c r="AC112" s="161"/>
      <c r="AD112" s="161"/>
      <c r="AE112" s="5"/>
    </row>
    <row r="113" spans="1:31" ht="145.5">
      <c r="A113" s="141" t="s">
        <v>552</v>
      </c>
      <c r="B113" s="141" t="s">
        <v>5</v>
      </c>
      <c r="C113" s="141" t="s">
        <v>353</v>
      </c>
      <c r="D113" s="152" t="s">
        <v>1195</v>
      </c>
      <c r="E113" s="152" t="s">
        <v>1183</v>
      </c>
      <c r="F113" s="152" t="s">
        <v>549</v>
      </c>
      <c r="G113" s="152" t="s">
        <v>480</v>
      </c>
      <c r="H113" s="152" t="s">
        <v>367</v>
      </c>
      <c r="I113" s="152" t="s">
        <v>370</v>
      </c>
      <c r="J113" s="152" t="s">
        <v>629</v>
      </c>
      <c r="K113" s="152" t="s">
        <v>628</v>
      </c>
      <c r="L113" s="152" t="s">
        <v>354</v>
      </c>
      <c r="M113" s="147" t="s">
        <v>38</v>
      </c>
      <c r="N113" s="147" t="s">
        <v>395</v>
      </c>
      <c r="O113" s="147" t="s">
        <v>397</v>
      </c>
    </row>
    <row r="114" spans="1:31">
      <c r="A114" s="245" t="s">
        <v>4</v>
      </c>
      <c r="B114" s="178" t="s">
        <v>1184</v>
      </c>
      <c r="C114" s="178" t="s">
        <v>346</v>
      </c>
      <c r="D114" s="246" t="s">
        <v>1196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1185</v>
      </c>
      <c r="C115" s="178" t="s">
        <v>346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1186</v>
      </c>
      <c r="C116" s="178" t="s">
        <v>352</v>
      </c>
      <c r="D116" s="246" t="s">
        <v>1196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1187</v>
      </c>
      <c r="C117" s="178" t="s">
        <v>352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1188</v>
      </c>
      <c r="C118" s="178" t="s">
        <v>349</v>
      </c>
      <c r="D118" s="246" t="s">
        <v>1196</v>
      </c>
      <c r="E118" s="246">
        <v>3</v>
      </c>
      <c r="F118" s="314">
        <v>0</v>
      </c>
      <c r="G118" s="314">
        <v>0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1189</v>
      </c>
      <c r="C119" s="178" t="s">
        <v>349</v>
      </c>
      <c r="D119" s="246" t="s">
        <v>302</v>
      </c>
      <c r="E119" s="246">
        <v>3</v>
      </c>
      <c r="F119" s="314">
        <v>0</v>
      </c>
      <c r="G119" s="314">
        <v>1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 s="204" customFormat="1">
      <c r="A120" s="245" t="s">
        <v>4</v>
      </c>
      <c r="B120" s="178" t="s">
        <v>1190</v>
      </c>
      <c r="C120" s="178" t="s">
        <v>349</v>
      </c>
      <c r="D120" s="246" t="s">
        <v>1197</v>
      </c>
      <c r="E120" s="246">
        <v>3</v>
      </c>
      <c r="F120" s="314">
        <v>0</v>
      </c>
      <c r="G120" s="314">
        <v>2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</row>
    <row r="121" spans="1:31">
      <c r="A121" s="245" t="s">
        <v>4</v>
      </c>
      <c r="B121" s="178" t="s">
        <v>1191</v>
      </c>
      <c r="C121" s="178" t="s">
        <v>351</v>
      </c>
      <c r="D121" s="246" t="s">
        <v>1196</v>
      </c>
      <c r="E121" s="246">
        <v>3</v>
      </c>
      <c r="F121" s="314">
        <v>0</v>
      </c>
      <c r="G121" s="314">
        <v>0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1192</v>
      </c>
      <c r="C122" s="178" t="s">
        <v>351</v>
      </c>
      <c r="D122" s="246" t="s">
        <v>302</v>
      </c>
      <c r="E122" s="246">
        <v>3</v>
      </c>
      <c r="F122" s="314">
        <v>0</v>
      </c>
      <c r="G122" s="314">
        <v>1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5" t="s">
        <v>4</v>
      </c>
      <c r="B123" s="178" t="s">
        <v>1193</v>
      </c>
      <c r="C123" s="178" t="s">
        <v>351</v>
      </c>
      <c r="D123" s="246" t="s">
        <v>1197</v>
      </c>
      <c r="E123" s="246">
        <v>3</v>
      </c>
      <c r="F123" s="314">
        <v>0</v>
      </c>
      <c r="G123" s="314">
        <v>2</v>
      </c>
      <c r="H123" s="314">
        <v>0</v>
      </c>
      <c r="I123" s="314">
        <v>0</v>
      </c>
      <c r="J123" s="247">
        <v>2</v>
      </c>
      <c r="K123" s="247">
        <v>0</v>
      </c>
      <c r="L123" s="247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23"/>
      <c r="B124" s="223"/>
      <c r="C124" s="223"/>
      <c r="D124" s="224"/>
      <c r="E124" s="225"/>
      <c r="F124" s="225"/>
      <c r="G124" s="225"/>
      <c r="H124" s="225"/>
      <c r="I124" s="225"/>
      <c r="J124" s="226"/>
      <c r="K124" s="226"/>
      <c r="L124" s="226"/>
      <c r="M124" s="225"/>
    </row>
    <row r="125" spans="1:31"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</row>
    <row r="126" spans="1:31" ht="15.75" thickBot="1"/>
    <row r="127" spans="1:31" ht="23.25">
      <c r="A127" s="12" t="s">
        <v>435</v>
      </c>
      <c r="B127" s="12"/>
      <c r="C127" s="12"/>
      <c r="D127" s="12"/>
      <c r="E127" s="204"/>
      <c r="F127" s="204"/>
      <c r="G127" s="204"/>
      <c r="H127" s="204"/>
      <c r="I127" s="204"/>
      <c r="J127" s="204"/>
      <c r="K127" s="204"/>
      <c r="L127" s="204"/>
    </row>
    <row r="129" spans="1:9" ht="159.75">
      <c r="A129" s="141" t="s">
        <v>436</v>
      </c>
      <c r="B129" s="142" t="s">
        <v>5</v>
      </c>
      <c r="C129" s="142" t="s">
        <v>190</v>
      </c>
      <c r="D129" s="145" t="s">
        <v>25</v>
      </c>
      <c r="E129" s="145" t="s">
        <v>220</v>
      </c>
      <c r="F129" s="145" t="s">
        <v>327</v>
      </c>
      <c r="G129" s="145" t="s">
        <v>391</v>
      </c>
      <c r="H129" s="145" t="s">
        <v>441</v>
      </c>
    </row>
    <row r="130" spans="1:9">
      <c r="A130" s="208" t="s">
        <v>4</v>
      </c>
      <c r="B130" s="183" t="s">
        <v>437</v>
      </c>
      <c r="C130" s="183" t="s">
        <v>187</v>
      </c>
      <c r="D130" s="190">
        <v>42</v>
      </c>
      <c r="E130" s="190">
        <v>8</v>
      </c>
      <c r="F130" s="190">
        <v>1.3</v>
      </c>
      <c r="G130" s="190">
        <v>2</v>
      </c>
      <c r="H130" s="190">
        <v>0.25</v>
      </c>
    </row>
    <row r="131" spans="1:9">
      <c r="A131" s="208" t="s">
        <v>4</v>
      </c>
      <c r="B131" s="183" t="s">
        <v>438</v>
      </c>
      <c r="C131" s="183" t="s">
        <v>188</v>
      </c>
      <c r="D131" s="190">
        <v>92</v>
      </c>
      <c r="E131" s="190">
        <v>10</v>
      </c>
      <c r="F131" s="190">
        <v>1.1000000000000001</v>
      </c>
      <c r="G131" s="190">
        <v>2</v>
      </c>
      <c r="H131" s="190">
        <v>0.3</v>
      </c>
    </row>
    <row r="132" spans="1:9">
      <c r="A132" s="208" t="s">
        <v>4</v>
      </c>
      <c r="B132" s="183" t="s">
        <v>439</v>
      </c>
      <c r="C132" s="183" t="s">
        <v>189</v>
      </c>
      <c r="D132" s="190">
        <v>235</v>
      </c>
      <c r="E132" s="190">
        <v>12</v>
      </c>
      <c r="F132" s="190">
        <v>0.9</v>
      </c>
      <c r="G132" s="190">
        <v>2</v>
      </c>
      <c r="H132" s="190">
        <v>0.32500000000000001</v>
      </c>
    </row>
    <row r="133" spans="1:9">
      <c r="A133" s="208" t="s">
        <v>4</v>
      </c>
      <c r="B133" s="183" t="s">
        <v>440</v>
      </c>
      <c r="C133" s="183" t="s">
        <v>210</v>
      </c>
      <c r="D133" s="190">
        <v>686</v>
      </c>
      <c r="E133" s="190">
        <v>14</v>
      </c>
      <c r="F133" s="190">
        <v>0.7</v>
      </c>
      <c r="G133" s="190">
        <v>2</v>
      </c>
      <c r="H133" s="190">
        <v>0.35</v>
      </c>
    </row>
    <row r="134" spans="1:9">
      <c r="A134" s="208" t="s">
        <v>4</v>
      </c>
      <c r="B134" s="183" t="s">
        <v>460</v>
      </c>
      <c r="C134" s="183" t="s">
        <v>211</v>
      </c>
      <c r="D134" s="190">
        <v>1040</v>
      </c>
      <c r="E134" s="190">
        <v>14</v>
      </c>
      <c r="F134" s="190">
        <v>0.5</v>
      </c>
      <c r="G134" s="190">
        <v>2</v>
      </c>
      <c r="H134" s="190">
        <v>0.35</v>
      </c>
    </row>
    <row r="137" spans="1:9">
      <c r="D137" s="275">
        <v>42</v>
      </c>
      <c r="F137" s="275">
        <v>1.3</v>
      </c>
      <c r="G137" s="67">
        <f>D130*F130</f>
        <v>54.6</v>
      </c>
      <c r="I137" s="67">
        <f>D137*F137</f>
        <v>54.6</v>
      </c>
    </row>
    <row r="138" spans="1:9">
      <c r="D138" s="275">
        <v>92</v>
      </c>
      <c r="F138" s="275">
        <v>1.1000000000000001</v>
      </c>
      <c r="G138" s="67">
        <f>D131*F131</f>
        <v>101.2</v>
      </c>
      <c r="I138" s="67">
        <f t="shared" ref="I138:I141" si="0">D138*F138</f>
        <v>101.2</v>
      </c>
    </row>
    <row r="139" spans="1:9">
      <c r="D139" s="275">
        <v>235</v>
      </c>
      <c r="F139" s="275">
        <v>0.9</v>
      </c>
      <c r="G139" s="67">
        <f>D132*F132</f>
        <v>211.5</v>
      </c>
      <c r="I139" s="67">
        <f t="shared" si="0"/>
        <v>211.5</v>
      </c>
    </row>
    <row r="140" spans="1:9">
      <c r="D140" s="275">
        <v>686</v>
      </c>
      <c r="F140" s="275">
        <v>0.7</v>
      </c>
      <c r="G140" s="67">
        <f>D133*F133</f>
        <v>480.2</v>
      </c>
      <c r="I140" s="67">
        <f t="shared" si="0"/>
        <v>480.2</v>
      </c>
    </row>
    <row r="141" spans="1:9">
      <c r="D141" s="275">
        <v>1040</v>
      </c>
      <c r="F141" s="275">
        <v>0.5</v>
      </c>
      <c r="G141" s="67">
        <f>D134*F134</f>
        <v>520</v>
      </c>
      <c r="I141" s="67">
        <f t="shared" si="0"/>
        <v>520</v>
      </c>
    </row>
  </sheetData>
  <mergeCells count="3">
    <mergeCell ref="E21:F21"/>
    <mergeCell ref="E3:F3"/>
    <mergeCell ref="F112:G112"/>
  </mergeCells>
  <conditionalFormatting sqref="M96:P9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4:O123 J124:L124 AB23:AE109 AA23:AA98 AA100:AA109"/>
    <dataValidation type="list" allowBlank="1" showInputMessage="1" showErrorMessage="1" sqref="C114:C124 C23:C109">
      <formula1>INDIRECT("entityCategoryDefinitions['[sku']]")</formula1>
    </dataValidation>
    <dataValidation type="decimal" allowBlank="1" showInputMessage="1" prompt="probability [0..1]" sqref="M124 H124:I124 H114:L123 W23:Z109">
      <formula1>0</formula1>
      <formula2>1</formula2>
    </dataValidation>
    <dataValidation type="decimal" allowBlank="1" sqref="D114:G124 M23:N109 P23:V109">
      <formula1>1</formula1>
      <formula2>10</formula2>
    </dataValidation>
    <dataValidation type="decimal" operator="greaterThanOrEqual" showInputMessage="1" showErrorMessage="1" sqref="H41:I42 G41 G23:I40 G43:I109">
      <formula1>0</formula1>
    </dataValidation>
    <dataValidation operator="greaterThanOrEqual" showInputMessage="1" showErrorMessage="1" sqref="G42"/>
    <dataValidation type="list" sqref="L23:L109">
      <formula1>"true,false"</formula1>
    </dataValidation>
    <dataValidation type="whole" operator="greaterThanOrEqual" showInputMessage="1" showErrorMessage="1" sqref="D23:F109">
      <formula1>0</formula1>
    </dataValidation>
    <dataValidation type="decimal" showInputMessage="1" showErrorMessage="1" prompt="probability [0..1]" sqref="J23:K109">
      <formula1>0</formula1>
      <formula2>1</formula2>
    </dataValidation>
    <dataValidation type="list" sqref="O23:O10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1025</v>
      </c>
      <c r="G4" s="146" t="s">
        <v>1026</v>
      </c>
      <c r="H4" s="146" t="s">
        <v>1027</v>
      </c>
      <c r="I4" s="146" t="s">
        <v>1073</v>
      </c>
      <c r="J4" s="146" t="s">
        <v>1074</v>
      </c>
      <c r="K4" s="146" t="s">
        <v>1028</v>
      </c>
      <c r="L4" s="146" t="s">
        <v>1030</v>
      </c>
      <c r="M4" s="146" t="s">
        <v>1031</v>
      </c>
      <c r="N4" s="146" t="s">
        <v>1032</v>
      </c>
      <c r="O4" s="146" t="s">
        <v>1033</v>
      </c>
      <c r="P4" s="146" t="s">
        <v>1034</v>
      </c>
      <c r="Q4" s="146" t="s">
        <v>1035</v>
      </c>
      <c r="R4" s="146" t="s">
        <v>1036</v>
      </c>
      <c r="S4" s="146" t="s">
        <v>1037</v>
      </c>
      <c r="T4" s="146" t="s">
        <v>1038</v>
      </c>
      <c r="U4" s="146" t="s">
        <v>1128</v>
      </c>
      <c r="V4" s="146" t="s">
        <v>1129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1427</v>
      </c>
      <c r="G5" s="15" t="s">
        <v>1428</v>
      </c>
      <c r="H5" s="15" t="s">
        <v>664</v>
      </c>
      <c r="I5" s="15" t="s">
        <v>1584</v>
      </c>
      <c r="J5" s="15" t="s">
        <v>1582</v>
      </c>
      <c r="K5" s="15" t="s">
        <v>1029</v>
      </c>
      <c r="L5" s="15" t="s">
        <v>1029</v>
      </c>
      <c r="M5" s="15" t="s">
        <v>1029</v>
      </c>
      <c r="N5" s="15" t="s">
        <v>1029</v>
      </c>
      <c r="O5" s="15" t="s">
        <v>1029</v>
      </c>
      <c r="P5" s="15" t="s">
        <v>1029</v>
      </c>
      <c r="Q5" s="15" t="s">
        <v>1029</v>
      </c>
      <c r="R5" s="15" t="s">
        <v>1029</v>
      </c>
      <c r="S5" s="15" t="s">
        <v>1029</v>
      </c>
      <c r="T5" s="15" t="s">
        <v>1029</v>
      </c>
      <c r="U5" s="15" t="s">
        <v>1131</v>
      </c>
      <c r="V5" s="15" t="s">
        <v>1130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1039</v>
      </c>
      <c r="G6" s="15"/>
      <c r="H6" s="15" t="s">
        <v>497</v>
      </c>
      <c r="I6" s="15"/>
      <c r="J6" s="15"/>
      <c r="K6" s="15" t="s">
        <v>1029</v>
      </c>
      <c r="L6" s="15" t="s">
        <v>1029</v>
      </c>
      <c r="M6" s="15" t="s">
        <v>1029</v>
      </c>
      <c r="N6" s="15" t="s">
        <v>1029</v>
      </c>
      <c r="O6" s="15" t="s">
        <v>1029</v>
      </c>
      <c r="P6" s="15" t="s">
        <v>1029</v>
      </c>
      <c r="Q6" s="15" t="s">
        <v>1029</v>
      </c>
      <c r="R6" s="15" t="s">
        <v>1029</v>
      </c>
      <c r="S6" s="15" t="s">
        <v>1029</v>
      </c>
      <c r="T6" s="15" t="s">
        <v>1029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1040</v>
      </c>
      <c r="G7" s="240"/>
      <c r="H7" s="240" t="s">
        <v>580</v>
      </c>
      <c r="I7" s="240"/>
      <c r="J7" s="240"/>
      <c r="K7" s="239" t="s">
        <v>1029</v>
      </c>
      <c r="L7" s="239" t="s">
        <v>1029</v>
      </c>
      <c r="M7" s="239" t="s">
        <v>1029</v>
      </c>
      <c r="N7" s="239" t="s">
        <v>1029</v>
      </c>
      <c r="O7" s="239" t="s">
        <v>1029</v>
      </c>
      <c r="P7" s="239" t="s">
        <v>1029</v>
      </c>
      <c r="Q7" s="239" t="s">
        <v>1029</v>
      </c>
      <c r="R7" s="239" t="s">
        <v>1029</v>
      </c>
      <c r="S7" s="239" t="s">
        <v>1029</v>
      </c>
      <c r="T7" s="239" t="s">
        <v>1029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2" priority="12"/>
  </conditionalFormatting>
  <conditionalFormatting sqref="B7">
    <cfRule type="duplicateValues" dxfId="221" priority="10"/>
  </conditionalFormatting>
  <conditionalFormatting sqref="B5">
    <cfRule type="duplicateValues" dxfId="220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B1" workbookViewId="0">
      <selection activeCell="E9" sqref="E9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1114</v>
      </c>
      <c r="F3" s="313" t="s">
        <v>1113</v>
      </c>
      <c r="G3" s="10"/>
      <c r="J3" s="650" t="s">
        <v>297</v>
      </c>
      <c r="K3" s="650"/>
      <c r="M3" s="650"/>
      <c r="N3" s="650"/>
      <c r="O3" s="650"/>
      <c r="P3" s="650"/>
    </row>
    <row r="4" spans="2:16" customFormat="1" ht="106.5">
      <c r="B4" s="302" t="s">
        <v>1126</v>
      </c>
      <c r="C4" s="303" t="s">
        <v>5</v>
      </c>
      <c r="D4" s="304" t="s">
        <v>204</v>
      </c>
      <c r="E4" s="304" t="s">
        <v>1100</v>
      </c>
      <c r="F4" s="304" t="s">
        <v>1111</v>
      </c>
      <c r="G4" s="304" t="s">
        <v>1101</v>
      </c>
      <c r="H4" s="304" t="s">
        <v>1102</v>
      </c>
      <c r="I4" s="304" t="s">
        <v>1103</v>
      </c>
      <c r="J4" s="305" t="s">
        <v>23</v>
      </c>
      <c r="K4" s="305" t="s">
        <v>1133</v>
      </c>
      <c r="L4" s="500" t="s">
        <v>1465</v>
      </c>
    </row>
    <row r="5" spans="2:16">
      <c r="B5" s="306" t="s">
        <v>4</v>
      </c>
      <c r="C5" s="300" t="s">
        <v>1178</v>
      </c>
      <c r="D5" s="300" t="s">
        <v>293</v>
      </c>
      <c r="E5" s="300">
        <v>0</v>
      </c>
      <c r="F5" s="300">
        <v>0</v>
      </c>
      <c r="G5" s="300" t="s">
        <v>1023</v>
      </c>
      <c r="H5" s="300">
        <v>30</v>
      </c>
      <c r="I5" s="307">
        <v>30</v>
      </c>
      <c r="J5" s="307" t="s">
        <v>1401</v>
      </c>
      <c r="K5" s="307" t="s">
        <v>1116</v>
      </c>
      <c r="L5" s="499" t="s">
        <v>917</v>
      </c>
    </row>
    <row r="6" spans="2:16">
      <c r="B6" s="306" t="s">
        <v>4</v>
      </c>
      <c r="C6" s="300" t="s">
        <v>1179</v>
      </c>
      <c r="D6" s="301" t="s">
        <v>292</v>
      </c>
      <c r="E6" s="300">
        <v>0</v>
      </c>
      <c r="F6" s="300">
        <v>0</v>
      </c>
      <c r="G6" s="300"/>
      <c r="H6" s="300">
        <v>60</v>
      </c>
      <c r="I6" s="307">
        <v>60</v>
      </c>
      <c r="J6" s="307" t="s">
        <v>1402</v>
      </c>
      <c r="K6" s="307"/>
      <c r="L6" s="499" t="s">
        <v>917</v>
      </c>
    </row>
    <row r="7" spans="2:16">
      <c r="B7" s="306" t="s">
        <v>4</v>
      </c>
      <c r="C7" s="300" t="s">
        <v>1180</v>
      </c>
      <c r="D7" s="300" t="s">
        <v>291</v>
      </c>
      <c r="E7" s="300">
        <v>0</v>
      </c>
      <c r="F7" s="300">
        <v>0</v>
      </c>
      <c r="G7" s="300"/>
      <c r="H7" s="300">
        <v>10000</v>
      </c>
      <c r="I7" s="307">
        <v>10000</v>
      </c>
      <c r="J7" s="307" t="s">
        <v>1272</v>
      </c>
      <c r="K7" s="307"/>
      <c r="L7" s="499" t="s">
        <v>917</v>
      </c>
    </row>
    <row r="8" spans="2:16" customFormat="1">
      <c r="B8" s="306" t="s">
        <v>4</v>
      </c>
      <c r="C8" s="300" t="s">
        <v>1104</v>
      </c>
      <c r="D8" s="300" t="s">
        <v>293</v>
      </c>
      <c r="E8" s="300">
        <v>1</v>
      </c>
      <c r="F8" s="300">
        <v>0</v>
      </c>
      <c r="G8" s="300" t="s">
        <v>1023</v>
      </c>
      <c r="H8" s="300">
        <v>30</v>
      </c>
      <c r="I8" s="307">
        <v>50</v>
      </c>
      <c r="J8" s="307" t="s">
        <v>1401</v>
      </c>
      <c r="K8" s="307" t="s">
        <v>1116</v>
      </c>
      <c r="L8" s="499" t="s">
        <v>917</v>
      </c>
    </row>
    <row r="9" spans="2:16" customFormat="1">
      <c r="B9" s="306" t="s">
        <v>4</v>
      </c>
      <c r="C9" s="300" t="s">
        <v>1105</v>
      </c>
      <c r="D9" s="300" t="s">
        <v>293</v>
      </c>
      <c r="E9" s="300">
        <v>1</v>
      </c>
      <c r="F9" s="300">
        <v>0</v>
      </c>
      <c r="G9" s="300" t="s">
        <v>1022</v>
      </c>
      <c r="H9" s="300">
        <v>7</v>
      </c>
      <c r="I9" s="307">
        <v>9</v>
      </c>
      <c r="J9" s="307" t="s">
        <v>1403</v>
      </c>
      <c r="K9" s="307" t="s">
        <v>1115</v>
      </c>
      <c r="L9" s="499" t="s">
        <v>917</v>
      </c>
    </row>
    <row r="10" spans="2:16" customFormat="1">
      <c r="B10" s="306" t="s">
        <v>4</v>
      </c>
      <c r="C10" s="300" t="s">
        <v>1106</v>
      </c>
      <c r="D10" s="301" t="s">
        <v>1655</v>
      </c>
      <c r="E10" s="300">
        <v>1</v>
      </c>
      <c r="F10" s="300">
        <v>0</v>
      </c>
      <c r="G10" s="301" t="s">
        <v>1654</v>
      </c>
      <c r="H10" s="300">
        <v>1</v>
      </c>
      <c r="I10" s="307">
        <v>1.5</v>
      </c>
      <c r="J10" s="307" t="s">
        <v>1404</v>
      </c>
      <c r="K10" s="307" t="s">
        <v>1118</v>
      </c>
      <c r="L10" s="499" t="s">
        <v>917</v>
      </c>
    </row>
    <row r="11" spans="2:16">
      <c r="B11" s="306" t="s">
        <v>4</v>
      </c>
      <c r="C11" s="300" t="s">
        <v>1194</v>
      </c>
      <c r="D11" s="301" t="s">
        <v>1655</v>
      </c>
      <c r="E11" s="301">
        <v>0</v>
      </c>
      <c r="F11" s="300">
        <v>0</v>
      </c>
      <c r="G11" s="301" t="s">
        <v>1654</v>
      </c>
      <c r="H11" s="300">
        <v>1</v>
      </c>
      <c r="I11" s="301">
        <v>1.5</v>
      </c>
      <c r="J11" s="307" t="s">
        <v>1405</v>
      </c>
      <c r="K11" s="307" t="s">
        <v>1118</v>
      </c>
      <c r="L11" s="499" t="s">
        <v>917</v>
      </c>
    </row>
    <row r="12" spans="2:16" customFormat="1">
      <c r="B12" s="306" t="s">
        <v>4</v>
      </c>
      <c r="C12" s="300" t="s">
        <v>315</v>
      </c>
      <c r="D12" s="300" t="s">
        <v>952</v>
      </c>
      <c r="E12" s="300">
        <v>1</v>
      </c>
      <c r="F12" s="300">
        <v>0</v>
      </c>
      <c r="G12" s="300" t="s">
        <v>315</v>
      </c>
      <c r="H12" s="300">
        <v>50</v>
      </c>
      <c r="I12" s="307">
        <v>100</v>
      </c>
      <c r="J12" s="307" t="s">
        <v>1406</v>
      </c>
      <c r="K12" s="307" t="s">
        <v>1181</v>
      </c>
      <c r="L12" s="499" t="s">
        <v>917</v>
      </c>
    </row>
    <row r="13" spans="2:16" customFormat="1">
      <c r="B13" s="308" t="s">
        <v>4</v>
      </c>
      <c r="C13" s="301" t="s">
        <v>1107</v>
      </c>
      <c r="D13" s="300" t="s">
        <v>952</v>
      </c>
      <c r="E13" s="300">
        <v>1</v>
      </c>
      <c r="F13" s="300">
        <v>0</v>
      </c>
      <c r="G13" s="301" t="s">
        <v>1107</v>
      </c>
      <c r="H13" s="300">
        <v>0.5</v>
      </c>
      <c r="I13" s="307">
        <v>0.7</v>
      </c>
      <c r="J13" s="307" t="s">
        <v>1407</v>
      </c>
      <c r="K13" s="307" t="s">
        <v>1182</v>
      </c>
      <c r="L13" s="499" t="s">
        <v>917</v>
      </c>
    </row>
    <row r="14" spans="2:16" customFormat="1">
      <c r="B14" s="308" t="s">
        <v>4</v>
      </c>
      <c r="C14" s="300" t="s">
        <v>1108</v>
      </c>
      <c r="D14" s="300" t="s">
        <v>293</v>
      </c>
      <c r="E14" s="300">
        <v>1</v>
      </c>
      <c r="F14" s="300">
        <v>0</v>
      </c>
      <c r="G14" s="300" t="s">
        <v>1109</v>
      </c>
      <c r="H14" s="300">
        <v>2</v>
      </c>
      <c r="I14" s="307">
        <v>3</v>
      </c>
      <c r="J14" s="307" t="s">
        <v>1408</v>
      </c>
      <c r="K14" s="307" t="s">
        <v>1117</v>
      </c>
      <c r="L14" s="499" t="s">
        <v>917</v>
      </c>
    </row>
    <row r="15" spans="2:16" customFormat="1">
      <c r="B15" s="308" t="s">
        <v>4</v>
      </c>
      <c r="C15" s="300" t="s">
        <v>1110</v>
      </c>
      <c r="D15" s="300" t="s">
        <v>616</v>
      </c>
      <c r="E15" s="300">
        <v>1</v>
      </c>
      <c r="F15" s="300">
        <v>0</v>
      </c>
      <c r="G15" s="300"/>
      <c r="H15" s="300">
        <v>0.5</v>
      </c>
      <c r="I15" s="307">
        <v>1</v>
      </c>
      <c r="J15" s="307" t="s">
        <v>1409</v>
      </c>
      <c r="K15" s="307"/>
      <c r="L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>
        <v>0</v>
      </c>
      <c r="G16" s="300"/>
      <c r="H16" s="300">
        <v>15</v>
      </c>
      <c r="I16" s="307">
        <v>10</v>
      </c>
      <c r="J16" s="307" t="s">
        <v>1410</v>
      </c>
      <c r="K16" s="307"/>
      <c r="L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>
        <v>0</v>
      </c>
      <c r="G17" s="300"/>
      <c r="H17" s="300">
        <v>60</v>
      </c>
      <c r="I17" s="307">
        <v>90</v>
      </c>
      <c r="J17" s="307" t="s">
        <v>1402</v>
      </c>
      <c r="K17" s="307"/>
      <c r="L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>
        <v>0</v>
      </c>
      <c r="G18" s="300"/>
      <c r="H18" s="300">
        <v>20000</v>
      </c>
      <c r="I18" s="307">
        <v>30000</v>
      </c>
      <c r="J18" s="307" t="s">
        <v>1272</v>
      </c>
      <c r="K18" s="307"/>
      <c r="L18" s="499" t="s">
        <v>917</v>
      </c>
    </row>
    <row r="19" spans="2:12">
      <c r="B19" s="308" t="s">
        <v>4</v>
      </c>
      <c r="C19" s="301" t="s">
        <v>953</v>
      </c>
      <c r="D19" s="301" t="s">
        <v>953</v>
      </c>
      <c r="E19" s="301">
        <v>1</v>
      </c>
      <c r="F19" s="300">
        <v>0</v>
      </c>
      <c r="G19" s="301"/>
      <c r="H19" s="301">
        <v>500</v>
      </c>
      <c r="I19" s="326">
        <v>1000</v>
      </c>
      <c r="J19" s="326" t="s">
        <v>1411</v>
      </c>
      <c r="K19" s="326"/>
      <c r="L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51"/>
      <c r="G22" s="651"/>
      <c r="H22" s="651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1111</v>
      </c>
      <c r="E23" s="309" t="s">
        <v>1100</v>
      </c>
      <c r="F23" s="310" t="s">
        <v>1112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1119</v>
      </c>
      <c r="H24" s="311" t="s">
        <v>1120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1134</v>
      </c>
      <c r="H25" s="311" t="s">
        <v>1132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1121</v>
      </c>
      <c r="H26" s="311" t="s">
        <v>1122</v>
      </c>
    </row>
    <row r="27" spans="2:12" customFormat="1">
      <c r="B27" s="306" t="s">
        <v>4</v>
      </c>
      <c r="C27" s="300" t="s">
        <v>1655</v>
      </c>
      <c r="D27" s="300">
        <v>0</v>
      </c>
      <c r="E27" s="300">
        <v>1</v>
      </c>
      <c r="F27" s="311" t="b">
        <v>1</v>
      </c>
      <c r="G27" s="311" t="s">
        <v>1136</v>
      </c>
      <c r="H27" s="311" t="s">
        <v>1135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1123</v>
      </c>
      <c r="H28" s="311" t="s">
        <v>1124</v>
      </c>
    </row>
    <row r="29" spans="2:12" customFormat="1">
      <c r="B29" s="308" t="s">
        <v>4</v>
      </c>
      <c r="C29" s="300" t="s">
        <v>952</v>
      </c>
      <c r="D29" s="300">
        <v>0</v>
      </c>
      <c r="E29" s="300">
        <v>1</v>
      </c>
      <c r="F29" s="311" t="b">
        <v>0</v>
      </c>
      <c r="G29" s="311" t="s">
        <v>1137</v>
      </c>
      <c r="H29" s="311" t="s">
        <v>1138</v>
      </c>
    </row>
    <row r="30" spans="2:12">
      <c r="B30" s="308" t="s">
        <v>4</v>
      </c>
      <c r="C30" s="300" t="s">
        <v>953</v>
      </c>
      <c r="D30" s="300">
        <v>0</v>
      </c>
      <c r="E30" s="300">
        <v>1</v>
      </c>
      <c r="F30" s="311" t="b">
        <v>1</v>
      </c>
      <c r="G30" s="311" t="s">
        <v>1281</v>
      </c>
      <c r="H30" s="311" t="s">
        <v>1282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1139</v>
      </c>
      <c r="H31" s="312" t="s">
        <v>1140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52" t="s">
        <v>304</v>
      </c>
      <c r="H34" s="652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1093</v>
      </c>
      <c r="C41" s="12"/>
      <c r="D41" s="12"/>
      <c r="E41" s="12"/>
      <c r="F41" s="12"/>
      <c r="G41" s="12"/>
    </row>
    <row r="43" spans="2:13" ht="135.75">
      <c r="B43" s="295" t="s">
        <v>1094</v>
      </c>
      <c r="C43" s="296" t="s">
        <v>5</v>
      </c>
      <c r="D43" s="297" t="s">
        <v>1095</v>
      </c>
      <c r="E43" s="297" t="s">
        <v>1389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1096</v>
      </c>
      <c r="C55" s="12"/>
      <c r="D55" s="12"/>
      <c r="E55" s="12"/>
      <c r="F55" s="12"/>
      <c r="G55" s="12"/>
    </row>
    <row r="57" spans="2:7" ht="142.5">
      <c r="B57" s="295" t="s">
        <v>1097</v>
      </c>
      <c r="C57" s="296" t="s">
        <v>5</v>
      </c>
      <c r="D57" s="297" t="s">
        <v>1095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1098</v>
      </c>
      <c r="C62" s="12"/>
      <c r="D62" s="12"/>
      <c r="E62" s="12"/>
      <c r="F62" s="12"/>
      <c r="G62" s="12"/>
    </row>
    <row r="64" spans="2:7" ht="132">
      <c r="B64" s="295" t="s">
        <v>1099</v>
      </c>
      <c r="C64" s="296" t="s">
        <v>5</v>
      </c>
      <c r="D64" s="297" t="s">
        <v>1095</v>
      </c>
    </row>
    <row r="65" spans="2:4">
      <c r="B65" s="298" t="s">
        <v>4</v>
      </c>
      <c r="C65" s="299" t="s">
        <v>1125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2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G26" sqref="G2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1465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1418</v>
      </c>
      <c r="H5" t="s">
        <v>1407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1419</v>
      </c>
      <c r="H6" s="67" t="s">
        <v>1421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1420</v>
      </c>
      <c r="H7" t="s">
        <v>1422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50"/>
      <c r="G3" s="650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7" workbookViewId="0">
      <selection activeCell="I17" sqref="I1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1041</v>
      </c>
      <c r="O4" s="221" t="s">
        <v>38</v>
      </c>
      <c r="P4" s="222" t="s">
        <v>177</v>
      </c>
      <c r="Q4" s="222" t="s">
        <v>1465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1042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1637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1400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1276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1278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1458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1494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1275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9</v>
      </c>
      <c r="J16" s="515" t="s">
        <v>573</v>
      </c>
      <c r="K16" s="515" t="s">
        <v>1275</v>
      </c>
      <c r="L16" s="515"/>
      <c r="M16" s="515"/>
      <c r="N16" s="515" t="s">
        <v>1493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571</v>
      </c>
      <c r="K18" s="522" t="s">
        <v>529</v>
      </c>
      <c r="L18" s="522"/>
      <c r="M18" s="522"/>
      <c r="N18" s="515" t="s">
        <v>1586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569</v>
      </c>
      <c r="K19" s="522" t="s">
        <v>528</v>
      </c>
      <c r="L19" s="522"/>
      <c r="M19" s="522"/>
      <c r="N19" s="515" t="s">
        <v>1566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1639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1048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1049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1277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1211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1380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1280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1279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1590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1585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573</v>
      </c>
      <c r="K32" s="522" t="s">
        <v>539</v>
      </c>
      <c r="L32" s="522"/>
      <c r="M32" s="522"/>
      <c r="N32" s="515" t="s">
        <v>1642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571</v>
      </c>
      <c r="K33" s="515" t="s">
        <v>538</v>
      </c>
      <c r="L33" s="515"/>
      <c r="M33" s="515"/>
      <c r="N33" s="515" t="s">
        <v>1596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 t="s">
        <v>1646</v>
      </c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/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567</v>
      </c>
      <c r="K37" s="522" t="s">
        <v>456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/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567</v>
      </c>
      <c r="K38" s="515" t="s">
        <v>456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7"/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567</v>
      </c>
      <c r="K39" s="515" t="s">
        <v>456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571</v>
      </c>
      <c r="K41" s="522" t="s">
        <v>544</v>
      </c>
      <c r="L41" s="522"/>
      <c r="M41" s="522"/>
      <c r="N41" s="515" t="s">
        <v>1647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569</v>
      </c>
      <c r="K42" s="522" t="s">
        <v>543</v>
      </c>
      <c r="L42" s="522"/>
      <c r="M42" s="522"/>
      <c r="N42" s="515" t="s">
        <v>1648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1640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 t="s">
        <v>1645</v>
      </c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1273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1272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1268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1268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1559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1271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1268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1268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1271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1268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1272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1268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1272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1273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954</v>
      </c>
      <c r="F31" s="463" t="s">
        <v>954</v>
      </c>
      <c r="G31" s="477">
        <v>0</v>
      </c>
      <c r="H31" s="477"/>
      <c r="I31" s="471" t="s">
        <v>955</v>
      </c>
      <c r="J31" s="471" t="s">
        <v>1268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1220</v>
      </c>
      <c r="F32" s="463" t="s">
        <v>1220</v>
      </c>
      <c r="G32" s="464">
        <v>0</v>
      </c>
      <c r="H32" s="464"/>
      <c r="I32" s="471" t="s">
        <v>1460</v>
      </c>
      <c r="J32" s="319" t="s">
        <v>1268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1316</v>
      </c>
      <c r="F33" s="463" t="s">
        <v>1316</v>
      </c>
      <c r="G33" s="464" t="s">
        <v>1020</v>
      </c>
      <c r="H33" s="464"/>
      <c r="I33" s="471" t="s">
        <v>955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1437</v>
      </c>
      <c r="F34" s="485" t="s">
        <v>1325</v>
      </c>
      <c r="G34" s="327" t="s">
        <v>1322</v>
      </c>
      <c r="H34" s="327">
        <v>30</v>
      </c>
      <c r="I34" s="486" t="s">
        <v>1439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1318</v>
      </c>
      <c r="F35" s="485" t="s">
        <v>1325</v>
      </c>
      <c r="G35" s="327" t="s">
        <v>1109</v>
      </c>
      <c r="H35" s="327">
        <v>30</v>
      </c>
      <c r="I35" s="471" t="s">
        <v>1439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1319</v>
      </c>
      <c r="F36" s="485" t="s">
        <v>1325</v>
      </c>
      <c r="G36" s="327" t="s">
        <v>1323</v>
      </c>
      <c r="H36" s="327">
        <v>30</v>
      </c>
      <c r="I36" s="471" t="s">
        <v>1439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1320</v>
      </c>
      <c r="F37" s="485" t="s">
        <v>1325</v>
      </c>
      <c r="G37" s="464" t="s">
        <v>1324</v>
      </c>
      <c r="H37" s="327">
        <v>30</v>
      </c>
      <c r="I37" s="471" t="s">
        <v>1439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1317</v>
      </c>
      <c r="F38" s="463" t="s">
        <v>1385</v>
      </c>
      <c r="G38" s="464"/>
      <c r="H38" s="464"/>
      <c r="I38" s="471" t="s">
        <v>1459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1321</v>
      </c>
      <c r="F39" s="463" t="s">
        <v>1321</v>
      </c>
      <c r="G39" s="464"/>
      <c r="H39" s="464"/>
      <c r="I39" s="471" t="s">
        <v>1461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1378</v>
      </c>
      <c r="F40" s="463" t="s">
        <v>1378</v>
      </c>
      <c r="G40" s="464"/>
      <c r="H40" s="464"/>
      <c r="I40" s="471" t="s">
        <v>955</v>
      </c>
      <c r="J40" s="471" t="s">
        <v>1268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1429</v>
      </c>
      <c r="F41" s="463" t="s">
        <v>1429</v>
      </c>
      <c r="G41" s="464">
        <v>100</v>
      </c>
      <c r="H41" s="464"/>
      <c r="I41" s="471" t="s">
        <v>1430</v>
      </c>
      <c r="J41" s="471" t="s">
        <v>1273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1431</v>
      </c>
      <c r="F42" s="463" t="s">
        <v>1431</v>
      </c>
      <c r="G42" s="464"/>
      <c r="H42" s="464"/>
      <c r="I42" s="471" t="s">
        <v>1430</v>
      </c>
      <c r="J42" s="471" t="s">
        <v>1273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1435</v>
      </c>
      <c r="F43" s="463" t="s">
        <v>1433</v>
      </c>
      <c r="G43" s="464"/>
      <c r="H43" s="464"/>
      <c r="I43" s="471" t="s">
        <v>955</v>
      </c>
      <c r="J43" s="471" t="s">
        <v>1268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1434</v>
      </c>
      <c r="F44" s="463" t="s">
        <v>1433</v>
      </c>
      <c r="G44" s="464"/>
      <c r="H44" s="464"/>
      <c r="I44" s="471" t="s">
        <v>955</v>
      </c>
      <c r="J44" s="471" t="s">
        <v>1268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1436</v>
      </c>
      <c r="F45" s="463" t="s">
        <v>1433</v>
      </c>
      <c r="G45" s="464"/>
      <c r="H45" s="464"/>
      <c r="I45" s="471" t="s">
        <v>955</v>
      </c>
      <c r="J45" s="471" t="s">
        <v>1268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1438</v>
      </c>
      <c r="F46" s="473" t="s">
        <v>1520</v>
      </c>
      <c r="G46" s="474" t="s">
        <v>1109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1592</v>
      </c>
      <c r="F47" s="473" t="s">
        <v>1592</v>
      </c>
      <c r="G47" s="474"/>
      <c r="H47" s="474"/>
      <c r="I47" s="594" t="s">
        <v>1595</v>
      </c>
      <c r="J47" s="594" t="s">
        <v>1595</v>
      </c>
      <c r="K47" s="493" t="s">
        <v>1593</v>
      </c>
      <c r="L47" s="494" t="s">
        <v>1593</v>
      </c>
      <c r="M47" s="495" t="s">
        <v>1593</v>
      </c>
    </row>
    <row r="48" spans="4:13" s="67" customFormat="1">
      <c r="D48" s="491" t="s">
        <v>4</v>
      </c>
      <c r="E48" s="472" t="s">
        <v>1612</v>
      </c>
      <c r="F48" s="473" t="s">
        <v>1612</v>
      </c>
      <c r="G48" s="474">
        <v>1</v>
      </c>
      <c r="H48" s="474">
        <v>1</v>
      </c>
      <c r="I48" s="594" t="s">
        <v>1641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1568</v>
      </c>
      <c r="G5" s="145" t="s">
        <v>1567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956</v>
      </c>
      <c r="P5" s="265" t="s">
        <v>1465</v>
      </c>
    </row>
    <row r="6" spans="2:23">
      <c r="B6" s="413" t="s">
        <v>4</v>
      </c>
      <c r="C6" s="533" t="s">
        <v>957</v>
      </c>
      <c r="D6" s="533" t="s">
        <v>939</v>
      </c>
      <c r="E6" s="534">
        <v>0</v>
      </c>
      <c r="F6" s="416">
        <v>0.99</v>
      </c>
      <c r="G6" s="357" t="s">
        <v>1569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1050</v>
      </c>
      <c r="N6" s="536"/>
      <c r="O6" s="536"/>
      <c r="P6" s="537" t="s">
        <v>917</v>
      </c>
    </row>
    <row r="7" spans="2:23">
      <c r="B7" s="413" t="s">
        <v>4</v>
      </c>
      <c r="C7" s="533" t="s">
        <v>958</v>
      </c>
      <c r="D7" s="538" t="s">
        <v>939</v>
      </c>
      <c r="E7" s="534">
        <v>1</v>
      </c>
      <c r="F7" s="416">
        <v>4.99</v>
      </c>
      <c r="G7" s="357" t="s">
        <v>1569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1051</v>
      </c>
      <c r="N7" s="536"/>
      <c r="O7" s="536"/>
      <c r="P7" s="537" t="s">
        <v>917</v>
      </c>
    </row>
    <row r="8" spans="2:23">
      <c r="B8" s="413" t="s">
        <v>4</v>
      </c>
      <c r="C8" s="533" t="s">
        <v>959</v>
      </c>
      <c r="D8" s="538" t="s">
        <v>939</v>
      </c>
      <c r="E8" s="534">
        <v>2</v>
      </c>
      <c r="F8" s="416">
        <v>9.99</v>
      </c>
      <c r="G8" s="357" t="s">
        <v>1569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1052</v>
      </c>
      <c r="N8" s="364"/>
      <c r="O8" s="364"/>
      <c r="P8" s="537" t="s">
        <v>917</v>
      </c>
    </row>
    <row r="9" spans="2:23">
      <c r="B9" s="437" t="s">
        <v>4</v>
      </c>
      <c r="C9" s="539" t="s">
        <v>960</v>
      </c>
      <c r="D9" s="538" t="s">
        <v>939</v>
      </c>
      <c r="E9" s="534">
        <v>3</v>
      </c>
      <c r="F9" s="416">
        <v>19.989999999999998</v>
      </c>
      <c r="G9" s="357" t="s">
        <v>1569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1053</v>
      </c>
      <c r="N9" s="541"/>
      <c r="O9" s="541"/>
      <c r="P9" s="537" t="s">
        <v>917</v>
      </c>
    </row>
    <row r="10" spans="2:23">
      <c r="B10" s="437" t="s">
        <v>4</v>
      </c>
      <c r="C10" s="539" t="s">
        <v>961</v>
      </c>
      <c r="D10" s="538" t="s">
        <v>939</v>
      </c>
      <c r="E10" s="534">
        <v>4</v>
      </c>
      <c r="F10" s="439">
        <v>39.99</v>
      </c>
      <c r="G10" s="357" t="s">
        <v>1569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1054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962</v>
      </c>
      <c r="D11" s="538" t="s">
        <v>939</v>
      </c>
      <c r="E11" s="543">
        <v>5</v>
      </c>
      <c r="F11" s="439">
        <v>79.989999999999995</v>
      </c>
      <c r="G11" s="357" t="s">
        <v>1569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1055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1056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1057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1058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1059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1060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1061</v>
      </c>
      <c r="N17" s="364"/>
      <c r="O17" s="364"/>
      <c r="P17" s="537" t="s">
        <v>917</v>
      </c>
    </row>
    <row r="18" spans="2:16">
      <c r="B18" s="544" t="s">
        <v>4</v>
      </c>
      <c r="C18" s="545" t="s">
        <v>1522</v>
      </c>
      <c r="D18" s="546" t="s">
        <v>1521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1525</v>
      </c>
      <c r="N18" s="554"/>
      <c r="O18" s="554"/>
      <c r="P18" s="555" t="s">
        <v>917</v>
      </c>
    </row>
    <row r="19" spans="2:16">
      <c r="B19" s="413"/>
      <c r="C19" s="580" t="s">
        <v>1523</v>
      </c>
      <c r="D19" s="580" t="s">
        <v>1521</v>
      </c>
      <c r="E19" s="581">
        <v>1</v>
      </c>
      <c r="F19" s="582">
        <v>20</v>
      </c>
      <c r="G19" s="583" t="s">
        <v>939</v>
      </c>
      <c r="H19" s="579">
        <f>shopPacksDefinitions[[#This Row],['[amount']]]-(shopPacksDefinitions[[#This Row],['[amount']]]*shopPacksDefinitions[[#This Row],['[bonusAmount']]])</f>
        <v>4.5</v>
      </c>
      <c r="I19" s="579">
        <v>0.1</v>
      </c>
      <c r="J19" s="579">
        <v>5</v>
      </c>
      <c r="K19" s="579">
        <f>shopPacksDefinitions[[#This Row],['[amount']]]/shopPacksDefinitions[[#This Row],['[price']]]</f>
        <v>0.25</v>
      </c>
      <c r="L19" s="582" t="b">
        <v>0</v>
      </c>
      <c r="M19" s="582" t="s">
        <v>1526</v>
      </c>
      <c r="N19" s="583"/>
      <c r="O19" s="583"/>
      <c r="P19" s="584" t="s">
        <v>917</v>
      </c>
    </row>
    <row r="20" spans="2:16">
      <c r="B20" s="413"/>
      <c r="C20" s="585" t="s">
        <v>1524</v>
      </c>
      <c r="D20" s="580" t="s">
        <v>1521</v>
      </c>
      <c r="E20" s="581">
        <v>2</v>
      </c>
      <c r="F20" s="582">
        <v>50</v>
      </c>
      <c r="G20" s="583" t="s">
        <v>939</v>
      </c>
      <c r="H20" s="579">
        <f>shopPacksDefinitions[[#This Row],['[amount']]]-(shopPacksDefinitions[[#This Row],['[amount']]]*shopPacksDefinitions[[#This Row],['[bonusAmount']]])</f>
        <v>8</v>
      </c>
      <c r="I20" s="579">
        <v>0.2</v>
      </c>
      <c r="J20" s="579">
        <v>10</v>
      </c>
      <c r="K20" s="579">
        <f>shopPacksDefinitions[[#This Row],['[amount']]]/shopPacksDefinitions[[#This Row],['[price']]]</f>
        <v>0.2</v>
      </c>
      <c r="L20" s="582" t="b">
        <v>1</v>
      </c>
      <c r="M20" s="582" t="s">
        <v>1527</v>
      </c>
      <c r="N20" s="583"/>
      <c r="O20" s="583"/>
      <c r="P20" s="584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50"/>
      <c r="G3" s="650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1045</v>
      </c>
      <c r="E35" s="267" t="s">
        <v>1046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1072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2017-10-18T13:07:20Z</dcterms:modified>
</cp:coreProperties>
</file>