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42" l="1"/>
  <c r="J131" i="42"/>
  <c r="J132" i="42"/>
  <c r="J133" i="42"/>
  <c r="J129" i="42"/>
  <c r="H129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0" i="42"/>
  <c r="H131" i="42"/>
  <c r="H132" i="42"/>
  <c r="H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<sst xmlns="http://schemas.openxmlformats.org/spreadsheetml/2006/main" count="3306" uniqueCount="1342">
  <si>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</si>
  <si>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</si>
  <si>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</si>
  <si>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</si>
  <si>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</si>
  <si>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</si>
  <si>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</si>
  <si>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</si>
  <si>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</si>
  <si>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</si>
  <si>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</si>
  <si>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</si>
  <si>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</si>
  <si>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</si>
  <si>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</si>
  <si>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</si>
  <si>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</si>
  <si>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</si>
  <si>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</si>
  <si>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</si>
  <si>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</si>
  <si>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</si>
  <si>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</si>
  <si>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</si>
  <si>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</si>
  <si>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</si>
  <si>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</si>
  <si>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</si>
  <si>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</si>
  <si>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</si>
  <si>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</si>
  <si>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</si>
  <si>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</si>
  <si>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</si>
  <si>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</si>
  <si>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</si>
  <si>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</si>
  <si>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</si>
  <si>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</si>
  <si>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</si>
  <si>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</si>
  <si>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</si>
  <si>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</si>
  <si>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</si>
  <si>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</si>
  <si>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</si>
  <si>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</si>
  <si>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</si>
  <si>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</si>
  <si>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</si>
  <si>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</si>
  <si>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</si>
  <si>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</si>
  <si>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</si>
  <si>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</si>
  <si>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</si>
  <si>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</si>
  <si>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</si>
  <si>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</si>
  <si>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</si>
  <si>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</si>
  <si>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</si>
  <si>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</si>
  <si>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</si>
  <si>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</si>
  <si>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</si>
  <si>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</si>
  <si>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</si>
  <si>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</si>
  <si>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</si>
  <si>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</si>
  <si>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</si>
  <si>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</si>
  <si>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</si>
  <si>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</si>
  <si>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</si>
  <si>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</si>
  <si>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</si>
  <si>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</si>
  <si>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</si>
  <si>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</si>
  <si>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</si>
  <si>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</si>
  <si>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</si>
  <si>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</si>
  <si>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</si>
  <si>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</si>
  <si>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</si>
  <si>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</si>
  <si>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</si>
  <si>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</si>
  <si>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</si>
  <si>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</si>
  <si>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</si>
  <si>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</si>
  <si>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</si>
  <si>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</si>
  <si>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</si>
  <si>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</si>
  <si>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</si>
  <si>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</si>
  <si>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</si>
  <si>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</si>
  <si>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</si>
  <si>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</si>
  <si>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</si>
  <si>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</si>
  <si>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</si>
  <si>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</si>
  <si>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</si>
  <si>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</si>
  <si>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</si>
  <si>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</si>
  <si>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</si>
  <si>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</si>
  <si>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</si>
  <si>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</si>
  <si>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</si>
  <si>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</si>
  <si>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</si>
  <si>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</si>
  <si>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</si>
  <si>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</si>
  <si>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</si>
  <si>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</si>
  <si>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</si>
  <si>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</si>
  <si>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</si>
  <si>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</si>
  <si>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</si>
  <si>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</si>
  <si>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</si>
  <si>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</si>
  <si>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</si>
  <si>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</si>
  <si>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</si>
  <si>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</si>
  <si>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</si>
  <si>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</si>
  <si>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</si>
  <si>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</si>
  <si>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</si>
  <si>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</si>
  <si>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</si>
  <si>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</si>
  <si>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</si>
  <si>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</si>
  <si>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</si>
  <si>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</si>
  <si>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</si>
  <si>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</si>
  <si>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</si>
  <si>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</si>
  <si>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</si>
  <si>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</si>
  <si>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</si>
  <si>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</si>
  <si>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</si>
  <si>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</si>
  <si>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</si>
  <si>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</si>
  <si>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</si>
  <si>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</si>
  <si>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</si>
  <si>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</si>
  <si>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</si>
  <si>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</si>
  <si>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</si>
  <si>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</si>
  <si>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</si>
  <si>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</si>
  <si>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</si>
  <si>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</si>
  <si>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</si>
  <si>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</si>
  <si>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</si>
  <si>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</si>
  <si>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</si>
  <si>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</si>
  <si>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</si>
  <si>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</si>
  <si>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</si>
  <si>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</si>
  <si>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</si>
  <si>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</si>
  <si>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</si>
  <si>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</si>
  <si>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</si>
  <si>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</si>
  <si>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</si>
  <si>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</si>
  <si>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</si>
  <si>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</si>
  <si>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</si>
  <si>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</si>
  <si>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</si>
  <si>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</si>
  <si>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</si>
  <si>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</si>
  <si>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</si>
  <si>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</si>
  <si>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</si>
  <si>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</si>
  <si>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</si>
  <si>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</si>
  <si>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</si>
  <si>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</si>
  <si>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</si>
  <si>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</si>
  <si>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</si>
  <si>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</si>
  <si>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</si>
  <si>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</si>
  <si>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</si>
  <si>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</si>
  <si>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</si>
  <si>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</si>
  <si>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</si>
  <si>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</si>
  <si>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</si>
  <si>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</si>
  <si>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</si>
  <si>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</si>
  <si>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</si>
  <si>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</si>
  <si>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</si>
  <si>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</si>
  <si>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</si>
  <si>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</si>
  <si>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</si>
  <si>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</si>
  <si>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</si>
  <si>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</si>
  <si>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</si>
  <si>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</si>
  <si>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</si>
  <si>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</si>
  <si>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</si>
  <si>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</si>
  <si>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</si>
  <si>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</si>
  <si>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</si>
  <si>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</si>
  <si>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</si>
  <si>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</si>
  <si>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</si>
  <si>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</si>
  <si>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</si>
  <si>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</si>
  <si>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</si>
  <si>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</si>
  <si>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</si>
  <si>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</si>
  <si>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</si>
  <si>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</si>
  <si>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</si>
  <si>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</si>
  <si>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</si>
  <si>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</si>
  <si>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</si>
  <si>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</si>
  <si>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</si>
  <si>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</si>
  <si>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</si>
  <si>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</si>
  <si>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</si>
  <si>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</si>
  <si>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</si>
  <si>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</si>
  <si>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</si>
  <si>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</si>
  <si>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</si>
  <si>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</si>
  <si>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</si>
  <si>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</si>
  <si>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</si>
  <si>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</si>
  <si>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</si>
  <si>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</si>
  <si>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</si>
  <si>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</si>
  <si>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</si>
  <si>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</si>
  <si>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</si>
  <si>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</si>
  <si>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</si>
  <si>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</si>
  <si>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</si>
  <si>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</si>
  <si>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</si>
  <si>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</si>
  <si>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</si>
  <si>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</si>
  <si>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</si>
  <si>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</si>
  <si>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</si>
  <si>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</si>
  <si>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</si>
  <si>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</si>
  <si>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</si>
  <si>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</si>
  <si>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</si>
  <si>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</si>
  <si>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</si>
  <si>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</si>
  <si>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</si>
  <si>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</si>
  <si>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</si>
  <si>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</si>
  <si>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</si>
  <si>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</si>
  <si>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</si>
  <si>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</si>
  <si>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</si>
  <si>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</si>
  <si>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</si>
  <si>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</si>
  <si>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</si>
  <si>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</si>
  <si>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</si>
  <si>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</si>
  <si>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</si>
  <si>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</si>
  <si>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</si>
  <si>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</si>
  <si>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</si>
  <si>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</si>
  <si>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</si>
  <si>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</si>
  <si>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</si>
  <si>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</si>
  <si>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</si>
  <si>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</si>
  <si>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</si>
  <si>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</si>
  <si>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</si>
  <si>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</si>
  <si>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</si>
  <si>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</si>
  <si>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</si>
  <si>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</si>
  <si>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</si>
  <si>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</si>
  <si>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</si>
  <si>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</si>
  <si>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</si>
  <si>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</si>
  <si>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</si>
  <si>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</si>
  <si>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</si>
  <si>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</si>
  <si>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</si>
  <si>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</si>
  <si>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</si>
  <si>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</si>
  <si>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</si>
  <si>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</si>
  <si>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</si>
  <si>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</si>
  <si>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</si>
  <si>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</si>
  <si>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</si>
  <si>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</si>
  <si>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</si>
  <si>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</si>
  <si>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</si>
  <si>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</si>
  <si>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</si>
  <si>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</si>
  <si>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</si>
  <si>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</si>
  <si>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</si>
  <si>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</si>
  <si>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</si>
  <si>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</si>
  <si>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</si>
  <si>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</si>
  <si>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</si>
  <si>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</si>
  <si>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</si>
  <si>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</si>
  <si>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</si>
  <si>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</si>
  <si>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</si>
  <si>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</si>
  <si>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</si>
  <si>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</si>
  <si>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</si>
  <si>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</si>
  <si>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</si>
  <si>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</si>
  <si>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</si>
  <si>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</si>
  <si>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</si>
  <si>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</si>
  <si>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</si>
  <si>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</si>
  <si>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</si>
  <si>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</si>
  <si>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</si>
  <si>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</si>
  <si>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</si>
  <si>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</si>
  <si>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</si>
  <si>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</si>
  <si>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</si>
  <si>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</si>
  <si>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</si>
  <si>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</si>
  <si>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</si>
  <si>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</si>
  <si>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</si>
  <si>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</si>
  <si>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</si>
  <si>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</si>
  <si>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</si>
  <si>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</si>
  <si>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</si>
  <si>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</si>
  <si>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</si>
  <si>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</si>
  <si>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</si>
  <si>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</si>
  <si>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</si>
  <si>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</si>
  <si>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</si>
  <si>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</si>
  <si>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</si>
  <si>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</si>
  <si>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</si>
  <si>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</si>
  <si>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</si>
  <si>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</si>
  <si>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</si>
  <si>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</si>
  <si>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</si>
  <si>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</si>
  <si>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</si>
  <si>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</si>
  <si>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</si>
  <si>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</si>
  <si>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</si>
  <si>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</si>
  <si>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</si>
  <si>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</si>
  <si>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</si>
  <si>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</si>
  <si>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</si>
  <si>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</si>
  <si>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</si>
  <si>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</si>
  <si>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</si>
  <si>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</si>
  <si>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</si>
  <si>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</si>
  <si>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</si>
  <si>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</si>
  <si>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</si>
  <si>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</si>
  <si>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</si>
  <si>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</si>
  <si>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</si>
  <si>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</si>
  <si>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</si>
  <si>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</si>
  <si>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</si>
  <si>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</si>
  <si>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</si>
  <si>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</si>
  <si>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</si>
  <si>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</si>
  <si>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</si>
  <si>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</si>
  <si>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</si>
  <si>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</si>
  <si>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</si>
  <si>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</si>
  <si>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</si>
  <si>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</si>
  <si>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</si>
  <si>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</si>
  <si>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</si>
  <si>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</si>
  <si>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</si>
  <si>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</si>
  <si>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</si>
  <si>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</si>
  <si>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</si>
  <si>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</si>
  <si>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</si>
  <si>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</si>
  <si>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</si>
  <si>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</si>
  <si>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</si>
  <si>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</si>
  <si>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</si>
  <si>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</si>
  <si>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</si>
  <si>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</si>
  <si>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</si>
  <si>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</si>
  <si>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</si>
  <si>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</si>
  <si>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</si>
  <si>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</si>
  <si>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</si>
  <si>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</si>
  <si>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</si>
  <si>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</si>
  <si>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</si>
  <si>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</si>
  <si>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</si>
  <si>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</si>
  <si>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</si>
  <si>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</si>
  <si>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</si>
  <si>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</si>
  <si>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</si>
  <si>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</si>
  <si>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</si>
  <si>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</si>
  <si>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</si>
  <si>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</si>
  <si>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</si>
  <si>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</si>
  <si>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</si>
  <si>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</si>
  <si>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</si>
  <si>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</si>
  <si>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</si>
  <si>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</si>
  <si>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</si>
  <si>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</si>
  <si>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</si>
  <si>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</si>
  <si>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</si>
  <si>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</si>
  <si>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</si>
  <si>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</si>
  <si>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</si>
  <si>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</si>
  <si>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</si>
  <si>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</si>
  <si>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</si>
  <si>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</si>
  <si>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</si>
  <si>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</si>
  <si>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</si>
  <si>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</si>
  <si>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</si>
  <si>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</si>
  <si>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</si>
  <si>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</si>
  <si>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</si>
  <si>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</si>
  <si>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</si>
  <si>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</si>
  <si>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</si>
  <si>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</si>
  <si>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</si>
  <si>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</si>
  <si>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</si>
  <si>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</si>
  <si>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</si>
  <si>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</si>
  <si>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</si>
  <si>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</si>
  <si>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</si>
  <si>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</si>
  <si>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</si>
  <si>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</si>
  <si>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</si>
  <si>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</si>
  <si>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</si>
  <si>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</si>
  <si>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</si>
  <si>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</si>
  <si>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</si>
  <si>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</si>
  <si>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</si>
  <si>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</si>
  <si>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</si>
  <si>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</si>
  <si>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</si>
  <si>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</si>
  <si>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</si>
  <si>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</si>
  <si>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</si>
  <si>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</si>
  <si>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</si>
  <si>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</si>
  <si>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</si>
  <si>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</si>
  <si>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</si>
  <si>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</si>
  <si>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</si>
  <si>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</si>
  <si>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</si>
  <si>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</si>
  <si>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</si>
  <si>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</si>
  <si>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</si>
  <si>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</si>
  <si>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</si>
  <si>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</si>
  <si>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</si>
  <si>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</si>
  <si>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</si>
  <si>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</si>
  <si>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</si>
  <si>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</si>
  <si>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</si>
  <si>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</si>
  <si>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</si>
  <si>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</si>
  <si>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</si>
  <si>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</si>
  <si>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</si>
  <si>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</si>
  <si>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</si>
  <si>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</si>
  <si>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</si>
  <si>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</si>
  <si>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</si>
  <si>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</si>
  <si>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</si>
  <si>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</si>
  <si>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</si>
  <si>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</si>
  <si>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</si>
  <si>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</si>
  <si>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</si>
  <si>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</si>
  <si>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</si>
  <si>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</si>
  <si>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</si>
  <si>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</si>
  <si>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</si>
  <si>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</si>
  <si>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</si>
  <si>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</si>
  <si>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</si>
  <si>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</si>
  <si>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</si>
  <si>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</si>
  <si>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</si>
  <si>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</si>
  <si>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</si>
  <si>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</si>
  <si>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</si>
  <si>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</si>
  <si>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</si>
  <si>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</si>
  <si>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</si>
  <si>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</si>
  <si>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</si>
  <si>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</si>
  <si>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</si>
  <si>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</si>
  <si>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</si>
  <si>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</si>
  <si>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</si>
  <si>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</si>
  <si>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</si>
  <si>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</si>
  <si>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</si>
  <si>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</si>
  <si>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</si>
  <si>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</si>
  <si>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</si>
  <si>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</si>
  <si>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</si>
  <si>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</si>
  <si>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</si>
  <si>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</si>
  <si>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</si>
  <si>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</si>
  <si>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</si>
  <si>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</si>
  <si>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</si>
  <si>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</si>
  <si>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</si>
  <si>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</si>
  <si>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</si>
  <si>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</si>
  <si>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</si>
  <si>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</si>
  <si>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</si>
  <si>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</si>
  <si>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</si>
  <si>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</si>
  <si>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</si>
  <si>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</si>
  <si>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</si>
  <si>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</si>
  <si>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</si>
  <si>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</si>
  <si>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</si>
  <si>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</si>
  <si>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</si>
  <si>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</si>
  <si>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</si>
  <si>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</si>
  <si>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</si>
  <si>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</si>
  <si>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</si>
  <si>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</si>
  <si>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</si>
  <si>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</si>
  <si>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</si>
  <si>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</si>
  <si>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</si>
  <si>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</si>
  <si>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</si>
  <si>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</si>
  <si>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</si>
  <si>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</si>
  <si>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</si>
  <si>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</si>
  <si>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</si>
  <si>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</si>
  <si>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</si>
  <si>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</si>
  <si>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</si>
  <si>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</si>
  <si>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</si>
  <si>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</si>
  <si>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</si>
  <si>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</si>
  <si>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</si>
  <si>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</si>
  <si>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</si>
  <si>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</si>
  <si>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</si>
  <si>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</si>
  <si>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</si>
  <si>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</si>
  <si>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</si>
  <si>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</si>
  <si>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</si>
  <si>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</si>
  <si>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</si>
  <si>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</si>
  <si>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</si>
  <si>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</si>
  <si>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</si>
  <si>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</si>
  <si>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</si>
  <si>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</si>
  <si>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</si>
  <si>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</si>
  <si>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</si>
  <si>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</si>
  <si>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</si>
  <si>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</si>
  <si>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</si>
  <si>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</si>
  <si>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</si>
  <si>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</si>
  <si>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</si>
  <si>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</si>
  <si>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</si>
  <si>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</si>
  <si>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</si>
  <si>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</si>
  <si>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</si>
  <si>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</si>
  <si>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</si>
  <si>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</si>
  <si>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</si>
  <si>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</si>
  <si>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</si>
  <si>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</si>
  <si>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</si>
  <si>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</si>
  <si>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</si>
  <si>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</si>
  <si>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</si>
  <si>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</si>
  <si>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</si>
  <si>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</si>
  <si>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</si>
  <si>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</si>
  <si>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</si>
  <si>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</si>
  <si>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</si>
  <si>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</si>
  <si>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</si>
  <si>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</si>
  <si>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</si>
  <si>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</si>
  <si>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</si>
  <si>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</si>
  <si>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</si>
  <si>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</si>
  <si>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</si>
  <si>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</si>
  <si>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</si>
  <si>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</si>
  <si>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</si>
  <si>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</si>
  <si>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</si>
  <si>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</si>
  <si>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</si>
  <si>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</si>
  <si>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</si>
  <si>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</si>
  <si>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</si>
  <si>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</si>
  <si>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</si>
  <si>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</si>
  <si>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</si>
  <si>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</si>
  <si>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</si>
  <si>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</si>
  <si>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</si>
  <si>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</si>
  <si>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</si>
  <si>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</si>
  <si>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</si>
  <si>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</si>
  <si>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</si>
  <si>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</si>
  <si>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</si>
  <si>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</si>
  <si>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</si>
  <si>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</si>
  <si>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</si>
  <si>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</si>
  <si>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</si>
  <si>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</si>
  <si>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</si>
  <si>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</si>
  <si>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</si>
  <si>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</si>
  <si>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</si>
  <si>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</si>
  <si>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</si>
  <si>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</si>
  <si>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</si>
  <si>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</si>
  <si>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</si>
  <si>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</si>
  <si>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</si>
  <si>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</si>
  <si>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</si>
  <si>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</si>
  <si>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</si>
  <si>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</si>
  <si>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</si>
  <si>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</si>
  <si>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</si>
  <si>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</si>
  <si>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</si>
  <si>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</si>
  <si>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</si>
  <si>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</si>
  <si>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</si>
  <si>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</si>
  <si>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</si>
  <si>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</si>
  <si>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</si>
  <si>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</si>
  <si>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</si>
  <si>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</si>
  <si>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</si>
  <si>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</si>
  <si>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</si>
  <si>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</si>
  <si>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</si>
  <si>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</si>
  <si>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</si>
  <si>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</si>
  <si>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</si>
  <si>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</si>
  <si>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</si>
  <si>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</si>
  <si>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</si>
  <si>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</si>
  <si>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</si>
  <si>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</si>
  <si>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</si>
  <si>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</si>
  <si>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</si>
  <si>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</si>
  <si>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</si>
  <si>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</si>
  <si>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</si>
  <si>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</si>
  <si>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</si>
  <si>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</si>
  <si>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</si>
  <si>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</si>
  <si>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</si>
  <si>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</si>
  <si>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</si>
  <si>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</si>
  <si>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</si>
  <si>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</si>
  <si>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</si>
  <si>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</si>
  <si>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</si>
  <si>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</si>
  <si>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</si>
  <si>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</si>
  <si>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</si>
  <si>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</si>
  <si>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</si>
  <si>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</si>
  <si>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</si>
  <si>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</si>
  <si>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</si>
  <si>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</si>
  <si>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</si>
  <si>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</si>
  <si>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</si>
  <si>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</si>
  <si>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</si>
  <si>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</si>
  <si>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</si>
  <si>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</si>
  <si>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</si>
  <si>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</si>
  <si>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</si>
  <si>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</si>
  <si>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</si>
  <si>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</si>
  <si>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</si>
  <si>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</si>
  <si>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</si>
  <si>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</si>
  <si>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</si>
  <si>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</si>
  <si>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</si>
  <si>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</si>
  <si>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</si>
  <si>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</si>
  <si>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</si>
  <si>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</si>
  <si>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</si>
  <si>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</si>
  <si>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</si>
  <si>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</si>
  <si>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</si>
  <si>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</si>
  <si>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</si>
  <si>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</si>
  <si>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</si>
  <si>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</si>
  <si>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</si>
  <si>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</si>
  <si>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</si>
  <si>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</si>
  <si>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</si>
  <si>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</si>
  <si>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</si>
  <si>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</si>
  <si>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</si>
  <si>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</si>
  <si>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</si>
  <si>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</si>
  <si>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</si>
  <si>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</si>
  <si>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</si>
  <si>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</si>
  <si>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</si>
  <si>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</si>
  <si>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</si>
  <si>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</si>
  <si>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</si>
  <si>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</si>
  <si>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</si>
  <si>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</si>
  <si>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</si>
  <si>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</si>
  <si>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</si>
  <si>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</si>
  <si>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</si>
  <si>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</si>
  <si>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</si>
  <si>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</si>
  <si>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</si>
  <si>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</si>
  <si>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</si>
  <si>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</si>
  <si>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</si>
  <si>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</si>
  <si>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</si>
  <si>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</si>
  <si>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</si>
  <si>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</si>
  <si>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</si>
  <si>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</si>
  <si>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</si>
  <si>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</si>
  <si>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</si>
  <si>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</si>
  <si>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</si>
  <si>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</si>
  <si>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</si>
  <si>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</si>
  <si>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</si>
  <si>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</si>
  <si>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</si>
  <si>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</si>
  <si>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</si>
  <si>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</si>
  <si>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</si>
  <si>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</si>
  <si>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</si>
  <si>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</si>
  <si>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</si>
  <si>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</si>
  <si>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</si>
  <si>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</si>
  <si>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</si>
  <si>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</si>
  <si>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</si>
  <si>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</si>
  <si>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</si>
  <si>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</si>
  <si>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</si>
  <si>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</si>
  <si>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</si>
  <si>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</si>
  <si>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</si>
  <si>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</si>
  <si>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</si>
  <si>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</si>
  <si>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</si>
  <si>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</si>
  <si>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</si>
  <si>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</si>
  <si>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</si>
  <si>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</si>
  <si>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</si>
  <si>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</si>
  <si>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</si>
  <si>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</si>
  <si>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</si>
  <si>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</si>
  <si>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</si>
  <si>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</si>
  <si>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</si>
  <si>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</si>
  <si>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</si>
  <si>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</si>
  <si>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</si>
  <si>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</si>
  <si>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</si>
  <si>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</si>
  <si>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</si>
  <si>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</si>
  <si>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</si>
  <si>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</si>
  <si>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</si>
  <si>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</si>
  <si>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</si>
  <si>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</si>
  <si>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</si>
  <si>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</si>
  <si>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</si>
  <si>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</si>
  <si>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</si>
  <si>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</si>
  <si>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</si>
  <si>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</si>
  <si>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</si>
  <si>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</si>
  <si>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</si>
  <si>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</si>
  <si>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</si>
  <si>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</si>
  <si>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</si>
  <si>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</si>
  <si>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</si>
  <si>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</si>
  <si>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</si>
  <si>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</si>
  <si>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</si>
  <si>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</si>
  <si>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</si>
  <si>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</si>
  <si>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</si>
  <si>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</si>
  <si>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</si>
  <si>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</si>
  <si>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</si>
  <si>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</si>
  <si>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</si>
  <si>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</si>
  <si>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</si>
  <si>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</si>
  <si>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</si>
  <si>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</si>
  <si>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</si>
  <si>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</si>
  <si>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</si>
  <si>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</si>
  <si>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</si>
  <si>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</si>
  <si>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</si>
  <si>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</si>
  <si>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</si>
  <si>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</si>
  <si>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</si>
  <si>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</si>
  <si>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</si>
  <si>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</si>
  <si>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</si>
  <si>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</si>
  <si>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</si>
  <si>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</si>
  <si>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</si>
  <si>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</si>
  <si>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</si>
  <si>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</si>
  <si>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</si>
  <si>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</si>
  <si>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</si>
  <si>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</si>
  <si>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</si>
  <si>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</si>
  <si>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</si>
  <si>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</si>
  <si>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</si>
  <si>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</si>
  <si>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</si>
  <si>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</si>
  <si>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</si>
  <si>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</si>
  <si>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</si>
  <si>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</si>
  <si>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</si>
  <si>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</si>
  <si>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</si>
  <si>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</si>
  <si>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</si>
  <si>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</si>
  <si>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</si>
  <si>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</si>
  <si>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</si>
  <si>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</si>
  <si>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</si>
  <si>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</si>
  <si>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</si>
  <si>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</si>
  <si>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</si>
  <si>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</si>
  <si>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</si>
  <si>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</si>
  <si>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</si>
  <si>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</si>
  <si>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</si>
  <si>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</si>
  <si>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</si>
  <si>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</si>
  <si>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</si>
  <si>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</si>
  <si>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</si>
  <si>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</si>
  <si>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</si>
  <si>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</si>
  <si>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</si>
  <si>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</si>
  <si>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</si>
  <si>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</si>
  <si>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</si>
  <si>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</si>
  <si>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</si>
  <si>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</si>
  <si>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</si>
  <si>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</si>
  <si>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</si>
  <si>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</si>
  <si>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</si>
  <si>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</si>
  <si>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</si>
  <si>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</si>
  <si>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</si>
  <si>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</si>
  <si>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</si>
  <si>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</si>
  <si>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</si>
  <si>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</si>
  <si>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</si>
  <si>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</si>
  <si>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</si>
  <si>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</si>
  <si>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</si>
  <si>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</si>
  <si>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</si>
  <si>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</si>
  <si>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</si>
  <si>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</si>
  <si>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</si>
  <si>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</si>
  <si>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</si>
  <si>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</si>
  <si>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</si>
  <si>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</si>
  <si>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</si>
  <si>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</si>
  <si>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</si>
  <si>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</si>
  <si>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</si>
  <si>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</si>
  <si>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</si>
  <si>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</si>
  <si>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</si>
  <si>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</si>
  <si>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</si>
  <si>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</si>
  <si>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</si>
  <si>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</si>
  <si>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</si>
  <si>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</si>
  <si>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</si>
  <si>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</si>
  <si>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</si>
  <si>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</si>
  <si>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</si>
  <si>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</si>
  <si>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</si>
  <si>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</si>
  <si>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</si>
  <si>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</si>
  <si>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</si>
  <si>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</si>
  <si>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</si>
  <si>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</si>
  <si>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</si>
  <si>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</si>
  <si>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</si>
  <si>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</si>
  <si>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</si>
  <si>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</si>
  <si>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</si>
  <si>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</si>
  <si>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</si>
  <si>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</si>
  <si>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</si>
  <si>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</si>
  <si>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</si>
  <si>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</si>
  <si>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</si>
  <si>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</si>
  <si>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</si>
  <si>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</si>
  <si>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</si>
  <si>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</si>
  <si>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</si>
  <si>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</si>
  <si>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</si>
  <si>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</si>
  <si>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</si>
  <si>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</si>
  <si>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</si>
  <si>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</si>
  <si>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</si>
  <si>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</si>
  <si>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</si>
  <si>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</si>
  <si>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</si>
  <si>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</si>
  <si>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</si>
  <si>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</si>
  <si>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</si>
  <si>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</si>
  <si>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</si>
  <si>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</si>
  <si>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</si>
  <si>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</si>
  <si>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</si>
  <si>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</si>
  <si>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</si>
  <si>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</si>
  <si>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</si>
  <si>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</si>
  <si>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</si>
  <si>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</si>
  <si>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</si>
  <si>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</si>
  <si>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</si>
  <si>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</si>
  <si>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</si>
  <si>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</si>
  <si>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</si>
  <si>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</si>
  <si>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</si>
  <si>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</si>
  <si>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</si>
  <si>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</si>
  <si>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</si>
  <si>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</si>
  <si>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</si>
  <si>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</si>
  <si>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</si>
  <si>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</si>
  <si>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</si>
  <si>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</si>
  <si>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</si>
  <si>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</si>
  <si>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</si>
  <si>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</si>
  <si>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</si>
  <si>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</si>
  <si>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</si>
  <si>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</si>
  <si>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</si>
  <si>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</si>
  <si>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</si>
  <si>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</si>
  <si>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</si>
  <si>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</si>
  <si>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</si>
  <si>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</si>
  <si>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</si>
  <si>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</si>
  <si>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</si>
  <si>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</si>
  <si>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</si>
  <si>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</si>
  <si>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</si>
  <si>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</si>
  <si>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</si>
  <si>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</si>
  <si>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</si>
  <si>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</si>
  <si>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</si>
  <si>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</si>
  <si>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</si>
  <si>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</si>
  <si>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</si>
  <si>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</si>
  <si>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</si>
  <si>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</si>
  <si>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</si>
  <si>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SP_Medieval_Final_Dark;SO_Medieval_Dark</t>
  </si>
  <si>
    <t>SP_Medieval_Final_Common;CO_Medieval_Final;ART_Medieval_Lighting;Art_Level_fog;ART_L1_Castle;ART_Levels_Background;ART_L1_Castle_Water_Caves;ART_Particles;SO_Medieval_Common</t>
  </si>
  <si>
    <t>SP_Medieval_Final_Village;SO_Medieval_Village;ART_L1_Village_Fortress;ART_L1_Village_Goblin_World;ART_L1_Village_Human_Village;ART_L1_Village_Witch_Forest</t>
  </si>
  <si>
    <t>SP_Medieval_Final_Castle;SO_Medieval_Castle;ART_L1_Castle_Air_Currents;ART_L1_Castle_Dungeon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</si>
</sst>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4" headerRowBorderDxfId="413" tableBorderDxfId="412" totalsRowBorderDxfId="411">
  <autoFilter ref="B4:J5"/>
  <tableColumns count="9">
    <tableColumn id="1" name="{gameSettings}" dataDxfId="410"/>
    <tableColumn id="2" name="[sku]" dataDxfId="409"/>
    <tableColumn id="3" name="[timeToPCCoefA]" dataDxfId="408"/>
    <tableColumn id="4" name="[timeToPCCoefB]" dataDxfId="407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8" headerRowBorderDxfId="287" tableBorderDxfId="286" totalsRowBorderDxfId="285">
  <autoFilter ref="B21:AF82"/>
  <sortState ref="B22:AF82">
    <sortCondition ref="C21:C82"/>
  </sortState>
  <tableColumns count="31">
    <tableColumn id="1" name="{entityDefinitions}" dataDxfId="284"/>
    <tableColumn id="2" name="[sku]" dataDxfId="283"/>
    <tableColumn id="6" name="[category]" dataDxfId="282"/>
    <tableColumn id="10" name="[rewardScore]" dataDxfId="281"/>
    <tableColumn id="11" name="[rewardCoins]" dataDxfId="280"/>
    <tableColumn id="12" name="[rewardPC]" dataDxfId="279"/>
    <tableColumn id="13" name="[rewardHealth]" dataDxfId="278"/>
    <tableColumn id="14" name="[rewardEnergy]" dataDxfId="277"/>
    <tableColumn id="16" name="[rewardXp]" dataDxfId="276"/>
    <tableColumn id="17" name="[goldenChance]" dataDxfId="275"/>
    <tableColumn id="18" name="[pcChance]" dataDxfId="274"/>
    <tableColumn id="3" name="[isEdible]" dataDxfId="273"/>
    <tableColumn id="15" name="[latchOnFromTier]" dataDxfId="272"/>
    <tableColumn id="31" name="[grabFromTier]" dataDxfId="271"/>
    <tableColumn id="4" name="[edibleFromTier]" dataDxfId="270"/>
    <tableColumn id="34" name="[burnableFromTier]" dataDxfId="269"/>
    <tableColumn id="35" name="[isBurnable]" dataDxfId="268"/>
    <tableColumn id="30" name="[canBeGrabed]" dataDxfId="267"/>
    <tableColumn id="29" name="[canBeLatchedOn]" dataDxfId="266"/>
    <tableColumn id="28" name="[maxHealth]" dataDxfId="265"/>
    <tableColumn id="5" name="[biteResistance]" dataDxfId="264"/>
    <tableColumn id="8" name="[alcohol]" dataDxfId="263"/>
    <tableColumn id="19" name="[eatFeedbackChance]" dataDxfId="262"/>
    <tableColumn id="20" name="[burnFeedbackChance]" dataDxfId="261"/>
    <tableColumn id="21" name="[damageFeedbackChance]" dataDxfId="260"/>
    <tableColumn id="22" name="[deathFeedbackChance]" dataDxfId="259"/>
    <tableColumn id="7" name="[tidName]" dataDxfId="258"/>
    <tableColumn id="9" name="[tidEatFeedback]" dataDxfId="257"/>
    <tableColumn id="23" name="[tidBurnFeedback]" dataDxfId="256"/>
    <tableColumn id="24" name="[tidDamageFeedback]" dataDxfId="255"/>
    <tableColumn id="25" name="[tidDeathFeedback]" dataDxfId="2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53" headerRowBorderDxfId="252" tableBorderDxfId="251" totalsRowBorderDxfId="250">
  <autoFilter ref="B4:C16"/>
  <sortState ref="B5:C14">
    <sortCondition ref="C4:C14"/>
  </sortState>
  <tableColumns count="2">
    <tableColumn id="1" name="{entityCategoryDefinitions}" dataDxfId="249"/>
    <tableColumn id="2" name="[sku]" dataDxfId="2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7" totalsRowDxfId="246"/>
    <tableColumn id="2" name="[sku]" dataDxfId="245" totalsRowDxfId="244"/>
    <tableColumn id="4" name="[category]" dataDxfId="243" totalsRowDxfId="242"/>
    <tableColumn id="16" name="[isBurnable]" dataDxfId="241" totalsRowDxfId="240"/>
    <tableColumn id="17" name="[minTierBurnFeedback]" dataDxfId="239" totalsRowDxfId="238"/>
    <tableColumn id="18" name="[minTierBurn]" dataDxfId="237" totalsRowDxfId="236"/>
    <tableColumn id="19" name="minTierExplode" dataDxfId="235" totalsRowDxfId="234"/>
    <tableColumn id="28" name="[burnFeedbackChance]" dataDxfId="233" totalsRowDxfId="232"/>
    <tableColumn id="30" name="[destroyFeedbackChanc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  <tableColumn id="3" name="[minTierDestruction]" dataDxfId="223" totalsRowDxfId="222"/>
    <tableColumn id="5" name="[minTierDestructionFeedback]" dataDxfId="221" totalsRowDxfId="22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W7" totalsRowShown="0" headerRowDxfId="219" headerRowBorderDxfId="218" tableBorderDxfId="217" totalsRowBorderDxfId="216">
  <autoFilter ref="A4:W7"/>
  <tableColumns count="23">
    <tableColumn id="1" name="{levelDefinitions}" dataDxfId="215"/>
    <tableColumn id="9" name="[sku]" dataDxfId="214"/>
    <tableColumn id="3" name="order" dataDxfId="213"/>
    <tableColumn id="4" name="dragonsToUnlock" dataDxfId="212"/>
    <tableColumn id="14" name="[dataFile]" dataDxfId="211"/>
    <tableColumn id="5" name="[common]" dataDxfId="210"/>
    <tableColumn id="2" name="[area1]" dataDxfId="209"/>
    <tableColumn id="10" name="[area1Active]" dataDxfId="208"/>
    <tableColumn id="22" name="[area2]" dataDxfId="207"/>
    <tableColumn id="23" name="[area3]" dataDxfId="206"/>
    <tableColumn id="7" name="[dragon_baby]" dataDxfId="205"/>
    <tableColumn id="8" name="[dragon_crocodile]" dataDxfId="204"/>
    <tableColumn id="13" name="[dragon_fat]" dataDxfId="203"/>
    <tableColumn id="15" name="[dragon_reptile]" dataDxfId="202"/>
    <tableColumn id="16" name="[dragon_chinese]" dataDxfId="201"/>
    <tableColumn id="17" name="[dragon_bug]" dataDxfId="200"/>
    <tableColumn id="18" name="[dragon_classic]" dataDxfId="199"/>
    <tableColumn id="19" name="[dragon_balrog]" dataDxfId="198"/>
    <tableColumn id="20" name="[dragon_devil]" dataDxfId="197"/>
    <tableColumn id="21" name="[dragon_titan]" dataDxfId="196"/>
    <tableColumn id="6" name="comingSoon" dataDxfId="195"/>
    <tableColumn id="11" name="tidName" dataDxfId="194"/>
    <tableColumn id="12" name="tidDesc" dataDxfId="19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92" headerRowBorderDxfId="191" tableBorderDxfId="190" totalsRowBorderDxfId="189">
  <autoFilter ref="B4:K18"/>
  <sortState ref="B5:L24">
    <sortCondition ref="E4:E24"/>
  </sortState>
  <tableColumns count="10">
    <tableColumn id="1" name="{missionDefinitions}" dataDxfId="188"/>
    <tableColumn id="9" name="[sku]" dataDxfId="187"/>
    <tableColumn id="3" name="[difficulty]" dataDxfId="186"/>
    <tableColumn id="4" name="[typeSku]" dataDxfId="185"/>
    <tableColumn id="5" name="[targetValue]" dataDxfId="184"/>
    <tableColumn id="2" name="[parameters]" dataDxfId="183"/>
    <tableColumn id="10" name="[singleRun]" dataDxfId="182"/>
    <tableColumn id="6" name="[icon]" dataDxfId="181"/>
    <tableColumn id="11" name="[tidName]" dataDxfId="180"/>
    <tableColumn id="12" name="[tidDesc]" dataDxfId="17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78" tableBorderDxfId="177">
  <autoFilter ref="B25:J29"/>
  <tableColumns count="9">
    <tableColumn id="1" name="{missionTypeDefinitions}"/>
    <tableColumn id="2" name="[sku]" dataDxfId="176"/>
    <tableColumn id="8" name="[icon]" dataDxfId="175"/>
    <tableColumn id="3" name="[tidName]"/>
    <tableColumn id="4" name="[tidDescSingleRun]" dataDxfId="174"/>
    <tableColumn id="9" name="[tidDescMultiRun]" dataDxfId="173"/>
    <tableColumn id="5" name="value" dataDxfId="172"/>
    <tableColumn id="6" name="parameters" dataDxfId="171"/>
    <tableColumn id="7" name="single/multi-run?" dataDxfId="1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69" tableBorderDxfId="168">
  <autoFilter ref="B40:K43"/>
  <tableColumns count="10">
    <tableColumn id="1" name="{missionDifficultyDefinitions}"/>
    <tableColumn id="2" name="[sku]" dataDxfId="167"/>
    <tableColumn id="7" name="[index]" dataDxfId="166"/>
    <tableColumn id="3" name="[dragonsToUnlock]" dataDxfId="165"/>
    <tableColumn id="4" name="[cooldownMinutes]" dataDxfId="164"/>
    <tableColumn id="9" name="[maxRewardCoins]" dataDxfId="163"/>
    <tableColumn id="5" name="[removeMissionPCCoefA]" dataDxfId="162"/>
    <tableColumn id="6" name="[removeMissionPCCoefB]" dataDxfId="161"/>
    <tableColumn id="8" name="[tidName]" dataDxfId="160"/>
    <tableColumn id="10" name="[color]" dataDxfId="1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58" headerRowBorderDxfId="157" tableBorderDxfId="156" totalsRowBorderDxfId="155">
  <autoFilter ref="B4:H7"/>
  <tableColumns count="7">
    <tableColumn id="1" name="{eggDefinitions}" dataDxfId="154"/>
    <tableColumn id="6" name="[sku]" dataDxfId="153"/>
    <tableColumn id="4" name="[pricePC]" dataDxfId="152"/>
    <tableColumn id="5" name="[incubationMinutes]" dataDxfId="151"/>
    <tableColumn id="10" name="[prefabPath]" dataDxfId="150"/>
    <tableColumn id="7" name="[tidName]" dataDxfId="149">
      <calculatedColumnFormula>CONCATENATE("TID_",UPPER(eggDefinitions[[#This Row],['[sku']]]),"_NAME")</calculatedColumnFormula>
    </tableColumn>
    <tableColumn id="8" name="[tidDesc]" dataDxfId="14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47" headerRowBorderDxfId="146" tableBorderDxfId="145" totalsRowBorderDxfId="144">
  <autoFilter ref="B18:I22"/>
  <tableColumns count="8">
    <tableColumn id="1" name="{eggRewardDefinitions}" dataDxfId="143"/>
    <tableColumn id="2" name="[sku]"/>
    <tableColumn id="3" name="[type]" dataDxfId="142"/>
    <tableColumn id="6" name="[rarity]" dataDxfId="141"/>
    <tableColumn id="4" name="[droprate]" dataDxfId="140"/>
    <tableColumn id="7" name="[duplicateFragmentsGiven]" dataDxfId="139"/>
    <tableColumn id="8" name="[duplicateCoinsGiven]" dataDxfId="138"/>
    <tableColumn id="5" name="[tidName]" dataDxfId="13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36" headerRowBorderDxfId="135" tableBorderDxfId="134" totalsRowBorderDxfId="133">
  <autoFilter ref="B26:E30"/>
  <tableColumns count="4">
    <tableColumn id="1" name="{rarityDefinitions}" dataDxfId="132"/>
    <tableColumn id="2" name="[sku]"/>
    <tableColumn id="3" name="[order]" dataDxfId="131"/>
    <tableColumn id="5" name="[tidName]" dataDxfId="13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6" headerRowBorderDxfId="405" tableBorderDxfId="404" totalsRowBorderDxfId="403">
  <autoFilter ref="B10:F11"/>
  <tableColumns count="5">
    <tableColumn id="1" name="{initialSettings}" dataDxfId="402"/>
    <tableColumn id="2" name="[sku]" dataDxfId="401"/>
    <tableColumn id="3" name="[softCurrency]" dataDxfId="400"/>
    <tableColumn id="4" name="[hardCurrency]" dataDxfId="399"/>
    <tableColumn id="6" name="[initialDragonSKU]" dataDxfId="39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29" headerRowBorderDxfId="128" tableBorderDxfId="127" totalsRowBorderDxfId="126">
  <autoFilter ref="B11:E14"/>
  <tableColumns count="4">
    <tableColumn id="1" name="{goldenEggDefinitions}" dataDxfId="125"/>
    <tableColumn id="6" name="[sku]" dataDxfId="124"/>
    <tableColumn id="4" name="[order]" dataDxfId="123"/>
    <tableColumn id="5" name="[fragmentsRequired]" dataDxfId="122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21" headerRowBorderDxfId="120" tableBorderDxfId="119" totalsRowBorderDxfId="118">
  <autoFilter ref="B4:F9"/>
  <tableColumns count="5">
    <tableColumn id="1" name="{chestRewardDefinitions}" dataDxfId="117"/>
    <tableColumn id="2" name="[sku]" dataDxfId="116"/>
    <tableColumn id="6" name="[collectedChests]" dataDxfId="115"/>
    <tableColumn id="3" name="[type]" dataDxfId="114"/>
    <tableColumn id="4" name="[amount]" dataDxfId="11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112" dataDxfId="110" headerRowBorderDxfId="111" tableBorderDxfId="109">
  <autoFilter ref="B4:P44"/>
  <tableColumns count="15">
    <tableColumn id="1" name="{disguisesDefinitions}" dataDxfId="108"/>
    <tableColumn id="2" name="[sku]" dataDxfId="107"/>
    <tableColumn id="3" name="[dragonSku]" dataDxfId="106"/>
    <tableColumn id="5" name="[powerup]" dataDxfId="105"/>
    <tableColumn id="6" name="[shopOrder]" dataDxfId="104"/>
    <tableColumn id="8" name="[priceSC]" dataDxfId="103"/>
    <tableColumn id="17" name="[priceHC]" dataDxfId="102"/>
    <tableColumn id="18" name="[unlockLevel]" dataDxfId="101"/>
    <tableColumn id="10" name="[icon]" dataDxfId="100"/>
    <tableColumn id="9" name="[skin]" dataDxfId="99"/>
    <tableColumn id="13" name="[item1]" dataDxfId="98"/>
    <tableColumn id="4" name="[item2]" dataDxfId="97"/>
    <tableColumn id="7" name="[body_parts]" dataDxfId="96"/>
    <tableColumn id="11" name="[tidName]" dataDxfId="95">
      <calculatedColumnFormula>UPPER(CONCATENATE("TID_","SKIN",SUBSTITUTE(C5,"dragon",""),"_NAME"))</calculatedColumnFormula>
    </tableColumn>
    <tableColumn id="12" name="[tidDesc]" dataDxfId="9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93" tableBorderDxfId="92" totalsRowBorderDxfId="91">
  <autoFilter ref="D3:M31"/>
  <sortState ref="D4:M30">
    <sortCondition ref="E3:E30"/>
  </sortState>
  <tableColumns count="10">
    <tableColumn id="1" name="{powerUpsDefinitions}" dataDxfId="90"/>
    <tableColumn id="2" name="[sku]" dataDxfId="89"/>
    <tableColumn id="3" name="[type]" dataDxfId="88"/>
    <tableColumn id="4" name="[param1]" dataDxfId="87"/>
    <tableColumn id="5" name="[param2]" dataDxfId="86"/>
    <tableColumn id="6" name="[icon]" dataDxfId="85">
      <calculatedColumnFormula>CONCATENATE("icon_",powerUpsDefinitions[[#This Row],['[sku']]])</calculatedColumnFormula>
    </tableColumn>
    <tableColumn id="10" name="[miniIcon]" dataDxfId="84"/>
    <tableColumn id="7" name="[tidName]" dataDxfId="83">
      <calculatedColumnFormula>CONCATENATE("TID_POWERUP_",UPPER(powerUpsDefinitions[[#This Row],['[sku']]]),"_NAME")</calculatedColumnFormula>
    </tableColumn>
    <tableColumn id="8" name="[tidDesc]" dataDxfId="82">
      <calculatedColumnFormula>CONCATENATE("TID_POWERUP_",UPPER(powerUpsDefinitions[[#This Row],['[sku']]]),"_DESC")</calculatedColumnFormula>
    </tableColumn>
    <tableColumn id="9" name="[tidDescShort]" dataDxfId="81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80" headerRowBorderDxfId="79" tableBorderDxfId="78" totalsRowBorderDxfId="77">
  <autoFilter ref="B5:Q17"/>
  <tableColumns count="16">
    <tableColumn id="1" name="{shopPacksDefinitions}" dataDxfId="76"/>
    <tableColumn id="6" name="[sku]" dataDxfId="75"/>
    <tableColumn id="3" name="[type]"/>
    <tableColumn id="11" name="[order]" dataDxfId="74"/>
    <tableColumn id="4" name="[priceDollars]" dataDxfId="73"/>
    <tableColumn id="5" name="[priceHC]" dataDxfId="72"/>
    <tableColumn id="12" name="Base Amount_x000a_(only for the maths)" dataDxfId="7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70"/>
    <tableColumn id="8" name="[amount]" dataDxfId="6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8">
      <calculatedColumnFormula>shopPacksDefinitions[[#This Row],['[amount']]]/shopPacksDefinitions[[#This Row],['[priceHC']]]</calculatedColumnFormula>
    </tableColumn>
    <tableColumn id="2" name="[bestValue]" dataDxfId="67"/>
    <tableColumn id="10" name="[icon]" dataDxfId="66"/>
    <tableColumn id="7" name="tidName" dataDxfId="65"/>
    <tableColumn id="14" name="[apple]" dataDxfId="64"/>
    <tableColumn id="15" name="[amazon]" dataDxfId="63"/>
    <tableColumn id="16" name="[google]" dataDxfId="62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61" headerRowBorderDxfId="60" tableBorderDxfId="59" totalsRowBorderDxfId="58">
  <autoFilter ref="B4:H29"/>
  <tableColumns count="7">
    <tableColumn id="1" name="{scoreMultiplierDefinitions}" dataDxfId="57"/>
    <tableColumn id="2" name="[sku]" dataDxfId="56"/>
    <tableColumn id="6" name="[order]" dataDxfId="55"/>
    <tableColumn id="3" name="[multiplier]" dataDxfId="54"/>
    <tableColumn id="4" name="[requiredKillStreak]" dataDxfId="53"/>
    <tableColumn id="5" name="[duration]" dataDxfId="52"/>
    <tableColumn id="7" name="[tidMessage]" dataDxfId="5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50" dataDxfId="48" headerRowBorderDxfId="49" tableBorderDxfId="47" totalsRowBorderDxfId="46">
  <autoFilter ref="B35:E45"/>
  <tableColumns count="4">
    <tableColumn id="1" name="{survivalBonusDefinitions}" dataDxfId="45"/>
    <tableColumn id="2" name="[sku]" dataDxfId="44"/>
    <tableColumn id="5" name="[survivedMinutes]" dataDxfId="43"/>
    <tableColumn id="6" name="[bonusPerMinute]" dataDxfId="42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41" dataDxfId="39" headerRowBorderDxfId="40" tableBorderDxfId="38" totalsRowBorderDxfId="37">
  <autoFilter ref="A21:P29"/>
  <tableColumns count="16">
    <tableColumn id="1" name="{eventCalendarDefinitions}" dataDxfId="36"/>
    <tableColumn id="2" name="[order]" dataDxfId="35"/>
    <tableColumn id="3" name="[sku]" dataDxfId="34"/>
    <tableColumn id="4" name="[eventGoalSku]" dataDxfId="33"/>
    <tableColumn id="5" name="[goal]" dataDxfId="32"/>
    <tableColumn id="16" name="[skuStep]" dataDxfId="31"/>
    <tableColumn id="6" name="[rewardTypeStep1]" dataDxfId="30"/>
    <tableColumn id="7" name="[rewardQuantityStep1]" dataDxfId="29"/>
    <tableColumn id="8" name="[rewardTypeStep2]" dataDxfId="28"/>
    <tableColumn id="9" name="[rewardQuantityStep2]" dataDxfId="27"/>
    <tableColumn id="10" name="[rewardTypeStep3]" dataDxfId="26"/>
    <tableColumn id="11" name="[rewardQuantityStep3]" dataDxfId="25"/>
    <tableColumn id="12" name="[rewardTypeStep4]" dataDxfId="24"/>
    <tableColumn id="13" name="[rewardQuantityStep4]" dataDxfId="23"/>
    <tableColumn id="14" name="[rewardTypeTopContributors]" dataDxfId="22"/>
    <tableColumn id="15" name="[rewardQuantityTopContributor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7" headerRowBorderDxfId="396" tableBorderDxfId="395" totalsRowBorderDxfId="394">
  <autoFilter ref="B4:J14"/>
  <tableColumns count="9">
    <tableColumn id="1" name="{localizationDefinitions}" dataDxfId="393"/>
    <tableColumn id="8" name="[sku]" dataDxfId="392"/>
    <tableColumn id="3" name="[order]" dataDxfId="391"/>
    <tableColumn id="4" name="[isoCode]" dataDxfId="390"/>
    <tableColumn id="11" name="[android]" dataDxfId="389"/>
    <tableColumn id="12" name="[iOS]" dataDxfId="388"/>
    <tableColumn id="5" name="[txtFilename]" dataDxfId="387"/>
    <tableColumn id="2" name="[icon]" dataDxfId="386"/>
    <tableColumn id="9" name="[tidName]" dataDxfId="38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4" headerRowBorderDxfId="383" tableBorderDxfId="382" totalsRowBorderDxfId="381">
  <autoFilter ref="B15:BA25"/>
  <tableColumns count="52">
    <tableColumn id="1" name="{dragonDefinitions}" dataDxfId="380"/>
    <tableColumn id="2" name="[sku]"/>
    <tableColumn id="9" name="[tier]"/>
    <tableColumn id="3" name="[order]" dataDxfId="379"/>
    <tableColumn id="40" name="[previousDragonSku]" dataDxfId="378"/>
    <tableColumn id="4" name="[unlockPriceCoins]" dataDxfId="377"/>
    <tableColumn id="5" name="[unlockPricePC]" dataDxfId="376"/>
    <tableColumn id="11" name="[cameraDefaultZoom]" dataDxfId="375"/>
    <tableColumn id="16" name="[cameraFarZoom]" dataDxfId="374"/>
    <tableColumn id="39" name="[defaultSize]" dataDxfId="373"/>
    <tableColumn id="38" name="[cameraFrameWidthModifier]" dataDxfId="372"/>
    <tableColumn id="17" name="[healthMin]" dataDxfId="371"/>
    <tableColumn id="18" name="[healthMax]" dataDxfId="370"/>
    <tableColumn id="21" name="[healthDrain]" dataDxfId="369"/>
    <tableColumn id="52" name="[healthDrainSpacePlus]" dataDxfId="368"/>
    <tableColumn id="32" name="[healthDrainAmpPerSecond]" dataDxfId="367"/>
    <tableColumn id="31" name="[sessionStartHealthDrainTime]" dataDxfId="366"/>
    <tableColumn id="30" name="[sessionStartHealthDrainModifier]" dataDxfId="365"/>
    <tableColumn id="19" name="[scaleMin]" dataDxfId="364"/>
    <tableColumn id="20" name="[scaleMax]" dataDxfId="363"/>
    <tableColumn id="42" name="[speedBase]" dataDxfId="362"/>
    <tableColumn id="22" name="[boostMultiplier]" dataDxfId="361"/>
    <tableColumn id="41" name="[energyBase]" dataDxfId="360"/>
    <tableColumn id="23" name="[energyDrain]" dataDxfId="359"/>
    <tableColumn id="24" name="[energyRefillRate]" dataDxfId="358"/>
    <tableColumn id="29" name="[furyBaseDamage]" dataDxfId="357"/>
    <tableColumn id="33" name="[furyBaseLength]" dataDxfId="356"/>
    <tableColumn id="12" name="[furyScoreMultiplier]" dataDxfId="355"/>
    <tableColumn id="26" name="[furyBaseDuration]" dataDxfId="354"/>
    <tableColumn id="25" name="[furyMax]" dataDxfId="353"/>
    <tableColumn id="14" name="[eatSpeedFactor]" dataDxfId="352"/>
    <tableColumn id="15" name="[maxAlcohol]" dataDxfId="351"/>
    <tableColumn id="13" name="[alcoholDrain]" dataDxfId="350"/>
    <tableColumn id="6" name="[gamePrefab]" dataDxfId="349"/>
    <tableColumn id="10" name="[menuPrefab]" dataDxfId="348"/>
    <tableColumn id="49" name="[sizeUpMultiplier]" dataDxfId="347"/>
    <tableColumn id="50" name="[speedUpMultiplier]" dataDxfId="346"/>
    <tableColumn id="51" name="[biteUpMultiplier]" dataDxfId="345"/>
    <tableColumn id="47" name="[invincible]" dataDxfId="344"/>
    <tableColumn id="48" name="[infiniteBoost]" dataDxfId="343"/>
    <tableColumn id="45" name="[eatEverything]" dataDxfId="342"/>
    <tableColumn id="46" name="[modeDuration]" dataDxfId="341"/>
    <tableColumn id="7" name="[tidName]" dataDxfId="340">
      <calculatedColumnFormula>CONCATENATE("TID_",UPPER(dragonDefinitions[[#This Row],['[sku']]]),"_NAME")</calculatedColumnFormula>
    </tableColumn>
    <tableColumn id="8" name="[tidDesc]" dataDxfId="339">
      <calculatedColumnFormula>CONCATENATE("TID_",UPPER(dragonDefinitions[[#This Row],['[sku']]]),"_DESC")</calculatedColumnFormula>
    </tableColumn>
    <tableColumn id="27" name="[statsBarRatio]" dataDxfId="338"/>
    <tableColumn id="28" name="[furyBarRatio]" dataDxfId="337"/>
    <tableColumn id="34" name="[force]" dataDxfId="336"/>
    <tableColumn id="35" name="[mass]" dataDxfId="335"/>
    <tableColumn id="36" name="[friction]" dataDxfId="334"/>
    <tableColumn id="37" name="[gravityModifier]" dataDxfId="333"/>
    <tableColumn id="43" name="[airGravityModifier]" dataDxfId="332"/>
    <tableColumn id="44" name="[waterGravityModifier]" dataDxfId="33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0" headerRowBorderDxfId="329" tableBorderDxfId="328" totalsRowBorderDxfId="327">
  <autoFilter ref="B4:G9"/>
  <tableColumns count="6">
    <tableColumn id="1" name="{dragonTierDefinitions}" dataDxfId="326"/>
    <tableColumn id="2" name="[sku]"/>
    <tableColumn id="9" name="[order]"/>
    <tableColumn id="10" name="[icon]" dataDxfId="325"/>
    <tableColumn id="3" name="[maxPetEquipped]" dataDxfId="324"/>
    <tableColumn id="7" name="[tidName]" dataDxfId="3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2" headerRowBorderDxfId="321" tableBorderDxfId="320" totalsRowBorderDxfId="319">
  <autoFilter ref="B31:I32"/>
  <tableColumns count="8">
    <tableColumn id="1" name="{dragonSettings}" dataDxfId="318"/>
    <tableColumn id="2" name="[sku]" dataDxfId="31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6" headerRowBorderDxfId="315" tableBorderDxfId="314" totalsRowBorderDxfId="31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2" headerRowBorderDxfId="311" tableBorderDxfId="310" totalsRowBorderDxfId="309">
  <autoFilter ref="B36:F39"/>
  <tableColumns count="5">
    <tableColumn id="1" name="{dragonHealthModifiersDefinitions}" dataDxfId="308"/>
    <tableColumn id="2" name="[sku]" dataDxfId="307"/>
    <tableColumn id="7" name="[threshold]"/>
    <tableColumn id="8" name="[modifier]" dataDxfId="306"/>
    <tableColumn id="9" name="[tid]" dataDxfId="30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04" headerRowBorderDxfId="303" tableBorderDxfId="302" totalsRowBorderDxfId="301">
  <autoFilter ref="B4:M44"/>
  <sortState ref="B5:M44">
    <sortCondition ref="M4:M44"/>
  </sortState>
  <tableColumns count="12">
    <tableColumn id="1" name="{petDefinitions}" dataDxfId="300"/>
    <tableColumn id="2" name="[sku]" dataDxfId="299"/>
    <tableColumn id="3" name="[rarity]" dataDxfId="298"/>
    <tableColumn id="6" name="[category]" dataDxfId="297"/>
    <tableColumn id="7" name="[order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9"/>
      <c r="G3" s="499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1296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1297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1309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1310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1311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1312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1313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1314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1315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41">
        <f>shopPacksDefinitions[[#This Row],['[amount']]]/shopPacksDefinitions[[#This Row],['[priceDollars']]]</f>
        <v>12.506253126563283</v>
      </c>
      <c r="L9" s="155" t="b">
        <v>0</v>
      </c>
      <c r="M9" s="15" t="s">
        <v>1316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41">
        <f>shopPacksDefinitions[[#This Row],['[amount']]]/shopPacksDefinitions[[#This Row],['[priceDollars']]]</f>
        <v>14.003500875218805</v>
      </c>
      <c r="L10" s="155" t="b">
        <v>0</v>
      </c>
      <c r="M10" s="15" t="s">
        <v>1317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41">
        <f>shopPacksDefinitions[[#This Row],['[amount']]]/shopPacksDefinitions[[#This Row],['[priceDollars']]]</f>
        <v>15.001875234404302</v>
      </c>
      <c r="L11" s="155" t="b">
        <v>1</v>
      </c>
      <c r="M11" s="15" t="s">
        <v>1318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1319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1320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1321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1322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1323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1324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9"/>
      <c r="G3" s="499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1306</v>
      </c>
      <c r="E35" s="466" t="s">
        <v>1307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1335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2" sqref="K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1298</v>
      </c>
      <c r="I4" s="144" t="s">
        <v>1299</v>
      </c>
      <c r="J4" s="485" t="s">
        <v>1308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0</v>
      </c>
      <c r="F11" s="67" t="s">
        <v>496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1329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J13" workbookViewId="0">
      <selection activeCell="AL30" sqref="AL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90"/>
      <c r="AO14" s="490"/>
      <c r="AP14" s="490"/>
      <c r="AQ14" s="490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0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0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491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0</v>
      </c>
      <c r="AH18" s="452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487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0</v>
      </c>
      <c r="AH19" s="451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489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0</v>
      </c>
      <c r="AH20" s="451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490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1.05</v>
      </c>
      <c r="U21" s="211">
        <v>1.1499999999999999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0</v>
      </c>
      <c r="AH21" s="451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1.35</v>
      </c>
      <c r="U22" s="211">
        <v>1.45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0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493</v>
      </c>
      <c r="G23" s="139">
        <v>357000</v>
      </c>
      <c r="H23" s="140">
        <v>800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0</v>
      </c>
      <c r="AH23" s="452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494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0</v>
      </c>
      <c r="AH24" s="452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0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1" t="s">
        <v>616</v>
      </c>
      <c r="J26" s="492"/>
      <c r="K26" s="492"/>
      <c r="L26" s="493"/>
      <c r="M26" s="478"/>
      <c r="N26" s="497" t="s">
        <v>617</v>
      </c>
      <c r="O26" s="497"/>
      <c r="P26" s="497"/>
      <c r="Q26" s="497"/>
      <c r="R26" s="497"/>
      <c r="S26" s="498"/>
      <c r="T26" s="496" t="s">
        <v>618</v>
      </c>
      <c r="U26" s="496"/>
      <c r="V26" s="477" t="s">
        <v>623</v>
      </c>
      <c r="W26" s="495" t="s">
        <v>622</v>
      </c>
      <c r="X26" s="495"/>
      <c r="Y26" s="495"/>
      <c r="Z26" s="495"/>
      <c r="AA26" s="494" t="s">
        <v>619</v>
      </c>
      <c r="AB26" s="494"/>
      <c r="AC26" s="494"/>
      <c r="AD26" s="494"/>
      <c r="AE26" s="494"/>
      <c r="AF26" s="475" t="s">
        <v>620</v>
      </c>
      <c r="AH26" s="232"/>
      <c r="AI26" s="232"/>
      <c r="AV26" s="487" t="s">
        <v>624</v>
      </c>
      <c r="AW26" s="488"/>
      <c r="AX26" s="488"/>
      <c r="AY26" s="488"/>
      <c r="AZ26" s="488"/>
      <c r="BA26" s="489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494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1300</v>
      </c>
      <c r="I15" s="15" t="s">
        <v>1055</v>
      </c>
      <c r="J15" s="362" t="s">
        <v>948</v>
      </c>
      <c r="K15" s="365" t="s">
        <v>1301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1302</v>
      </c>
      <c r="I16" s="15" t="s">
        <v>1055</v>
      </c>
      <c r="J16" s="362" t="s">
        <v>988</v>
      </c>
      <c r="K16" s="365" t="s">
        <v>1303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1304</v>
      </c>
      <c r="I17" s="15" t="s">
        <v>1057</v>
      </c>
      <c r="J17" s="362" t="s">
        <v>946</v>
      </c>
      <c r="K17" s="365" t="s">
        <v>1305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A22" zoomScaleNormal="100" workbookViewId="0">
      <selection activeCell="K47" sqref="K47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8.5703125" style="67" customWidth="1"/>
    <col min="6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4" width="8.5703125" style="67" bestFit="1" customWidth="1"/>
    <col min="25" max="25" width="26.42578125" style="67" bestFit="1" customWidth="1"/>
    <col min="26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9"/>
      <c r="G3" s="499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9"/>
      <c r="G20" s="499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567</v>
      </c>
      <c r="O21" s="306" t="s">
        <v>565</v>
      </c>
      <c r="P21" s="306" t="s">
        <v>416</v>
      </c>
      <c r="Q21" s="306" t="s">
        <v>628</v>
      </c>
      <c r="R21" s="306" t="s">
        <v>627</v>
      </c>
      <c r="S21" s="306" t="s">
        <v>564</v>
      </c>
      <c r="T21" s="306" t="s">
        <v>566</v>
      </c>
      <c r="U21" s="306" t="s">
        <v>516</v>
      </c>
      <c r="V21" s="306" t="s">
        <v>417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120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323">
        <v>5</v>
      </c>
      <c r="O22" s="323">
        <v>0</v>
      </c>
      <c r="P22" s="199">
        <v>1</v>
      </c>
      <c r="Q22" s="323">
        <v>0</v>
      </c>
      <c r="R22" s="199" t="b">
        <v>1</v>
      </c>
      <c r="S22" s="199" t="b">
        <v>1</v>
      </c>
      <c r="T22" s="199" t="b">
        <v>0</v>
      </c>
      <c r="U22" s="199">
        <v>75</v>
      </c>
      <c r="V22" s="199">
        <v>7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40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322">
        <v>5</v>
      </c>
      <c r="O24" s="322">
        <v>5</v>
      </c>
      <c r="P24" s="20">
        <v>0</v>
      </c>
      <c r="Q24" s="322">
        <f>entityDefinitions[[#This Row],['[edibleFromTier']]]</f>
        <v>0</v>
      </c>
      <c r="R24" s="20" t="b">
        <v>1</v>
      </c>
      <c r="S24" s="20" t="b">
        <v>0</v>
      </c>
      <c r="T24" s="20" t="b">
        <v>0</v>
      </c>
      <c r="U24" s="20">
        <v>1</v>
      </c>
      <c r="V24" s="20">
        <v>2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80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323">
        <v>5</v>
      </c>
      <c r="O25" s="323">
        <v>0</v>
      </c>
      <c r="P25" s="199">
        <v>1</v>
      </c>
      <c r="Q25" s="323">
        <v>0</v>
      </c>
      <c r="R25" s="199" t="b">
        <v>1</v>
      </c>
      <c r="S25" s="199" t="b">
        <v>1</v>
      </c>
      <c r="T25" s="199" t="b">
        <v>0</v>
      </c>
      <c r="U25" s="199">
        <v>75</v>
      </c>
      <c r="V25" s="199">
        <v>7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100</v>
      </c>
      <c r="F26" s="133">
        <v>4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322">
        <v>5</v>
      </c>
      <c r="O26" s="322">
        <v>5</v>
      </c>
      <c r="P26" s="20">
        <v>1</v>
      </c>
      <c r="Q26" s="322">
        <v>1</v>
      </c>
      <c r="R26" s="20" t="b">
        <v>1</v>
      </c>
      <c r="S26" s="20" t="b">
        <v>0</v>
      </c>
      <c r="T26" s="20" t="b">
        <v>0</v>
      </c>
      <c r="U26" s="20">
        <v>1</v>
      </c>
      <c r="V26" s="20">
        <v>4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40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322">
        <v>5</v>
      </c>
      <c r="O27" s="322">
        <v>5</v>
      </c>
      <c r="P27" s="20">
        <v>0</v>
      </c>
      <c r="Q27" s="322">
        <f>entityDefinitions[[#This Row],['[edibleFromTier']]]</f>
        <v>0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80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323">
        <v>5</v>
      </c>
      <c r="O28" s="323">
        <v>5</v>
      </c>
      <c r="P28" s="199">
        <v>0</v>
      </c>
      <c r="Q28" s="323">
        <v>0</v>
      </c>
      <c r="R28" s="199" t="b">
        <v>1</v>
      </c>
      <c r="S28" s="199" t="b">
        <v>0</v>
      </c>
      <c r="T28" s="199" t="b">
        <v>0</v>
      </c>
      <c r="U28" s="199">
        <v>1</v>
      </c>
      <c r="V28" s="199">
        <v>7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120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f>entityDefinitions[[#This Row],['[edibleFromTier']]]</f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6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40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322">
        <v>5</v>
      </c>
      <c r="O30" s="322">
        <v>5</v>
      </c>
      <c r="P30" s="20">
        <v>0</v>
      </c>
      <c r="Q30" s="322">
        <f>entityDefinitions[[#This Row],['[edibleFromTier']]]</f>
        <v>0</v>
      </c>
      <c r="R30" s="20" t="b">
        <v>1</v>
      </c>
      <c r="S30" s="20" t="b">
        <v>0</v>
      </c>
      <c r="T30" s="20" t="b">
        <v>0</v>
      </c>
      <c r="U30" s="20">
        <v>1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120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323">
        <v>5</v>
      </c>
      <c r="O34" s="323">
        <v>5</v>
      </c>
      <c r="P34" s="199">
        <v>0</v>
      </c>
      <c r="Q34" s="323">
        <v>0</v>
      </c>
      <c r="R34" s="199" t="b">
        <v>1</v>
      </c>
      <c r="S34" s="199" t="b">
        <v>0</v>
      </c>
      <c r="T34" s="199" t="b">
        <v>0</v>
      </c>
      <c r="U34" s="199">
        <v>1</v>
      </c>
      <c r="V34" s="199">
        <v>7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120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322">
        <v>5</v>
      </c>
      <c r="O35" s="322">
        <v>1</v>
      </c>
      <c r="P35" s="20">
        <v>2</v>
      </c>
      <c r="Q35" s="322">
        <v>1</v>
      </c>
      <c r="R35" s="20" t="b">
        <v>1</v>
      </c>
      <c r="S35" s="20" t="b">
        <v>1</v>
      </c>
      <c r="T35" s="20" t="b">
        <v>0</v>
      </c>
      <c r="U35" s="20">
        <v>95</v>
      </c>
      <c r="V35" s="20">
        <v>6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150</v>
      </c>
      <c r="F36" s="133">
        <v>4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322">
        <v>1</v>
      </c>
      <c r="O36" s="322">
        <v>5</v>
      </c>
      <c r="P36" s="20">
        <v>2</v>
      </c>
      <c r="Q36" s="322">
        <v>1</v>
      </c>
      <c r="R36" s="20" t="b">
        <v>1</v>
      </c>
      <c r="S36" s="20" t="b">
        <v>0</v>
      </c>
      <c r="T36" s="20" t="b">
        <v>1</v>
      </c>
      <c r="U36" s="20">
        <v>100</v>
      </c>
      <c r="V36" s="20">
        <v>1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80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322">
        <v>5</v>
      </c>
      <c r="O37" s="322">
        <v>5</v>
      </c>
      <c r="P37" s="215">
        <v>0</v>
      </c>
      <c r="Q37" s="322">
        <f>entityDefinitions[[#This Row],['[edibleFromTier']]]</f>
        <v>0</v>
      </c>
      <c r="R37" s="215" t="b">
        <v>1</v>
      </c>
      <c r="S37" s="215" t="b">
        <v>0</v>
      </c>
      <c r="T37" s="215" t="b">
        <v>0</v>
      </c>
      <c r="U37" s="215">
        <v>1</v>
      </c>
      <c r="V37" s="215">
        <v>2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120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323">
        <v>5</v>
      </c>
      <c r="O38" s="323">
        <v>0</v>
      </c>
      <c r="P38" s="199">
        <v>1</v>
      </c>
      <c r="Q38" s="323">
        <v>0</v>
      </c>
      <c r="R38" s="199" t="b">
        <v>1</v>
      </c>
      <c r="S38" s="199" t="b">
        <v>1</v>
      </c>
      <c r="T38" s="199" t="b">
        <v>0</v>
      </c>
      <c r="U38" s="199">
        <v>75</v>
      </c>
      <c r="V38" s="199">
        <v>7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80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323">
        <v>0</v>
      </c>
      <c r="O39" s="323">
        <v>5</v>
      </c>
      <c r="P39" s="199">
        <v>1</v>
      </c>
      <c r="Q39" s="323">
        <v>0</v>
      </c>
      <c r="R39" s="199" t="b">
        <v>1</v>
      </c>
      <c r="S39" s="199" t="b">
        <v>0</v>
      </c>
      <c r="T39" s="199" t="b">
        <v>1</v>
      </c>
      <c r="U39" s="199">
        <v>80</v>
      </c>
      <c r="V39" s="199">
        <v>5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100</v>
      </c>
      <c r="F40" s="206">
        <v>4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323">
        <v>1</v>
      </c>
      <c r="O40" s="323">
        <v>5</v>
      </c>
      <c r="P40" s="199">
        <v>2</v>
      </c>
      <c r="Q40" s="323">
        <v>1</v>
      </c>
      <c r="R40" s="199" t="b">
        <v>1</v>
      </c>
      <c r="S40" s="199" t="b">
        <v>0</v>
      </c>
      <c r="T40" s="199" t="b">
        <v>1</v>
      </c>
      <c r="U40" s="199">
        <v>125</v>
      </c>
      <c r="V40" s="199">
        <v>7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600</v>
      </c>
      <c r="F41" s="206">
        <v>9</v>
      </c>
      <c r="G41" s="206">
        <v>0</v>
      </c>
      <c r="H41" s="206">
        <v>80</v>
      </c>
      <c r="I41" s="206">
        <v>0</v>
      </c>
      <c r="J41" s="206">
        <v>105</v>
      </c>
      <c r="K41" s="334">
        <v>0.22499999999999998</v>
      </c>
      <c r="L41" s="206">
        <v>0</v>
      </c>
      <c r="M41" s="199" t="b">
        <v>1</v>
      </c>
      <c r="N41" s="323">
        <v>2</v>
      </c>
      <c r="O41" s="323">
        <v>5</v>
      </c>
      <c r="P41" s="199">
        <v>3</v>
      </c>
      <c r="Q41" s="323">
        <v>2</v>
      </c>
      <c r="R41" s="199" t="b">
        <v>1</v>
      </c>
      <c r="S41" s="199" t="b">
        <v>0</v>
      </c>
      <c r="T41" s="199" t="b">
        <v>1</v>
      </c>
      <c r="U41" s="199">
        <v>225</v>
      </c>
      <c r="V41" s="199">
        <v>9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2550</v>
      </c>
      <c r="F42" s="206">
        <v>20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323">
        <v>3</v>
      </c>
      <c r="O42" s="323">
        <v>5</v>
      </c>
      <c r="P42" s="199">
        <v>4</v>
      </c>
      <c r="Q42" s="323">
        <v>3</v>
      </c>
      <c r="R42" s="199" t="b">
        <v>1</v>
      </c>
      <c r="S42" s="199" t="b">
        <v>0</v>
      </c>
      <c r="T42" s="199" t="b">
        <v>1</v>
      </c>
      <c r="U42" s="199">
        <v>250</v>
      </c>
      <c r="V42" s="199">
        <v>11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7800</v>
      </c>
      <c r="F43" s="206">
        <v>49</v>
      </c>
      <c r="G43" s="206">
        <v>0</v>
      </c>
      <c r="H43" s="206">
        <v>120</v>
      </c>
      <c r="I43" s="206">
        <v>0</v>
      </c>
      <c r="J43" s="206">
        <v>195</v>
      </c>
      <c r="K43" s="334">
        <v>0.22499999999999998</v>
      </c>
      <c r="L43" s="206">
        <v>0</v>
      </c>
      <c r="M43" s="199" t="b">
        <v>1</v>
      </c>
      <c r="N43" s="323">
        <v>4</v>
      </c>
      <c r="O43" s="323">
        <v>5</v>
      </c>
      <c r="P43" s="199">
        <v>5</v>
      </c>
      <c r="Q43" s="323">
        <v>4</v>
      </c>
      <c r="R43" s="199" t="b">
        <v>1</v>
      </c>
      <c r="S43" s="199" t="b">
        <v>0</v>
      </c>
      <c r="T43" s="199" t="b">
        <v>1</v>
      </c>
      <c r="U43" s="199">
        <v>275</v>
      </c>
      <c r="V43" s="199">
        <v>13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40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322">
        <v>5</v>
      </c>
      <c r="O44" s="322">
        <v>5</v>
      </c>
      <c r="P44" s="20">
        <v>0</v>
      </c>
      <c r="Q44" s="322">
        <f>entityDefinitions[[#This Row],['[edibleFromTier']]]</f>
        <v>0</v>
      </c>
      <c r="R44" s="20" t="b">
        <v>1</v>
      </c>
      <c r="S44" s="20" t="b">
        <v>0</v>
      </c>
      <c r="T44" s="20" t="b">
        <v>0</v>
      </c>
      <c r="U44" s="20">
        <v>1</v>
      </c>
      <c r="V44" s="20">
        <v>0.5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120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</v>
      </c>
      <c r="L47" s="206">
        <v>1</v>
      </c>
      <c r="M47" s="199" t="b">
        <v>1</v>
      </c>
      <c r="N47" s="323">
        <v>5</v>
      </c>
      <c r="O47" s="323">
        <v>5</v>
      </c>
      <c r="P47" s="199">
        <v>0</v>
      </c>
      <c r="Q47" s="323">
        <f>entityDefinitions[[#This Row],['[edibleFromTier']]]</f>
        <v>0</v>
      </c>
      <c r="R47" s="199" t="b">
        <v>1</v>
      </c>
      <c r="S47" s="199" t="b">
        <v>0</v>
      </c>
      <c r="T47" s="199" t="b">
        <v>0</v>
      </c>
      <c r="U47" s="199">
        <v>1</v>
      </c>
      <c r="V47" s="199">
        <v>4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50</v>
      </c>
      <c r="F48" s="133">
        <v>4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322">
        <v>5</v>
      </c>
      <c r="O48" s="322">
        <v>5</v>
      </c>
      <c r="P48" s="20">
        <v>1</v>
      </c>
      <c r="Q48" s="322">
        <v>1</v>
      </c>
      <c r="R48" s="20" t="b">
        <v>1</v>
      </c>
      <c r="S48" s="20" t="b">
        <v>0</v>
      </c>
      <c r="T48" s="20" t="b">
        <v>0</v>
      </c>
      <c r="U48" s="20">
        <v>1</v>
      </c>
      <c r="V48" s="20">
        <v>4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850</v>
      </c>
      <c r="F49" s="133">
        <v>21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3</v>
      </c>
      <c r="Q49" s="322">
        <f>entityDefinitions[[#This Row],['[edibleFromTier']]]</f>
        <v>3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7800</v>
      </c>
      <c r="F50" s="133">
        <v>49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322">
        <v>5</v>
      </c>
      <c r="O50" s="322">
        <v>5</v>
      </c>
      <c r="P50" s="20">
        <v>4</v>
      </c>
      <c r="Q50" s="322">
        <f>entityDefinitions[[#This Row],['[edibleFromTier']]]</f>
        <v>4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18870</v>
      </c>
      <c r="F51" s="133">
        <v>121</v>
      </c>
      <c r="G51" s="133">
        <v>0</v>
      </c>
      <c r="H51" s="133">
        <v>5</v>
      </c>
      <c r="I51" s="133">
        <v>0</v>
      </c>
      <c r="J51" s="133">
        <v>263</v>
      </c>
      <c r="K51" s="335">
        <v>0.22499999999999998</v>
      </c>
      <c r="L51" s="133">
        <v>0</v>
      </c>
      <c r="M51" s="20" t="b">
        <v>0</v>
      </c>
      <c r="N51" s="322">
        <v>5</v>
      </c>
      <c r="O51" s="322">
        <v>5</v>
      </c>
      <c r="P51" s="20">
        <v>5</v>
      </c>
      <c r="Q51" s="322">
        <f>entityDefinitions[[#This Row],['[edibleFromTier']]]</f>
        <v>5</v>
      </c>
      <c r="R51" s="20" t="b">
        <v>0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120</v>
      </c>
      <c r="F52" s="206">
        <v>7</v>
      </c>
      <c r="G52" s="206">
        <v>0</v>
      </c>
      <c r="H52" s="206">
        <v>0</v>
      </c>
      <c r="I52" s="206">
        <v>0</v>
      </c>
      <c r="J52" s="206">
        <v>75</v>
      </c>
      <c r="K52" s="334">
        <v>1</v>
      </c>
      <c r="L52" s="206">
        <v>0</v>
      </c>
      <c r="M52" s="199" t="b">
        <v>1</v>
      </c>
      <c r="N52" s="323">
        <v>5</v>
      </c>
      <c r="O52" s="323">
        <v>5</v>
      </c>
      <c r="P52" s="199">
        <v>0</v>
      </c>
      <c r="Q52" s="323">
        <f>entityDefinitions[[#This Row],['[edibleFromTier']]]</f>
        <v>0</v>
      </c>
      <c r="R52" s="199" t="b">
        <v>1</v>
      </c>
      <c r="S52" s="199" t="b">
        <v>0</v>
      </c>
      <c r="T52" s="199" t="b">
        <v>0</v>
      </c>
      <c r="U52" s="199">
        <v>1</v>
      </c>
      <c r="V52" s="199"/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40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322">
        <v>5</v>
      </c>
      <c r="O54" s="322">
        <v>5</v>
      </c>
      <c r="P54" s="20">
        <v>0</v>
      </c>
      <c r="Q54" s="322">
        <f>entityDefinitions[[#This Row],['[edibleFromTier']]]</f>
        <v>0</v>
      </c>
      <c r="R54" s="20" t="b">
        <v>1</v>
      </c>
      <c r="S54" s="20" t="b">
        <v>0</v>
      </c>
      <c r="T54" s="20" t="b">
        <v>0</v>
      </c>
      <c r="U54" s="20">
        <v>1</v>
      </c>
      <c r="V54" s="20">
        <v>3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100</v>
      </c>
      <c r="F55" s="133">
        <v>4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322">
        <v>5</v>
      </c>
      <c r="O55" s="322">
        <v>1</v>
      </c>
      <c r="P55" s="20">
        <v>3</v>
      </c>
      <c r="Q55" s="322">
        <v>1</v>
      </c>
      <c r="R55" s="20" t="b">
        <v>1</v>
      </c>
      <c r="S55" s="20" t="b">
        <v>1</v>
      </c>
      <c r="T55" s="20" t="b">
        <v>0</v>
      </c>
      <c r="U55" s="20">
        <v>100</v>
      </c>
      <c r="V55" s="20">
        <v>7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120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323">
        <v>5</v>
      </c>
      <c r="O56" s="323">
        <v>5</v>
      </c>
      <c r="P56" s="199">
        <v>0</v>
      </c>
      <c r="Q56" s="323">
        <f>entityDefinitions[[#This Row],['[edibleFromTier']]]</f>
        <v>0</v>
      </c>
      <c r="R56" s="199" t="b">
        <v>1</v>
      </c>
      <c r="S56" s="199" t="b">
        <v>0</v>
      </c>
      <c r="T56" s="199" t="b">
        <v>0</v>
      </c>
      <c r="U56" s="199">
        <v>1</v>
      </c>
      <c r="V56" s="199">
        <v>6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100</v>
      </c>
      <c r="F57" s="133">
        <v>4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322">
        <v>5</v>
      </c>
      <c r="O57" s="322">
        <v>5</v>
      </c>
      <c r="P57" s="20">
        <v>1</v>
      </c>
      <c r="Q57" s="322">
        <f>entityDefinitions[[#This Row],['[edibleFromTier']]]</f>
        <v>1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4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120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323">
        <v>5</v>
      </c>
      <c r="O58" s="323">
        <v>0</v>
      </c>
      <c r="P58" s="199">
        <v>1</v>
      </c>
      <c r="Q58" s="323">
        <v>0</v>
      </c>
      <c r="R58" s="199" t="b">
        <v>1</v>
      </c>
      <c r="S58" s="199" t="b">
        <v>1</v>
      </c>
      <c r="T58" s="199" t="b">
        <v>0</v>
      </c>
      <c r="U58" s="199">
        <v>75</v>
      </c>
      <c r="V58" s="199">
        <v>7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18870</v>
      </c>
      <c r="F59" s="133">
        <v>121</v>
      </c>
      <c r="G59" s="133">
        <v>0</v>
      </c>
      <c r="H59" s="133">
        <v>0</v>
      </c>
      <c r="I59" s="133">
        <v>0</v>
      </c>
      <c r="J59" s="133">
        <v>263</v>
      </c>
      <c r="K59" s="335">
        <v>0.22499999999999998</v>
      </c>
      <c r="L59" s="133">
        <v>0</v>
      </c>
      <c r="M59" s="20" t="b">
        <v>0</v>
      </c>
      <c r="N59" s="322">
        <v>5</v>
      </c>
      <c r="O59" s="322">
        <v>5</v>
      </c>
      <c r="P59" s="20">
        <v>5</v>
      </c>
      <c r="Q59" s="322">
        <f>entityDefinitions[[#This Row],['[edibleFromTier']]]</f>
        <v>5</v>
      </c>
      <c r="R59" s="20" t="b">
        <v>0</v>
      </c>
      <c r="S59" s="20" t="b">
        <v>0</v>
      </c>
      <c r="T59" s="20" t="b">
        <v>0</v>
      </c>
      <c r="U59" s="20">
        <v>1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12580</v>
      </c>
      <c r="F60" s="133">
        <v>121</v>
      </c>
      <c r="G60" s="133">
        <v>0</v>
      </c>
      <c r="H60" s="133">
        <v>0</v>
      </c>
      <c r="I60" s="133">
        <v>0</v>
      </c>
      <c r="J60" s="133">
        <v>175</v>
      </c>
      <c r="K60" s="335">
        <v>0.15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v>0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5200</v>
      </c>
      <c r="F61" s="133">
        <v>49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322">
        <v>5</v>
      </c>
      <c r="O61" s="322">
        <v>5</v>
      </c>
      <c r="P61" s="20">
        <v>4</v>
      </c>
      <c r="Q61" s="322">
        <v>4</v>
      </c>
      <c r="R61" s="20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100</v>
      </c>
      <c r="F62" s="133">
        <v>4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1</v>
      </c>
      <c r="Q62" s="322">
        <v>1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4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40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322">
        <v>5</v>
      </c>
      <c r="O63" s="322">
        <v>5</v>
      </c>
      <c r="P63" s="20">
        <v>0</v>
      </c>
      <c r="Q63" s="322">
        <f>entityDefinitions[[#This Row],['[edibleFromTier']]]</f>
        <v>0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3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50</v>
      </c>
      <c r="F64" s="133">
        <v>4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50</v>
      </c>
      <c r="F65" s="133">
        <v>4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f>entityDefinitions[[#This Row],['[edibleFromTier']]]</f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40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0</v>
      </c>
      <c r="Q66" s="322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2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120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323">
        <v>5</v>
      </c>
      <c r="O67" s="323">
        <v>0</v>
      </c>
      <c r="P67" s="199">
        <v>1</v>
      </c>
      <c r="Q67" s="323">
        <v>0</v>
      </c>
      <c r="R67" s="199" t="b">
        <v>1</v>
      </c>
      <c r="S67" s="199" t="b">
        <v>1</v>
      </c>
      <c r="T67" s="199" t="b">
        <v>0</v>
      </c>
      <c r="U67" s="199">
        <v>80</v>
      </c>
      <c r="V67" s="199">
        <v>7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150</v>
      </c>
      <c r="F68" s="133">
        <v>4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1</v>
      </c>
      <c r="Q68" s="322"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120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0</v>
      </c>
      <c r="P69" s="20">
        <v>1</v>
      </c>
      <c r="Q69" s="322">
        <v>0</v>
      </c>
      <c r="R69" s="20" t="b">
        <v>1</v>
      </c>
      <c r="S69" s="20" t="b">
        <v>1</v>
      </c>
      <c r="T69" s="20" t="b">
        <v>0</v>
      </c>
      <c r="U69" s="20">
        <v>20</v>
      </c>
      <c r="V69" s="20">
        <v>5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600</v>
      </c>
      <c r="F70" s="206">
        <v>9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323">
        <v>5</v>
      </c>
      <c r="O70" s="323">
        <v>2</v>
      </c>
      <c r="P70" s="199">
        <v>3</v>
      </c>
      <c r="Q70" s="323">
        <v>2</v>
      </c>
      <c r="R70" s="199" t="b">
        <v>1</v>
      </c>
      <c r="S70" s="199" t="b">
        <v>1</v>
      </c>
      <c r="T70" s="199" t="b">
        <v>0</v>
      </c>
      <c r="U70" s="199">
        <v>85</v>
      </c>
      <c r="V70" s="199">
        <v>9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100</v>
      </c>
      <c r="F71" s="206">
        <v>4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323">
        <v>5</v>
      </c>
      <c r="O71" s="323">
        <v>1</v>
      </c>
      <c r="P71" s="199">
        <v>2</v>
      </c>
      <c r="Q71" s="323">
        <v>1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120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323">
        <v>0</v>
      </c>
      <c r="O72" s="323">
        <v>5</v>
      </c>
      <c r="P72" s="199">
        <v>1</v>
      </c>
      <c r="Q72" s="323">
        <v>0</v>
      </c>
      <c r="R72" s="199" t="b">
        <v>1</v>
      </c>
      <c r="S72" s="199" t="b">
        <v>0</v>
      </c>
      <c r="T72" s="199" t="b">
        <v>1</v>
      </c>
      <c r="U72" s="199">
        <v>50</v>
      </c>
      <c r="V72" s="199">
        <v>6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100</v>
      </c>
      <c r="F73" s="133">
        <v>4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322">
        <v>5</v>
      </c>
      <c r="O73" s="322">
        <v>5</v>
      </c>
      <c r="P73" s="20">
        <v>1</v>
      </c>
      <c r="Q73" s="322">
        <f>entityDefinitions[[#This Row],['[edibleFromTier']]]</f>
        <v>1</v>
      </c>
      <c r="R73" s="20" t="b">
        <v>1</v>
      </c>
      <c r="S73" s="20" t="b">
        <v>0</v>
      </c>
      <c r="T73" s="20" t="b">
        <v>0</v>
      </c>
      <c r="U73" s="20">
        <v>1</v>
      </c>
      <c r="V73" s="20">
        <v>4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40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322">
        <v>5</v>
      </c>
      <c r="O75" s="322">
        <v>5</v>
      </c>
      <c r="P75" s="20">
        <v>0</v>
      </c>
      <c r="Q75" s="322">
        <f>entityDefinitions[[#This Row],['[edibleFromTier']]]</f>
        <v>0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3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40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150</v>
      </c>
      <c r="F77" s="133">
        <v>4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322">
        <v>5</v>
      </c>
      <c r="O77" s="322">
        <v>5</v>
      </c>
      <c r="P77" s="20">
        <v>1</v>
      </c>
      <c r="Q77" s="322">
        <v>2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0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80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323">
        <v>5</v>
      </c>
      <c r="O78" s="323">
        <v>0</v>
      </c>
      <c r="P78" s="199">
        <v>1</v>
      </c>
      <c r="Q78" s="323">
        <v>0</v>
      </c>
      <c r="R78" s="199" t="b">
        <v>1</v>
      </c>
      <c r="S78" s="199" t="b">
        <v>1</v>
      </c>
      <c r="T78" s="199" t="b">
        <v>0</v>
      </c>
      <c r="U78" s="199">
        <v>35</v>
      </c>
      <c r="V78" s="199">
        <v>7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75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100</v>
      </c>
      <c r="F80" s="133">
        <v>4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322">
        <v>5</v>
      </c>
      <c r="O80" s="322">
        <v>5</v>
      </c>
      <c r="P80" s="20">
        <v>1</v>
      </c>
      <c r="Q80" s="322">
        <v>1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6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120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25</v>
      </c>
      <c r="V81" s="199">
        <v>7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329"/>
      <c r="O82" s="329"/>
      <c r="P82" s="183"/>
      <c r="Q82" s="327"/>
      <c r="R82" s="326"/>
      <c r="S82" s="328"/>
      <c r="T82" s="328"/>
      <c r="U82" s="330"/>
      <c r="V82" s="183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9"/>
      <c r="H85" s="499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42</v>
      </c>
      <c r="F122" s="210">
        <v>8</v>
      </c>
      <c r="G122" s="210">
        <v>1.3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92</v>
      </c>
      <c r="F123" s="210">
        <v>10</v>
      </c>
      <c r="G123" s="210">
        <v>1.1000000000000001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235</v>
      </c>
      <c r="F124" s="210">
        <v>12</v>
      </c>
      <c r="G124" s="210">
        <v>0.9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686</v>
      </c>
      <c r="F125" s="210">
        <v>14</v>
      </c>
      <c r="G125" s="210">
        <v>0.7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1040</v>
      </c>
      <c r="F126" s="210">
        <v>14</v>
      </c>
      <c r="G126" s="210">
        <v>0.5</v>
      </c>
      <c r="H126" s="210">
        <v>2</v>
      </c>
      <c r="I126" s="210">
        <v>0.35</v>
      </c>
    </row>
    <row r="129" spans="5:10">
      <c r="E129" s="486">
        <v>42</v>
      </c>
      <c r="G129" s="486">
        <v>1.3</v>
      </c>
      <c r="H129" s="67">
        <f>E122*G122</f>
        <v>54.6</v>
      </c>
      <c r="J129" s="67">
        <f>E129*G129</f>
        <v>54.6</v>
      </c>
    </row>
    <row r="130" spans="5:10">
      <c r="E130" s="486">
        <v>92</v>
      </c>
      <c r="G130" s="486">
        <v>1.1000000000000001</v>
      </c>
      <c r="H130" s="67">
        <f>E123*G123</f>
        <v>101.2</v>
      </c>
      <c r="J130" s="67">
        <f t="shared" ref="J130:J133" si="0">E130*G130</f>
        <v>101.2</v>
      </c>
    </row>
    <row r="131" spans="5:10">
      <c r="E131" s="486">
        <v>235</v>
      </c>
      <c r="G131" s="486">
        <v>0.9</v>
      </c>
      <c r="H131" s="67">
        <f>E124*G124</f>
        <v>211.5</v>
      </c>
      <c r="J131" s="67">
        <f t="shared" si="0"/>
        <v>211.5</v>
      </c>
    </row>
    <row r="132" spans="5:10">
      <c r="E132" s="486">
        <v>686</v>
      </c>
      <c r="G132" s="486">
        <v>0.7</v>
      </c>
      <c r="H132" s="67">
        <f>E125*G125</f>
        <v>480.2</v>
      </c>
      <c r="J132" s="67">
        <f t="shared" si="0"/>
        <v>480.2</v>
      </c>
    </row>
    <row r="133" spans="5:10">
      <c r="E133" s="486">
        <v>1040</v>
      </c>
      <c r="G133" s="486">
        <v>0.5</v>
      </c>
      <c r="H133" s="67">
        <f>E126*G126</f>
        <v>520</v>
      </c>
      <c r="J133" s="67">
        <f t="shared" si="0"/>
        <v>520</v>
      </c>
    </row>
  </sheetData>
  <mergeCells count="3">
    <mergeCell ref="F20:G20"/>
    <mergeCell ref="F3:G3"/>
    <mergeCell ref="G85:H85"/>
  </mergeCells>
  <conditionalFormatting sqref="N22:Q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N22:O82 Q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P22:P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W17"/>
  <sheetViews>
    <sheetView tabSelected="1" workbookViewId="0">
      <selection activeCell="B7" sqref="B7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8.5703125" bestFit="1" customWidth="1"/>
    <col min="22" max="22" width="18.28515625" bestFit="1" customWidth="1"/>
    <col min="23" max="23" width="9.7109375" bestFit="1" customWidth="1"/>
  </cols>
  <sheetData>
    <row r="1" spans="1:23" ht="15.75" thickBot="1"/>
    <row r="2" spans="1:23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3">
      <c r="A3" s="173" t="s">
        <v>243</v>
      </c>
      <c r="B3" s="10"/>
      <c r="C3" s="10"/>
      <c r="D3" s="10"/>
      <c r="E3" s="344"/>
      <c r="F3" s="10"/>
      <c r="G3" s="10"/>
      <c r="H3" s="67"/>
      <c r="U3" s="67"/>
      <c r="V3" s="67"/>
    </row>
    <row r="4" spans="1:23" ht="96">
      <c r="A4" s="143" t="s">
        <v>238</v>
      </c>
      <c r="B4" s="143" t="s">
        <v>5</v>
      </c>
      <c r="C4" s="345" t="s">
        <v>776</v>
      </c>
      <c r="D4" s="346" t="s">
        <v>777</v>
      </c>
      <c r="E4" s="148" t="s">
        <v>781</v>
      </c>
      <c r="F4" s="148" t="s">
        <v>1280</v>
      </c>
      <c r="G4" s="148" t="s">
        <v>1281</v>
      </c>
      <c r="H4" s="148" t="s">
        <v>1282</v>
      </c>
      <c r="I4" s="148" t="s">
        <v>1336</v>
      </c>
      <c r="J4" s="148" t="s">
        <v>1337</v>
      </c>
      <c r="K4" s="148" t="s">
        <v>1283</v>
      </c>
      <c r="L4" s="148" t="s">
        <v>1285</v>
      </c>
      <c r="M4" s="148" t="s">
        <v>1286</v>
      </c>
      <c r="N4" s="148" t="s">
        <v>1287</v>
      </c>
      <c r="O4" s="148" t="s">
        <v>1288</v>
      </c>
      <c r="P4" s="148" t="s">
        <v>1289</v>
      </c>
      <c r="Q4" s="148" t="s">
        <v>1290</v>
      </c>
      <c r="R4" s="148" t="s">
        <v>1291</v>
      </c>
      <c r="S4" s="148" t="s">
        <v>1292</v>
      </c>
      <c r="T4" s="148" t="s">
        <v>1293</v>
      </c>
      <c r="U4" s="348" t="s">
        <v>778</v>
      </c>
      <c r="V4" s="350" t="s">
        <v>779</v>
      </c>
      <c r="W4" s="351" t="s">
        <v>780</v>
      </c>
    </row>
    <row r="5" spans="1:23">
      <c r="A5" s="134" t="s">
        <v>4</v>
      </c>
      <c r="B5" s="159" t="s">
        <v>240</v>
      </c>
      <c r="C5" s="249">
        <v>0</v>
      </c>
      <c r="D5" s="347">
        <v>0</v>
      </c>
      <c r="E5" s="15" t="s">
        <v>782</v>
      </c>
      <c r="F5" s="15" t="s">
        <v>1339</v>
      </c>
      <c r="G5" s="15" t="s">
        <v>1340</v>
      </c>
      <c r="H5" s="15" t="s">
        <v>824</v>
      </c>
      <c r="I5" s="15" t="s">
        <v>1341</v>
      </c>
      <c r="J5" s="15" t="s">
        <v>1338</v>
      </c>
      <c r="K5" s="15" t="s">
        <v>1284</v>
      </c>
      <c r="L5" s="15" t="s">
        <v>1284</v>
      </c>
      <c r="M5" s="15" t="s">
        <v>1284</v>
      </c>
      <c r="N5" s="15" t="s">
        <v>1284</v>
      </c>
      <c r="O5" s="15" t="s">
        <v>1284</v>
      </c>
      <c r="P5" s="15" t="s">
        <v>1284</v>
      </c>
      <c r="Q5" s="15" t="s">
        <v>1284</v>
      </c>
      <c r="R5" s="15" t="s">
        <v>1284</v>
      </c>
      <c r="S5" s="15" t="s">
        <v>1284</v>
      </c>
      <c r="T5" s="15" t="s">
        <v>1284</v>
      </c>
      <c r="U5" s="349" t="b">
        <v>0</v>
      </c>
      <c r="V5" s="352" t="s">
        <v>600</v>
      </c>
      <c r="W5" s="353" t="s">
        <v>555</v>
      </c>
    </row>
    <row r="6" spans="1:23">
      <c r="A6" s="134" t="s">
        <v>4</v>
      </c>
      <c r="B6" s="159" t="s">
        <v>241</v>
      </c>
      <c r="C6" s="249">
        <v>1</v>
      </c>
      <c r="D6" s="347">
        <v>0</v>
      </c>
      <c r="E6" s="15" t="s">
        <v>783</v>
      </c>
      <c r="F6" s="15" t="s">
        <v>1294</v>
      </c>
      <c r="G6" s="15"/>
      <c r="H6" s="15" t="s">
        <v>599</v>
      </c>
      <c r="I6" s="15"/>
      <c r="J6" s="15"/>
      <c r="K6" s="15" t="s">
        <v>1284</v>
      </c>
      <c r="L6" s="15" t="s">
        <v>1284</v>
      </c>
      <c r="M6" s="15" t="s">
        <v>1284</v>
      </c>
      <c r="N6" s="15" t="s">
        <v>1284</v>
      </c>
      <c r="O6" s="15" t="s">
        <v>1284</v>
      </c>
      <c r="P6" s="15" t="s">
        <v>1284</v>
      </c>
      <c r="Q6" s="15" t="s">
        <v>1284</v>
      </c>
      <c r="R6" s="15" t="s">
        <v>1284</v>
      </c>
      <c r="S6" s="15" t="s">
        <v>1284</v>
      </c>
      <c r="T6" s="15" t="s">
        <v>1284</v>
      </c>
      <c r="U6" s="349" t="b">
        <v>0</v>
      </c>
      <c r="V6" s="352" t="s">
        <v>568</v>
      </c>
      <c r="W6" s="353" t="s">
        <v>555</v>
      </c>
    </row>
    <row r="7" spans="1:23" s="67" customFormat="1">
      <c r="A7" s="136" t="s">
        <v>4</v>
      </c>
      <c r="B7" s="136" t="s">
        <v>557</v>
      </c>
      <c r="C7" s="354">
        <v>2</v>
      </c>
      <c r="D7" s="355">
        <v>0</v>
      </c>
      <c r="E7" s="15" t="s">
        <v>784</v>
      </c>
      <c r="F7" s="356" t="s">
        <v>1295</v>
      </c>
      <c r="G7" s="357"/>
      <c r="H7" s="357" t="s">
        <v>702</v>
      </c>
      <c r="I7" s="357"/>
      <c r="J7" s="357"/>
      <c r="K7" s="356" t="s">
        <v>1284</v>
      </c>
      <c r="L7" s="356" t="s">
        <v>1284</v>
      </c>
      <c r="M7" s="356" t="s">
        <v>1284</v>
      </c>
      <c r="N7" s="356" t="s">
        <v>1284</v>
      </c>
      <c r="O7" s="356" t="s">
        <v>1284</v>
      </c>
      <c r="P7" s="356" t="s">
        <v>1284</v>
      </c>
      <c r="Q7" s="356" t="s">
        <v>1284</v>
      </c>
      <c r="R7" s="356" t="s">
        <v>1284</v>
      </c>
      <c r="S7" s="356" t="s">
        <v>1284</v>
      </c>
      <c r="T7" s="356" t="s">
        <v>1284</v>
      </c>
      <c r="U7" s="358" t="b">
        <v>0</v>
      </c>
      <c r="V7" s="359" t="s">
        <v>703</v>
      </c>
      <c r="W7" s="360" t="s">
        <v>703</v>
      </c>
    </row>
    <row r="10" spans="1:23">
      <c r="F10" s="67"/>
    </row>
    <row r="17" spans="12:12">
      <c r="L17" s="67"/>
    </row>
  </sheetData>
  <conditionalFormatting sqref="B6">
    <cfRule type="duplicateValues" dxfId="16" priority="12"/>
  </conditionalFormatting>
  <conditionalFormatting sqref="B7">
    <cfRule type="duplicateValues" dxfId="15" priority="10"/>
  </conditionalFormatting>
  <conditionalFormatting sqref="B5">
    <cfRule type="duplicateValues" dxfId="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9" t="s">
        <v>347</v>
      </c>
      <c r="K3" s="499"/>
      <c r="M3" s="499"/>
      <c r="N3" s="499"/>
      <c r="O3" s="499"/>
      <c r="P3" s="499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00" t="s">
        <v>350</v>
      </c>
      <c r="G24" s="500"/>
      <c r="H24" s="500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1" t="s">
        <v>357</v>
      </c>
      <c r="H39" s="501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3" priority="6"/>
  </conditionalFormatting>
  <conditionalFormatting sqref="C41:D43">
    <cfRule type="duplicateValues" dxfId="12" priority="5"/>
  </conditionalFormatting>
  <conditionalFormatting sqref="C26">
    <cfRule type="duplicateValues" dxfId="11" priority="4"/>
  </conditionalFormatting>
  <conditionalFormatting sqref="C30 C32:C33">
    <cfRule type="duplicateValues" dxfId="10" priority="3"/>
  </conditionalFormatting>
  <conditionalFormatting sqref="C34">
    <cfRule type="duplicateValues" dxfId="9" priority="2"/>
  </conditionalFormatting>
  <conditionalFormatting sqref="C31">
    <cfRule type="duplicateValues" dxfId="8" priority="1"/>
  </conditionalFormatting>
  <conditionalFormatting sqref="C5:C18">
    <cfRule type="duplicateValues" dxfId="7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2017-04-25T14:37:43Z</dcterms:modified>
</cp:coreProperties>
</file>