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6" activeTab="11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Texts" sheetId="62" r:id="rId11"/>
    <sheet name="Offers IAPs&amp;Clustering" sheetId="59" r:id="rId12"/>
    <sheet name="All IAPs" sheetId="61" r:id="rId13"/>
    <sheet name="OTA" sheetId="60" r:id="rId14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<sst xmlns="http://schemas.openxmlformats.org/spreadsheetml/2006/main" count="3247" uniqueCount="1136">
  <si>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</si>
  <si>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</si>
  <si>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</si>
  <si>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</si>
  <si>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</si>
  <si>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</si>
  <si>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</si>
  <si>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</si>
  <si>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</si>
  <si>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</si>
  <si>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</si>
  <si>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</si>
  <si>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</si>
  <si>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</si>
  <si>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</si>
  <si>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</si>
  <si>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</si>
  <si>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</si>
  <si>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</si>
  <si>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</si>
  <si>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</si>
  <si>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</si>
  <si>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</si>
  <si>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</si>
  <si>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</si>
  <si>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</si>
  <si>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</si>
  <si>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</si>
  <si>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</si>
  <si>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</si>
  <si>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</si>
  <si>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</si>
  <si>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</si>
  <si>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</si>
  <si>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</si>
  <si>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</si>
  <si>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</si>
  <si>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</si>
  <si>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</si>
  <si>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</si>
  <si>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</si>
  <si>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</si>
  <si>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</si>
  <si>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</si>
  <si>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</si>
  <si>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</si>
  <si>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</si>
  <si>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</si>
  <si>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</si>
  <si>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</si>
  <si>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</si>
  <si>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</si>
  <si>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</si>
  <si>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</si>
  <si>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</si>
  <si>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</si>
  <si>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</si>
  <si>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</si>
  <si>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</si>
  <si>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</si>
  <si>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</si>
  <si>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</si>
  <si>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</si>
  <si>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</si>
  <si>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</si>
  <si>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</si>
  <si>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</si>
  <si>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</si>
  <si>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</si>
  <si>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</si>
  <si>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</si>
  <si>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</si>
  <si>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</si>
  <si>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</si>
  <si>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</si>
  <si>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</si>
  <si>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</si>
  <si>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</si>
  <si>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</si>
  <si>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</si>
  <si>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</si>
  <si>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</si>
  <si>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</si>
  <si>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</si>
  <si>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</si>
  <si>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</si>
  <si>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</si>
  <si>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</si>
  <si>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</si>
  <si>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</si>
  <si>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</si>
  <si>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</si>
  <si>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</si>
  <si>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</si>
  <si>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</si>
  <si>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</si>
  <si>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</si>
  <si>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</si>
  <si>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</si>
  <si>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</si>
  <si>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</si>
  <si>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</si>
  <si>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</si>
  <si>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</si>
  <si>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</si>
  <si>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</si>
  <si>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</si>
  <si>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</si>
  <si>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</si>
  <si>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</si>
  <si>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</si>
  <si>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</si>
  <si>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</si>
  <si>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</si>
  <si>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</si>
  <si>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</si>
  <si>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</si>
  <si>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</si>
  <si>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</si>
  <si>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</si>
  <si>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</si>
  <si>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</si>
  <si>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</si>
  <si>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</si>
  <si>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</si>
  <si>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</si>
  <si>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</si>
  <si>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</si>
  <si>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</si>
  <si>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</si>
  <si>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</si>
  <si>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</si>
  <si>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</si>
  <si>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</si>
  <si>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</si>
  <si>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</si>
  <si>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</si>
  <si>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</si>
  <si>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</si>
  <si>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</si>
  <si>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</si>
  <si>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</si>
  <si>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</si>
  <si>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</si>
  <si>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</si>
  <si>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</si>
  <si>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</si>
  <si>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</si>
  <si>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</si>
  <si>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</si>
  <si>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</si>
  <si>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</si>
  <si>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</si>
  <si>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</si>
  <si>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</si>
  <si>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</si>
  <si>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</si>
  <si>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</si>
  <si>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</si>
  <si>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</si>
  <si>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</si>
  <si>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</si>
  <si>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</si>
  <si>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</si>
  <si>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</si>
  <si>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</si>
  <si>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</si>
  <si>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</si>
  <si>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</si>
  <si>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</si>
  <si>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</si>
  <si>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</si>
  <si>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</si>
  <si>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</si>
  <si>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</si>
  <si>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</si>
  <si>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</si>
  <si>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</si>
  <si>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</si>
  <si>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</si>
  <si>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</si>
  <si>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</si>
  <si>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</si>
  <si>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</si>
  <si>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</si>
  <si>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</si>
  <si>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</si>
  <si>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</si>
  <si>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</si>
  <si>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</si>
  <si>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</si>
  <si>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</si>
  <si>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</si>
  <si>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</si>
  <si>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</si>
  <si>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</si>
  <si>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</si>
  <si>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</si>
  <si>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</si>
  <si>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</si>
  <si>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</si>
  <si>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</si>
  <si>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</si>
  <si>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</si>
  <si>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</si>
  <si>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</si>
  <si>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</si>
  <si>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</si>
  <si>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</si>
  <si>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</si>
  <si>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</si>
  <si>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</si>
  <si>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</si>
  <si>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</si>
  <si>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</si>
  <si>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</si>
  <si>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</si>
  <si>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</si>
  <si>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</si>
  <si>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</si>
  <si>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</si>
  <si>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</si>
  <si>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</si>
  <si>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</si>
  <si>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</si>
  <si>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</si>
  <si>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</si>
  <si>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</si>
  <si>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</si>
  <si>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</si>
  <si>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</si>
  <si>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</si>
  <si>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</si>
  <si>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</si>
  <si>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</si>
  <si>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</si>
  <si>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</si>
  <si>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</si>
  <si>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</si>
  <si>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</si>
  <si>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</si>
  <si>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</si>
  <si>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</si>
  <si>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</si>
  <si>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</si>
  <si>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</si>
  <si>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</si>
  <si>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</si>
  <si>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</si>
  <si>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</si>
  <si>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</si>
  <si>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</si>
  <si>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</si>
  <si>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</si>
  <si>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</si>
  <si>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</si>
  <si>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</si>
  <si>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</si>
  <si>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</si>
  <si>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</si>
  <si>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</si>
  <si>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</si>
  <si>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</si>
  <si>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</si>
  <si>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</si>
  <si>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</si>
  <si>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</si>
  <si>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</si>
  <si>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</si>
  <si>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</si>
  <si>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</si>
  <si>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</si>
  <si>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</si>
  <si>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</si>
  <si>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</si>
  <si>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</si>
  <si>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</si>
  <si>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</si>
  <si>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</si>
  <si>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</si>
  <si>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</si>
  <si>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</si>
  <si>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</si>
  <si>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</si>
  <si>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</si>
  <si>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</si>
  <si>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</si>
  <si>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</si>
  <si>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</si>
  <si>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</si>
  <si>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</si>
  <si>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</si>
  <si>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</si>
  <si>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</si>
  <si>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</si>
  <si>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</si>
  <si>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</si>
  <si>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</si>
  <si>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</si>
  <si>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</si>
  <si>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</si>
  <si>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</si>
  <si>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</si>
  <si>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</si>
  <si>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</si>
  <si>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</si>
  <si>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</si>
  <si>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</si>
  <si>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</si>
  <si>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</si>
  <si>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</si>
  <si>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</si>
  <si>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</si>
  <si>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</si>
  <si>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</si>
  <si>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</si>
  <si>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</si>
  <si>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</si>
  <si>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</si>
  <si>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</si>
  <si>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</si>
  <si>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</si>
  <si>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</si>
  <si>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</si>
  <si>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</si>
  <si>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</si>
  <si>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</si>
  <si>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</si>
  <si>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</si>
  <si>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</si>
  <si>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</si>
  <si>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</si>
  <si>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</si>
  <si>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</si>
  <si>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</si>
  <si>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</si>
  <si>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</si>
  <si>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</si>
  <si>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</si>
  <si>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</si>
  <si>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</si>
  <si>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</si>
  <si>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</si>
  <si>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</si>
  <si>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</si>
  <si>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</si>
  <si>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</si>
  <si>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</si>
  <si>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</si>
  <si>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</si>
  <si>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</si>
  <si>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</si>
  <si>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</si>
  <si>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</si>
  <si>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</si>
  <si>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</si>
  <si>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</si>
  <si>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</si>
  <si>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</si>
  <si>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</si>
  <si>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</si>
  <si>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</si>
  <si>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</si>
  <si>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</si>
  <si>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</si>
  <si>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</si>
  <si>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</si>
  <si>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</si>
  <si>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</si>
  <si>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</si>
  <si>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</si>
  <si>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</si>
  <si>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</si>
  <si>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</si>
  <si>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</si>
  <si>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</si>
  <si>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</si>
  <si>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</si>
  <si>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</si>
  <si>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</si>
  <si>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</si>
  <si>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</si>
  <si>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</si>
  <si>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</si>
  <si>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</si>
  <si>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</si>
  <si>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</si>
  <si>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</si>
  <si>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</si>
  <si>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</si>
  <si>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</si>
  <si>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</si>
  <si>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</si>
  <si>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</si>
  <si>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</si>
  <si>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</si>
  <si>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</si>
  <si>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</si>
  <si>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</si>
  <si>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</si>
  <si>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</si>
  <si>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</si>
  <si>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</si>
  <si>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</si>
  <si>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</si>
  <si>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</si>
  <si>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</si>
  <si>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</si>
  <si>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</si>
  <si>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</si>
  <si>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</si>
  <si>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</si>
  <si>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</si>
  <si>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</si>
  <si>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</si>
  <si>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</si>
  <si>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</si>
  <si>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</si>
  <si>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</si>
  <si>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</si>
  <si>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</si>
  <si>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</si>
  <si>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</si>
  <si>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</si>
  <si>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</si>
  <si>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</si>
  <si>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</si>
  <si>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</si>
  <si>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</si>
  <si>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</si>
  <si>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</si>
  <si>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</si>
  <si>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</si>
  <si>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</si>
  <si>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</si>
  <si>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</si>
  <si>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</si>
  <si>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</si>
  <si>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</si>
  <si>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</si>
  <si>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</si>
  <si>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</si>
  <si>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</si>
  <si>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</si>
  <si>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</si>
  <si>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</si>
  <si>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</si>
  <si>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</si>
  <si>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</si>
  <si>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</si>
  <si>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</si>
  <si>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</si>
  <si>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</si>
  <si>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</si>
  <si>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</si>
  <si>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</si>
  <si>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</si>
  <si>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</si>
  <si>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</si>
  <si>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</si>
  <si>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</si>
  <si>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</si>
  <si>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</si>
  <si>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</si>
  <si>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</si>
  <si>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</si>
  <si>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</si>
  <si>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</si>
  <si>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</si>
  <si>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</si>
  <si>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</si>
  <si>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</si>
  <si>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</si>
  <si>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</si>
  <si>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</si>
  <si>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</si>
  <si>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</si>
  <si>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</si>
  <si>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</si>
  <si>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</si>
  <si>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</si>
  <si>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</si>
  <si>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</si>
  <si>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</si>
  <si>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</si>
  <si>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</si>
  <si>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</si>
  <si>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</si>
  <si>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</si>
  <si>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</si>
  <si>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</si>
  <si>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</si>
  <si>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</si>
  <si>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</si>
  <si>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</si>
  <si>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</si>
  <si>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</si>
  <si>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</si>
  <si>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</si>
  <si>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</si>
  <si>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</si>
  <si>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</si>
  <si>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</si>
  <si>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</si>
  <si>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</si>
  <si>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</si>
  <si>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</si>
  <si>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</si>
  <si>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</si>
  <si>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</si>
  <si>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</si>
  <si>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</si>
  <si>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</si>
  <si>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</si>
  <si>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</si>
  <si>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</si>
  <si>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</si>
  <si>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</si>
  <si>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</si>
  <si>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</si>
  <si>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</si>
  <si>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</si>
  <si>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</si>
  <si>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</si>
  <si>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</si>
  <si>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</si>
  <si>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</si>
  <si>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</si>
  <si>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</si>
  <si>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</si>
  <si>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</si>
  <si>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</si>
  <si>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</si>
  <si>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</si>
  <si>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</si>
  <si>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</si>
  <si>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</si>
  <si>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</si>
  <si>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</si>
  <si>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</si>
  <si>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</si>
  <si>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</si>
  <si>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</si>
  <si>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</si>
  <si>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</si>
  <si>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</si>
  <si>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</si>
  <si>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</si>
  <si>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</si>
  <si>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</si>
  <si>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</si>
  <si>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</si>
  <si>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</si>
  <si>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</si>
  <si>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</si>
  <si>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</si>
  <si>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</si>
  <si>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</si>
  <si>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</si>
  <si>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</si>
  <si>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</si>
  <si>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</si>
  <si>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</si>
  <si>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</si>
  <si>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</si>
  <si>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</si>
  <si>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</si>
  <si>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</si>
  <si>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</si>
  <si>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</si>
  <si>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</si>
  <si>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</si>
  <si>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</si>
  <si>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</si>
  <si>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</si>
  <si>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</si>
  <si>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</si>
  <si>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</si>
  <si>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</si>
  <si>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</si>
  <si>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</si>
  <si>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</si>
  <si>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</si>
  <si>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</si>
  <si>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</si>
  <si>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</si>
  <si>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</si>
  <si>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</si>
  <si>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</si>
  <si>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</si>
  <si>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</si>
  <si>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</si>
  <si>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</si>
  <si>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</si>
  <si>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</si>
  <si>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</si>
  <si>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</si>
  <si>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</si>
  <si>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</si>
  <si>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</si>
  <si>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</si>
  <si>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</si>
  <si>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</si>
  <si>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</si>
  <si>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</si>
  <si>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</si>
  <si>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</si>
  <si>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</si>
  <si>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</si>
  <si>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</si>
  <si>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</si>
  <si>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</si>
  <si>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</si>
  <si>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</si>
  <si>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</si>
  <si>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</si>
  <si>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</si>
  <si>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</si>
  <si>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</si>
  <si>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</si>
  <si>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</si>
  <si>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</si>
  <si>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</si>
  <si>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</si>
  <si>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</si>
  <si>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</si>
  <si>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</si>
  <si>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</si>
  <si>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</si>
  <si>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</si>
  <si>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</si>
  <si>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</si>
  <si>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</si>
  <si>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</si>
  <si>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</si>
  <si>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</si>
  <si>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</si>
  <si>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</si>
  <si>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</si>
  <si>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</si>
  <si>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</si>
  <si>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</si>
  <si>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</si>
  <si>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</si>
  <si>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</si>
  <si>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</si>
  <si>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</si>
  <si>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</si>
  <si>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</si>
  <si>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</si>
  <si>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</si>
  <si>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</si>
  <si>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</si>
  <si>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</si>
  <si>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</si>
  <si>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</si>
  <si>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</si>
  <si>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</si>
  <si>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</si>
  <si>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</si>
  <si>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</si>
  <si>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</si>
  <si>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</si>
  <si>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</si>
  <si>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</si>
  <si>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</si>
  <si>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</si>
  <si>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</si>
  <si>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</si>
  <si>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</si>
  <si>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</si>
  <si>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</si>
  <si>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</si>
  <si>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</si>
  <si>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</si>
  <si>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</si>
  <si>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</si>
  <si>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</si>
  <si>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</si>
  <si>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</si>
  <si>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</si>
  <si>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</si>
  <si>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</si>
  <si>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</si>
  <si>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</si>
  <si>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</si>
  <si>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</si>
  <si>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</si>
  <si>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</si>
  <si>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</si>
  <si>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</si>
  <si>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</si>
  <si>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</si>
  <si>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</si>
  <si>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</si>
  <si>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</si>
  <si>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</si>
  <si>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</si>
  <si>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</si>
  <si>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</si>
  <si>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</si>
  <si>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</si>
  <si>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</si>
  <si>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</si>
  <si>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</si>
  <si>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</si>
  <si>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</si>
  <si>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</si>
  <si>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</si>
  <si>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</si>
  <si>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</si>
  <si>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</si>
  <si>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</si>
  <si>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</si>
  <si>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</si>
  <si>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</si>
  <si>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</si>
  <si>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</si>
  <si>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</si>
  <si>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</si>
  <si>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</si>
  <si>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</si>
  <si>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</si>
  <si>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</si>
  <si>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</si>
  <si>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</si>
  <si>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</si>
  <si>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</si>
  <si>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</si>
  <si>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</si>
  <si>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</si>
  <si>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</si>
  <si>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</si>
  <si>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</si>
  <si>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</si>
  <si>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</si>
  <si>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</si>
  <si>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</si>
  <si>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</si>
  <si>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</si>
  <si>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</si>
  <si>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</si>
  <si>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</si>
  <si>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</si>
  <si>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</si>
  <si>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</si>
  <si>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</si>
  <si>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</si>
  <si>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</si>
  <si>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</si>
  <si>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</si>
  <si>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</si>
  <si>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</si>
  <si>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</si>
  <si>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</si>
  <si>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</si>
  <si>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</si>
  <si>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</si>
  <si>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</si>
  <si>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</si>
  <si>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</si>
  <si>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</si>
  <si>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</si>
  <si>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</si>
  <si>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</si>
  <si>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</si>
  <si>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</si>
  <si>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</si>
  <si>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</si>
  <si>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</si>
  <si>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</si>
  <si>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</si>
  <si>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</si>
  <si>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</si>
  <si>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</si>
  <si>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</si>
  <si>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</si>
  <si>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</si>
  <si>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</si>
  <si>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</si>
  <si>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</si>
  <si>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</si>
  <si>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</si>
  <si>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</si>
  <si>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</si>
  <si>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</si>
  <si>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</si>
  <si>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</si>
  <si>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</si>
  <si>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</si>
  <si>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</si>
  <si>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</si>
  <si>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</si>
  <si>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</si>
  <si>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</si>
  <si>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</si>
  <si>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</si>
  <si>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</si>
  <si>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</si>
  <si>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</si>
  <si>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</si>
  <si>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</si>
  <si>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</si>
  <si>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</si>
  <si>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</si>
  <si>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</si>
  <si>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</si>
  <si>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</si>
  <si>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</si>
  <si>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</si>
  <si>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</si>
  <si>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</si>
  <si>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</si>
  <si>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</si>
  <si>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</si>
  <si>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</si>
  <si>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</si>
  <si>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</si>
  <si>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</si>
  <si>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</si>
  <si>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</si>
  <si>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</si>
  <si>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</si>
  <si>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</si>
  <si>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</si>
  <si>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</si>
  <si>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</si>
  <si>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</si>
  <si>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</si>
  <si>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</si>
  <si>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</si>
  <si>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</si>
  <si>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</si>
  <si>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</si>
  <si>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</si>
  <si>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</si>
  <si>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</si>
  <si>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</si>
  <si>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</si>
  <si>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</si>
  <si>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</si>
  <si>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</si>
  <si>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</si>
  <si>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</si>
  <si>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</si>
  <si>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</si>
  <si>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</si>
  <si>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</si>
  <si>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</si>
  <si>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</si>
  <si>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</si>
  <si>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</si>
  <si>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</si>
  <si>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</si>
  <si>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</si>
  <si>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</si>
  <si>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</si>
  <si>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</si>
  <si>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</si>
  <si>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</si>
  <si>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</si>
  <si>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</si>
  <si>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</si>
  <si>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</si>
  <si>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</si>
  <si>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</si>
  <si>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</si>
  <si>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</si>
  <si>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</si>
  <si>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</si>
  <si>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</si>
  <si>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</si>
  <si>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</si>
  <si>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</si>
  <si>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</si>
  <si>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</si>
  <si>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</si>
  <si>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</si>
  <si>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</si>
  <si>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</si>
  <si>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</si>
  <si>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</si>
  <si>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</si>
  <si>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</si>
  <si>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</si>
  <si>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</si>
  <si>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</si>
  <si>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</si>
  <si>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</si>
  <si>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</si>
  <si>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</si>
  <si>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</si>
  <si>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</si>
  <si>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</si>
  <si>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</si>
  <si>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</si>
  <si>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</si>
  <si>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</si>
  <si>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</si>
  <si>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</si>
  <si>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</si>
  <si>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</si>
  <si>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</si>
  <si>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</si>
  <si>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</si>
  <si>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</si>
  <si>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</si>
  <si>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</si>
  <si>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</si>
  <si>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</si>
  <si>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</si>
  <si>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</si>
  <si>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</si>
  <si>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</si>
  <si>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</si>
  <si>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</si>
  <si>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</si>
  <si>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</si>
  <si>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</si>
  <si>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</si>
  <si>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</si>
  <si>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</si>
  <si>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</si>
  <si>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</si>
  <si>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</si>
  <si>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</si>
  <si>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</si>
  <si>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</si>
  <si>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</si>
  <si>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</si>
  <si>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</si>
  <si>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</si>
  <si>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</si>
  <si>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</si>
  <si>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</si>
  <si>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</si>
  <si>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</si>
  <si>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</si>
  <si>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</si>
  <si>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</si>
  <si>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</si>
  <si>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</si>
  <si>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</si>
  <si>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</si>
  <si>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</si>
  <si>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</si>
  <si>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</si>
  <si>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</si>
  <si>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</si>
  <si>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</si>
  <si>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</si>
  <si>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</si>
  <si>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</si>
  <si>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</si>
  <si>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</si>
  <si>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</si>
  <si>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</si>
  <si>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</si>
  <si>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</si>
  <si>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</si>
  <si>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</si>
  <si>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</si>
  <si>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</si>
  <si>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</si>
  <si>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</si>
  <si>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</si>
  <si>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</si>
  <si>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</si>
  <si>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</si>
  <si>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</si>
  <si>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</si>
  <si>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</si>
  <si>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</si>
  <si>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</si>
  <si>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</si>
  <si>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</si>
  <si>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</si>
  <si>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</si>
  <si>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</si>
  <si>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</si>
  <si>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</si>
  <si>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</si>
  <si>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</si>
  <si>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</si>
  <si>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</si>
  <si>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</si>
  <si>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</si>
  <si>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</si>
  <si>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</si>
  <si>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</si>
  <si>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</si>
  <si>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</si>
  <si>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</si>
  <si>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</si>
  <si>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</si>
  <si>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</si>
  <si>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</si>
  <si>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</si>
  <si>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</si>
  <si>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</si>
  <si>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</si>
  <si>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</si>
  <si>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</si>
  <si>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</si>
  <si>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</si>
  <si>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</si>
  <si>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</si>
  <si>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</si>
  <si>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</si>
  <si>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</si>
  <si>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</si>
  <si>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</si>
  <si>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</si>
  <si>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</si>
  <si>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</si>
  <si>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</si>
  <si>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</si>
  <si>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</si>
  <si>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</si>
  <si>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</si>
  <si>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</si>
  <si>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</si>
  <si>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</si>
  <si>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</si>
  <si>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</si>
  <si>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</si>
  <si>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</si>
  <si>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</si>
  <si>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</si>
  <si>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</si>
  <si>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</si>
  <si>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</si>
  <si>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</si>
  <si>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</si>
  <si>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</si>
  <si>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</si>
  <si>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</si>
  <si>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</si>
  <si>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</si>
  <si>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</si>
  <si>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</si>
  <si>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</si>
  <si>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</si>
  <si>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</si>
  <si>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</si>
  <si>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</si>
  <si>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</si>
  <si>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</si>
  <si>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</si>
  <si>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</si>
  <si>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</si>
  <si>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</si>
  <si>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</si>
  <si>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</si>
  <si>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</si>
  <si>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</si>
  <si>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PRICES FOR OFFERS WITH MAIN ITEM NOT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</si>
  <si>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</si>
  <si>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</si>
  <si>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</si>
  <si>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</si>
  <si>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</si>
  <si>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</si>
  <si>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</si>
  <si>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</si>
  <si>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</si>
  <si>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</si>
  <si>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</si>
  <si>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</si>
  <si>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</si>
  <si>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</si>
  <si>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</si>
  <si>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</si>
  <si>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</si>
  <si>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</si>
  <si>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</si>
  <si>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OTHER IAPS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</si>
  <si>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</si>
  <si>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</si>
  <si>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</si>
  <si>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</si>
  <si>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</si>
  <si>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</si>
  <si>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</si>
  <si>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</si>
  <si>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</si>
  <si>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</si>
  <si>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</si>
  <si>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campaign1Promo20_v2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</si>
  <si>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</si>
  <si>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</si>
  <si>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</si>
  <si>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</si>
  <si>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</si>
  <si>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</si>
  <si>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</si>
  <si>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</si>
  <si>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</si>
  <si>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</si>
  <si>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</si>
  <si>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</si>
  <si>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</si>
  <si>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</si>
  <si>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</si>
  <si>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</si>
  <si>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</si>
  <si>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</si>
  <si>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JSON 1: OFFERS IAPS FOR NON PAYERS/CLUSTER PREDICTION</t>
  </si>
  <si>
    <t>JSON 2: OFFERS IAPS FOR PAYERS</t>
  </si>
  <si>
    <t>JSON 3: OFFERS IAPS FOR CLUSTERING 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</si>
  <si>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</si>
  <si>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</si>
  <si>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</si>
  <si>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</si>
  <si>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</si>
  <si>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</si>
  <si>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</si>
  <si>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</si>
  <si>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</si>
  <si>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</si>
  <si>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</si>
  <si>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</si>
  <si>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rotHighPayer5</t>
  </si>
  <si>
    <t>rotHighPayer10</t>
  </si>
  <si>
    <t>rotationalhighpayer12</t>
  </si>
  <si>
    <t>rotationalhighpayer1</t>
  </si>
  <si>
    <t>rotationalhighpayer2</t>
  </si>
  <si>
    <t>rotHighPayer2_v2</t>
  </si>
  <si>
    <t>rotHighPayer5_v2</t>
  </si>
  <si>
    <t>rotHighPayer10_v2</t>
  </si>
  <si>
    <t>draconisStarterPack</t>
  </si>
  <si>
    <t>progressionpack3</t>
  </si>
  <si>
    <t>GATCHA</t>
  </si>
  <si>
    <t>TIER XL</t>
  </si>
  <si>
    <t>1 Gatcha</t>
  </si>
  <si>
    <t>1 Dragon tier 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</si>
</sst>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3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0" tint="-0.34998626667073579"/>
      <name val="Arial"/>
      <family val="2"/>
    </font>
    <font>
      <sz val="10"/>
      <color theme="1"/>
      <name val="Calibri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9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626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28" fillId="43" borderId="79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20" fillId="0" borderId="0" xfId="0" applyFont="1" applyAlignment="1"/>
    <xf numFmtId="0" fontId="20" fillId="9" borderId="82" xfId="0" applyFont="1" applyFill="1" applyBorder="1" applyAlignment="1"/>
    <xf numFmtId="0" fontId="20" fillId="9" borderId="73" xfId="0" applyFont="1" applyFill="1" applyBorder="1" applyAlignment="1"/>
    <xf numFmtId="0" fontId="20" fillId="9" borderId="83" xfId="0" applyFont="1" applyFill="1" applyBorder="1" applyAlignment="1">
      <alignment horizontal="center"/>
    </xf>
    <xf numFmtId="0" fontId="20" fillId="10" borderId="82" xfId="0" applyFont="1" applyFill="1" applyBorder="1" applyAlignment="1"/>
    <xf numFmtId="0" fontId="20" fillId="10" borderId="83" xfId="0" applyFont="1" applyFill="1" applyBorder="1" applyAlignment="1">
      <alignment horizontal="center"/>
    </xf>
    <xf numFmtId="0" fontId="20" fillId="30" borderId="84" xfId="0" applyFont="1" applyFill="1" applyBorder="1" applyAlignment="1"/>
    <xf numFmtId="0" fontId="20" fillId="30" borderId="85" xfId="0" applyFont="1" applyFill="1" applyBorder="1" applyAlignment="1">
      <alignment horizontal="center"/>
    </xf>
    <xf numFmtId="0" fontId="20" fillId="10" borderId="73" xfId="0" applyFont="1" applyFill="1" applyBorder="1" applyAlignment="1"/>
    <xf numFmtId="0" fontId="20" fillId="44" borderId="72" xfId="0" applyFont="1" applyFill="1" applyBorder="1" applyAlignment="1"/>
    <xf numFmtId="0" fontId="20" fillId="30" borderId="82" xfId="0" applyFont="1" applyFill="1" applyBorder="1" applyAlignment="1"/>
    <xf numFmtId="0" fontId="20" fillId="30" borderId="73" xfId="0" applyFont="1" applyFill="1" applyBorder="1" applyAlignment="1"/>
    <xf numFmtId="0" fontId="20" fillId="30" borderId="83" xfId="0" applyFont="1" applyFill="1" applyBorder="1" applyAlignment="1">
      <alignment horizontal="center"/>
    </xf>
    <xf numFmtId="0" fontId="26" fillId="44" borderId="73" xfId="0" applyFont="1" applyFill="1" applyBorder="1" applyAlignment="1"/>
    <xf numFmtId="0" fontId="26" fillId="44" borderId="74" xfId="0" applyFont="1" applyFill="1" applyBorder="1" applyAlignment="1">
      <alignment horizontal="left"/>
    </xf>
    <xf numFmtId="0" fontId="6" fillId="47" borderId="6" xfId="0" applyFont="1" applyFill="1" applyBorder="1" applyAlignment="1"/>
    <xf numFmtId="0" fontId="0" fillId="47" borderId="7" xfId="0" applyFill="1" applyBorder="1" applyAlignment="1"/>
    <xf numFmtId="0" fontId="0" fillId="47" borderId="8" xfId="0" applyFill="1" applyBorder="1" applyAlignment="1"/>
    <xf numFmtId="0" fontId="0" fillId="47" borderId="9" xfId="0" applyFill="1" applyBorder="1" applyAlignment="1"/>
    <xf numFmtId="0" fontId="6" fillId="47" borderId="0" xfId="0" applyFont="1" applyFill="1" applyBorder="1" applyAlignment="1"/>
    <xf numFmtId="0" fontId="0" fillId="47" borderId="10" xfId="0" applyFill="1" applyBorder="1" applyAlignment="1"/>
    <xf numFmtId="0" fontId="0" fillId="47" borderId="0" xfId="0" applyFill="1" applyBorder="1" applyAlignment="1"/>
    <xf numFmtId="0" fontId="20" fillId="47" borderId="0" xfId="0" applyFont="1" applyFill="1" applyBorder="1" applyAlignment="1"/>
    <xf numFmtId="0" fontId="6" fillId="47" borderId="9" xfId="0" applyFont="1" applyFill="1" applyBorder="1" applyAlignment="1"/>
    <xf numFmtId="0" fontId="0" fillId="47" borderId="11" xfId="0" applyFill="1" applyBorder="1" applyAlignment="1"/>
    <xf numFmtId="0" fontId="20" fillId="47" borderId="12" xfId="0" applyFont="1" applyFill="1" applyBorder="1" applyAlignment="1"/>
    <xf numFmtId="0" fontId="0" fillId="47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20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20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20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20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20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20" fillId="27" borderId="12" xfId="0" applyFont="1" applyFill="1" applyBorder="1" applyAlignment="1"/>
    <xf numFmtId="0" fontId="0" fillId="27" borderId="13" xfId="0" applyFill="1" applyBorder="1"/>
    <xf numFmtId="0" fontId="26" fillId="44" borderId="73" xfId="0" applyFont="1" applyFill="1" applyBorder="1" applyAlignment="1">
      <alignment wrapText="1"/>
    </xf>
    <xf numFmtId="0" fontId="26" fillId="44" borderId="78" xfId="0" applyFont="1" applyFill="1" applyBorder="1" applyAlignment="1">
      <alignment horizontal="left" wrapText="1"/>
    </xf>
    <xf numFmtId="0" fontId="26" fillId="44" borderId="77" xfId="0" applyFont="1" applyFill="1" applyBorder="1" applyAlignment="1">
      <alignment horizontal="left" vertical="center" wrapText="1"/>
    </xf>
    <xf numFmtId="0" fontId="26" fillId="44" borderId="78" xfId="0" applyFont="1" applyFill="1" applyBorder="1" applyAlignment="1">
      <alignment horizontal="left" vertical="center" wrapText="1"/>
    </xf>
    <xf numFmtId="0" fontId="26" fillId="44" borderId="74" xfId="0" applyFont="1" applyFill="1" applyBorder="1" applyAlignment="1">
      <alignment horizontal="left" wrapText="1"/>
    </xf>
    <xf numFmtId="0" fontId="0" fillId="47" borderId="12" xfId="0" applyFont="1" applyFill="1" applyBorder="1" applyAlignment="1"/>
    <xf numFmtId="0" fontId="22" fillId="47" borderId="0" xfId="0" applyFont="1" applyFill="1" applyBorder="1" applyAlignment="1"/>
    <xf numFmtId="0" fontId="29" fillId="44" borderId="77" xfId="0" applyFont="1" applyFill="1" applyBorder="1" applyAlignment="1">
      <alignment wrapText="1"/>
    </xf>
    <xf numFmtId="0" fontId="29" fillId="44" borderId="78" xfId="0" applyFont="1" applyFill="1" applyBorder="1" applyAlignment="1">
      <alignment horizontal="left"/>
    </xf>
    <xf numFmtId="0" fontId="29" fillId="44" borderId="78" xfId="0" applyFont="1" applyFill="1" applyBorder="1" applyAlignment="1">
      <alignment horizontal="left" wrapText="1"/>
    </xf>
    <xf numFmtId="0" fontId="26" fillId="14" borderId="73" xfId="0" applyFont="1" applyFill="1" applyBorder="1" applyAlignment="1">
      <alignment horizontal="left" vertical="center" wrapText="1"/>
    </xf>
    <xf numFmtId="0" fontId="26" fillId="14" borderId="74" xfId="0" applyFont="1" applyFill="1" applyBorder="1" applyAlignment="1">
      <alignment horizontal="left" vertical="center" wrapText="1"/>
    </xf>
    <xf numFmtId="0" fontId="22" fillId="29" borderId="0" xfId="0" applyFont="1" applyFill="1" applyBorder="1" applyAlignment="1"/>
    <xf numFmtId="0" fontId="22" fillId="24" borderId="0" xfId="0" applyFont="1" applyFill="1" applyBorder="1" applyAlignment="1"/>
    <xf numFmtId="0" fontId="22" fillId="27" borderId="0" xfId="0" applyFont="1" applyFill="1" applyBorder="1" applyAlignment="1"/>
    <xf numFmtId="0" fontId="26" fillId="14" borderId="73" xfId="0" applyFont="1" applyFill="1" applyBorder="1" applyAlignment="1">
      <alignment horizontal="left" vertical="center"/>
    </xf>
    <xf numFmtId="0" fontId="26" fillId="14" borderId="74" xfId="0" applyFont="1" applyFill="1" applyBorder="1" applyAlignment="1">
      <alignment horizontal="left" vertical="center"/>
    </xf>
    <xf numFmtId="0" fontId="20" fillId="14" borderId="73" xfId="0" applyFont="1" applyFill="1" applyBorder="1" applyAlignment="1">
      <alignment horizontal="left" vertical="center"/>
    </xf>
    <xf numFmtId="0" fontId="20" fillId="6" borderId="82" xfId="0" applyFont="1" applyFill="1" applyBorder="1" applyAlignment="1"/>
    <xf numFmtId="0" fontId="20" fillId="6" borderId="73" xfId="0" applyFont="1" applyFill="1" applyBorder="1" applyAlignment="1"/>
    <xf numFmtId="0" fontId="20" fillId="6" borderId="83" xfId="0" applyFont="1" applyFill="1" applyBorder="1" applyAlignment="1">
      <alignment horizontal="center"/>
    </xf>
    <xf numFmtId="0" fontId="27" fillId="0" borderId="86" xfId="0" applyFont="1" applyBorder="1" applyAlignment="1">
      <alignment wrapText="1"/>
    </xf>
    <xf numFmtId="0" fontId="27" fillId="0" borderId="87" xfId="0" applyFont="1" applyBorder="1" applyAlignment="1">
      <alignment wrapText="1"/>
    </xf>
    <xf numFmtId="0" fontId="27" fillId="0" borderId="88" xfId="0" applyFont="1" applyBorder="1" applyAlignment="1">
      <alignment wrapText="1"/>
    </xf>
    <xf numFmtId="0" fontId="27" fillId="0" borderId="89" xfId="0" applyFont="1" applyBorder="1" applyAlignment="1">
      <alignment wrapText="1"/>
    </xf>
    <xf numFmtId="0" fontId="27" fillId="0" borderId="90" xfId="0" applyFont="1" applyBorder="1" applyAlignment="1">
      <alignment wrapText="1"/>
    </xf>
    <xf numFmtId="0" fontId="27" fillId="0" borderId="91" xfId="0" applyFont="1" applyBorder="1" applyAlignment="1">
      <alignment wrapText="1"/>
    </xf>
    <xf numFmtId="0" fontId="27" fillId="0" borderId="92" xfId="0" applyFont="1" applyBorder="1" applyAlignment="1">
      <alignment wrapText="1"/>
    </xf>
    <xf numFmtId="0" fontId="27" fillId="0" borderId="93" xfId="0" applyFont="1" applyBorder="1" applyAlignment="1">
      <alignment wrapText="1"/>
    </xf>
    <xf numFmtId="0" fontId="30" fillId="0" borderId="86" xfId="0" applyFont="1" applyBorder="1" applyAlignment="1">
      <alignment wrapText="1"/>
    </xf>
    <xf numFmtId="0" fontId="30" fillId="0" borderId="81" xfId="0" applyFont="1" applyBorder="1" applyAlignment="1">
      <alignment wrapText="1"/>
    </xf>
    <xf numFmtId="0" fontId="30" fillId="0" borderId="91" xfId="0" applyFont="1" applyBorder="1" applyAlignment="1">
      <alignment wrapText="1"/>
    </xf>
    <xf numFmtId="0" fontId="30" fillId="0" borderId="92" xfId="0" applyFont="1" applyBorder="1" applyAlignment="1">
      <alignment wrapText="1"/>
    </xf>
    <xf numFmtId="0" fontId="26" fillId="44" borderId="80" xfId="0" applyFont="1" applyFill="1" applyBorder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6" fillId="48" borderId="6" xfId="0" applyFont="1" applyFill="1" applyBorder="1" applyAlignment="1"/>
    <xf numFmtId="0" fontId="0" fillId="48" borderId="7" xfId="0" applyFill="1" applyBorder="1" applyAlignment="1"/>
    <xf numFmtId="0" fontId="0" fillId="48" borderId="8" xfId="0" applyFill="1" applyBorder="1" applyAlignment="1"/>
    <xf numFmtId="0" fontId="0" fillId="48" borderId="9" xfId="0" applyFill="1" applyBorder="1" applyAlignment="1"/>
    <xf numFmtId="0" fontId="6" fillId="48" borderId="0" xfId="0" applyFont="1" applyFill="1" applyBorder="1" applyAlignment="1"/>
    <xf numFmtId="0" fontId="0" fillId="48" borderId="10" xfId="0" applyFill="1" applyBorder="1" applyAlignment="1"/>
    <xf numFmtId="0" fontId="0" fillId="48" borderId="0" xfId="0" applyFill="1" applyBorder="1" applyAlignment="1"/>
    <xf numFmtId="0" fontId="20" fillId="48" borderId="0" xfId="0" applyFont="1" applyFill="1" applyBorder="1" applyAlignment="1"/>
    <xf numFmtId="0" fontId="6" fillId="48" borderId="9" xfId="0" applyFont="1" applyFill="1" applyBorder="1" applyAlignment="1"/>
    <xf numFmtId="0" fontId="22" fillId="48" borderId="0" xfId="0" applyFont="1" applyFill="1" applyBorder="1" applyAlignment="1"/>
    <xf numFmtId="0" fontId="0" fillId="48" borderId="11" xfId="0" applyFill="1" applyBorder="1" applyAlignment="1"/>
    <xf numFmtId="0" fontId="0" fillId="48" borderId="12" xfId="0" applyFill="1" applyBorder="1" applyAlignment="1"/>
    <xf numFmtId="0" fontId="20" fillId="48" borderId="12" xfId="0" applyFont="1" applyFill="1" applyBorder="1" applyAlignment="1"/>
    <xf numFmtId="0" fontId="0" fillId="48" borderId="13" xfId="0" applyFill="1" applyBorder="1" applyAlignment="1"/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86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85" dataDxfId="284">
  <autoFilter ref="A6:C22"/>
  <tableColumns count="3">
    <tableColumn id="1" name="Dragon ID / Level" dataDxfId="283"/>
    <tableColumn id="2" name="Max level" dataDxfId="282"/>
    <tableColumn id="24" name="Expected AVG time (mn)" dataDxfId="281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80" dataDxfId="279">
  <autoFilter ref="A3:U19"/>
  <tableColumns count="21">
    <tableColumn id="1" name="Dragon ID / Level" dataDxfId="278"/>
    <tableColumn id="2" name="1" dataDxfId="277"/>
    <tableColumn id="3" name="2" dataDxfId="276"/>
    <tableColumn id="4" name="3" dataDxfId="275"/>
    <tableColumn id="5" name="4" dataDxfId="274"/>
    <tableColumn id="6" name="5" dataDxfId="273"/>
    <tableColumn id="7" name="6" dataDxfId="272"/>
    <tableColumn id="8" name="7" dataDxfId="271"/>
    <tableColumn id="9" name="8" dataDxfId="270"/>
    <tableColumn id="10" name="9" dataDxfId="269"/>
    <tableColumn id="11" name="10" dataDxfId="268"/>
    <tableColumn id="12" name="11" dataDxfId="267"/>
    <tableColumn id="13" name="12" dataDxfId="266"/>
    <tableColumn id="14" name="13" dataDxfId="265"/>
    <tableColumn id="15" name="14" dataDxfId="264"/>
    <tableColumn id="16" name="15" dataDxfId="263"/>
    <tableColumn id="17" name="16" dataDxfId="262"/>
    <tableColumn id="18" name="17" dataDxfId="261"/>
    <tableColumn id="19" name="18" dataDxfId="260"/>
    <tableColumn id="20" name="19" dataDxfId="259"/>
    <tableColumn id="21" name="20" dataDxfId="258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57" dataDxfId="256">
  <autoFilter ref="B8:E12"/>
  <tableColumns count="4">
    <tableColumn id="1" name="Equivalence (min)" dataDxfId="255"/>
    <tableColumn id="2" name="HC" dataDxfId="254">
      <calculatedColumnFormula>IF(ROUND(HCtoSkipTimers[[#This Row],[Equivalence (min)]]*$F$3+$G$3,0)=0,1,ROUND(HCtoSkipTimers[[#This Row],[Equivalence (min)]]*$F$3+$G$3,0))</calculatedColumnFormula>
    </tableColumn>
    <tableColumn id="3" name="$ min" dataDxfId="253" dataCellStyle="Currency">
      <calculatedColumnFormula>C9/'Offer Simulator'!$B$3</calculatedColumnFormula>
    </tableColumn>
    <tableColumn id="4" name="$ max" dataDxfId="252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51" dataDxfId="250">
  <autoFilter ref="A67:T83"/>
  <tableColumns count="20">
    <tableColumn id="1" name="Dragon ID / Step XP per Level" dataDxfId="249"/>
    <tableColumn id="2" name="1" dataDxfId="248">
      <calculatedColumnFormula>IF(OFFSET(F33,$A68,0)="","",ROUND(SUM(OFFSET($F33:F33,$A68,0)),0))</calculatedColumnFormula>
    </tableColumn>
    <tableColumn id="3" name="2" dataDxfId="247">
      <calculatedColumnFormula>IF(OFFSET(G33,$A68,0)="","",ROUND(SUM(OFFSET($F33:G33,$A68,0)),0))</calculatedColumnFormula>
    </tableColumn>
    <tableColumn id="4" name="3" dataDxfId="246">
      <calculatedColumnFormula>IF(OFFSET(H33,$A68,0)="","",ROUND(SUM(OFFSET($F33:H33,$A68,0)),0))</calculatedColumnFormula>
    </tableColumn>
    <tableColumn id="5" name="4" dataDxfId="245">
      <calculatedColumnFormula>IF(OFFSET(I33,$A68,0)="","",ROUND(SUM(OFFSET($F33:I33,$A68,0)),0))</calculatedColumnFormula>
    </tableColumn>
    <tableColumn id="6" name="5" dataDxfId="244">
      <calculatedColumnFormula>IF(OFFSET(J33,$A68,0)="","",ROUND(SUM(OFFSET($F33:J33,$A68,0)),0))</calculatedColumnFormula>
    </tableColumn>
    <tableColumn id="7" name="6" dataDxfId="243">
      <calculatedColumnFormula>IF(OFFSET(K33,$A68,0)="","",ROUND(SUM(OFFSET($F33:K33,$A68,0)),0))</calculatedColumnFormula>
    </tableColumn>
    <tableColumn id="8" name="7" dataDxfId="242">
      <calculatedColumnFormula>IF(OFFSET(L33,$A68,0)="","",ROUND(SUM(OFFSET($F33:L33,$A68,0)),0))</calculatedColumnFormula>
    </tableColumn>
    <tableColumn id="9" name="8" dataDxfId="241">
      <calculatedColumnFormula>IF(OFFSET(M33,$A68,0)="","",ROUND(SUM(OFFSET($F33:M33,$A68,0)),0))</calculatedColumnFormula>
    </tableColumn>
    <tableColumn id="10" name="9" dataDxfId="240">
      <calculatedColumnFormula>IF(OFFSET(N33,$A68,0)="","",ROUND(SUM(OFFSET($F33:N33,$A68,0)),0))</calculatedColumnFormula>
    </tableColumn>
    <tableColumn id="11" name="10" dataDxfId="239">
      <calculatedColumnFormula>IF(OFFSET(O33,$A68,0)="","",ROUND(SUM(OFFSET($F33:O33,$A68,0)),0))</calculatedColumnFormula>
    </tableColumn>
    <tableColumn id="12" name="11" dataDxfId="238">
      <calculatedColumnFormula>IF(OFFSET(P33,$A68,0)="","",ROUND(SUM(OFFSET($F33:P33,$A68,0)),0))</calculatedColumnFormula>
    </tableColumn>
    <tableColumn id="13" name="12" dataDxfId="237">
      <calculatedColumnFormula>IF(OFFSET(Q33,$A68,0)="","",ROUND(SUM(OFFSET($F33:Q33,$A68,0)),0))</calculatedColumnFormula>
    </tableColumn>
    <tableColumn id="14" name="13" dataDxfId="236">
      <calculatedColumnFormula>IF(OFFSET(R33,$A68,0)="","",ROUND(SUM(OFFSET($F33:R33,$A68,0)),0))</calculatedColumnFormula>
    </tableColumn>
    <tableColumn id="15" name="14" dataDxfId="235">
      <calculatedColumnFormula>IF(OFFSET(S33,$A68,0)="","",ROUND(SUM(OFFSET($F33:S33,$A68,0)),0))</calculatedColumnFormula>
    </tableColumn>
    <tableColumn id="16" name="15" dataDxfId="234">
      <calculatedColumnFormula>IF(OFFSET(T33,$A68,0)="","",ROUND(SUM(OFFSET($F33:T33,$A68,0)),0))</calculatedColumnFormula>
    </tableColumn>
    <tableColumn id="17" name="16" dataDxfId="233">
      <calculatedColumnFormula>IF(OFFSET(U33,$A68,0)="","",ROUND(SUM(OFFSET($F33:U33,$A68,0)),0))</calculatedColumnFormula>
    </tableColumn>
    <tableColumn id="18" name="17" dataDxfId="232">
      <calculatedColumnFormula>IF(OFFSET(V33,$A68,0)="","",ROUND(SUM(OFFSET($F33:V33,$A68,0)),0))</calculatedColumnFormula>
    </tableColumn>
    <tableColumn id="19" name="18" dataDxfId="231">
      <calculatedColumnFormula>IF(OFFSET(W33,$A68,0)="","",ROUND(SUM(OFFSET($F33:W33,$A68,0)),0))</calculatedColumnFormula>
    </tableColumn>
    <tableColumn id="20" name="19" dataDxfId="230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229" dataDxfId="228">
  <autoFilter ref="A86:C102"/>
  <tableColumns count="3">
    <tableColumn id="1" name="Dragon ID" dataDxfId="227"/>
    <tableColumn id="2" name="AVG_XP/min" dataDxfId="226">
      <calculatedColumnFormula>ROUND(AVERAGE(D11:D11),0)</calculatedColumnFormula>
    </tableColumn>
    <tableColumn id="3" name="AVG_TIME_TO_MAX_LEVEL" dataDxfId="225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224" dataDxfId="222" headerRowBorderDxfId="223">
  <autoFilter ref="E12:N33"/>
  <tableColumns count="10">
    <tableColumn id="1" name="Dragon" dataDxfId="221"/>
    <tableColumn id="2" name="Reward Multiplier" dataDxfId="220"/>
    <tableColumn id="6" name="Easy Mission Reward" dataDxfId="219">
      <calculatedColumnFormula>missionsDragonRelativeMetrics[[#This Row],[Reward Multiplier]]*$C$5</calculatedColumnFormula>
    </tableColumn>
    <tableColumn id="7" name="Medium Mission Reward" dataDxfId="218">
      <calculatedColumnFormula>missionsDragonRelativeMetrics[[#This Row],[Reward Multiplier]]*$C$6</calculatedColumnFormula>
    </tableColumn>
    <tableColumn id="3" name="Hard Mission Reward" dataDxfId="217">
      <calculatedColumnFormula>missionsDragonRelativeMetrics[[#This Row],[Reward Multiplier]]*$C$7</calculatedColumnFormula>
    </tableColumn>
    <tableColumn id="4" name="Max. Nb. Missions" dataDxfId="216"/>
    <tableColumn id="5" name="Tier" dataDxfId="215"/>
    <tableColumn id="8" name="General Missions" dataDxfId="214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213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212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211" dataDxfId="210">
  <autoFilter ref="A4:C7"/>
  <tableColumns count="3">
    <tableColumn id="6" name="Difficulty" dataDxfId="209"/>
    <tableColumn id="1" name="Mission Level" dataDxfId="208" totalsRowDxfId="207"/>
    <tableColumn id="2" name="Max Reward" dataDxfId="206" totalsRowDxfId="205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204" dataDxfId="202" headerRowBorderDxfId="203" tableBorderDxfId="201">
  <autoFilter ref="A12:C33"/>
  <tableColumns count="3">
    <tableColumn id="1" name="Dragon" dataDxfId="200"/>
    <tableColumn id="2" name="QuantityModifier" dataDxfId="199"/>
    <tableColumn id="3" name="Dragon Tier" dataDxfId="198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97" headerRowBorderDxfId="196" tableBorderDxfId="195">
  <autoFilter ref="B47:Q128"/>
  <tableColumns count="16">
    <tableColumn id="16" name="ID" dataDxfId="194"/>
    <tableColumn id="1" name="MISSION TYPE"/>
    <tableColumn id="2" name="PARAM"/>
    <tableColumn id="3" name="HAS SINGLE RUN"/>
    <tableColumn id="4" name="OBJ. BASE. QU. MIN" dataDxfId="193"/>
    <tableColumn id="5" name="OBJ. BASE. QU. MAX" dataDxfId="192"/>
    <tableColumn id="6" name="OBJ. QU. RANGE" dataDxfId="191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90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89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88"/>
    <tableColumn id="15" name="DRAGON"/>
    <tableColumn id="14" name="AVAILABLE" dataDxfId="187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86" headerRowBorderDxfId="185" tableBorderDxfId="184">
  <autoFilter ref="B13:E18"/>
  <tableColumns count="4">
    <tableColumn id="1" name="CHESTS" dataDxfId="183"/>
    <tableColumn id="2" name="TYPE" dataDxfId="182"/>
    <tableColumn id="3" name="AMOUNT" dataDxfId="181"/>
    <tableColumn id="4" name="AMOUNT NEW" dataDxfId="180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79" headerRowBorderDxfId="178" tableBorderDxfId="177">
  <autoFilter ref="G13:AL34"/>
  <tableColumns count="32">
    <tableColumn id="1" name="DRAGON" dataDxfId="176"/>
    <tableColumn id="35" name="COINS" dataDxfId="175">
      <calculatedColumnFormula>Table6[[#This Row],[TOTAL COINS]] +Table6[[#This Row],[COINS IN RUNS PER DAY]]</calculatedColumnFormula>
    </tableColumn>
    <tableColumn id="34" name="COINS NEW" dataDxfId="174">
      <calculatedColumnFormula>Table6[[#This Row],[TOTAL COINS NEW]] + Table6[[#This Row],[COINS IN RUNS PER DAY]]</calculatedColumnFormula>
    </tableColumn>
    <tableColumn id="17" name="TOTAL COINS" dataDxfId="173">
      <calculatedColumnFormula>Table6[[#This Row],[CHESTS COINS]] + Table6[[#This Row],[DAILY COINS]]+Table6[[#This Row],[LEAGUES COINS]]+Table6[[#This Row],[MISSIONS COINS]]</calculatedColumnFormula>
    </tableColumn>
    <tableColumn id="16" name="TOTAL GEMS" dataDxfId="172">
      <calculatedColumnFormula>Table6[[#This Row],[CHESTS GEMS]]+Table6[[#This Row],[DAILY GEMS]]+Table6[[#This Row],[LEAGUES GEMS]]</calculatedColumnFormula>
    </tableColumn>
    <tableColumn id="28" name="TOTAL COINS NEW" dataDxfId="171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70">
      <calculatedColumnFormula>Table6[[#This Row],[CHESTS GEMS NEW]] +Table6[[#This Row],[DAILY GEMS NEW]] +Table6[[#This Row],[LEAGUES GEMS NEW]]</calculatedColumnFormula>
    </tableColumn>
    <tableColumn id="31" name="COINS IN RUNS PER DAY" dataDxfId="169">
      <calculatedColumnFormula>Table6[[#This Row],[COINS PER RUN]] *Table6[[#This Row],[RUNS PER DAY]]</calculatedColumnFormula>
    </tableColumn>
    <tableColumn id="2" name="CHEST REW. MOD." dataDxfId="168"/>
    <tableColumn id="3" name="DAILY REW. MOD." dataDxfId="167"/>
    <tableColumn id="19" name="CHEST REW. MOD. NEW" dataDxfId="166"/>
    <tableColumn id="18" name="DAILY REW. MOD. NEW" dataDxfId="165"/>
    <tableColumn id="4" name="LEAGUE" dataDxfId="164"/>
    <tableColumn id="5" name="NUM. EASY" dataDxfId="163"/>
    <tableColumn id="6" name="NUM. MED." dataDxfId="162"/>
    <tableColumn id="7" name="NUM. HARD" dataDxfId="161"/>
    <tableColumn id="8" name="CHESTS COINS" dataDxfId="160">
      <calculatedColumnFormula>Table6[[#This Row],[CHEST REW. MOD.]]*($D$14+$D$15+$D$16)</calculatedColumnFormula>
    </tableColumn>
    <tableColumn id="9" name="CHESTS GEMS" dataDxfId="159">
      <calculatedColumnFormula>$D$17+$D$18</calculatedColumnFormula>
    </tableColumn>
    <tableColumn id="10" name="DAILY COINS" dataDxfId="158">
      <calculatedColumnFormula>ROUND((Table6[[#This Row],[DAILY REW. MOD.]]*($D$24+$D$26+$D$28))/7,0)</calculatedColumnFormula>
    </tableColumn>
    <tableColumn id="11" name="DAILY GEMS" dataDxfId="157">
      <calculatedColumnFormula>ROUND(($D$25+$D$27+$D$29)/7,1)</calculatedColumnFormula>
    </tableColumn>
    <tableColumn id="12" name="LEAGUES COINS" dataDxfId="156">
      <calculatedColumnFormula>ROUND((INDEX(Table12[AVG COINS],MATCH(Table6[[#This Row],[LEAGUE]],Table12[LEAGUE],0))) /$C$38,0)</calculatedColumnFormula>
    </tableColumn>
    <tableColumn id="13" name="LEAGUES GEMS" dataDxfId="155">
      <calculatedColumnFormula>ROUND((INDEX(Table12[AVG GEMS],MATCH(Table6[[#This Row],[LEAGUE]],Table12[LEAGUE],0))) /$C$37,2)</calculatedColumnFormula>
    </tableColumn>
    <tableColumn id="14" name="MISSIONS COINS" dataDxfId="154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53">
      <calculatedColumnFormula>Table6[[#This Row],[CHEST REW. MOD. NEW]]*($D$14+$D$15+$D$16)</calculatedColumnFormula>
    </tableColumn>
    <tableColumn id="21" name="CHESTS GEMS NEW" dataDxfId="152">
      <calculatedColumnFormula>$E$17+$E$18</calculatedColumnFormula>
    </tableColumn>
    <tableColumn id="22" name="DAILY COINS NEW" dataDxfId="151">
      <calculatedColumnFormula>ROUND((Table6[[#This Row],[DAILY REW. MOD. NEW]]*($E$24+$E$26+$E$28))/7,0)</calculatedColumnFormula>
    </tableColumn>
    <tableColumn id="23" name="DAILY GEMS NEW" dataDxfId="150">
      <calculatedColumnFormula>ROUND(($E$25+$E$27+$E$29)/7,1)</calculatedColumnFormula>
    </tableColumn>
    <tableColumn id="24" name="LEAGUES COINS NEW" dataDxfId="149">
      <calculatedColumnFormula>ROUND((INDEX(Table12[AVG COINS NEW],MATCH(Table6[[#This Row],[LEAGUE]],Table12[LEAGUE],0))) /$C$38,0)</calculatedColumnFormula>
    </tableColumn>
    <tableColumn id="25" name="LEAGUES GEMS NEW" dataDxfId="148">
      <calculatedColumnFormula>ROUND((INDEX(Table12[AVG GEMS NEW],MATCH(Table6[[#This Row],[LEAGUE]],Table12[LEAGUE],0))) / $C$38,2)</calculatedColumnFormula>
    </tableColumn>
    <tableColumn id="26" name="MISSIONS COINS NEW" dataDxfId="147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46"/>
    <tableColumn id="30" name="RUNS PER DAY" dataDxfId="145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44" dataDxfId="142" headerRowBorderDxfId="143" tableBorderDxfId="141">
  <autoFilter ref="B23:E31"/>
  <tableColumns count="4">
    <tableColumn id="1" name="DAY" dataDxfId="140"/>
    <tableColumn id="2" name="TYPE" dataDxfId="139"/>
    <tableColumn id="3" name="AMOUNT" dataDxfId="138"/>
    <tableColumn id="4" name="AMOUNT NEW" dataDxfId="137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136" headerRowBorderDxfId="135" tableBorderDxfId="134">
  <autoFilter ref="B40:F50"/>
  <tableColumns count="5">
    <tableColumn id="1" name="LEAGUE" dataDxfId="133"/>
    <tableColumn id="2" name="AVG COINS" dataDxfId="132">
      <calculatedColumnFormula>SUM(F62:F66)/100</calculatedColumnFormula>
    </tableColumn>
    <tableColumn id="3" name="AVG GEMS" dataDxfId="131"/>
    <tableColumn id="4" name="AVG COINS NEW" dataDxfId="130"/>
    <tableColumn id="5" name="AVG GEMS NEW" dataDxfId="129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128" dataDxfId="126" headerRowBorderDxfId="127" tableBorderDxfId="125">
  <autoFilter ref="B61:J111"/>
  <tableColumns count="9">
    <tableColumn id="1" name="LEAGUE" dataDxfId="124"/>
    <tableColumn id="2" name="TYPE" dataDxfId="123"/>
    <tableColumn id="3" name="AMOUNT" dataDxfId="122"/>
    <tableColumn id="4" name="TARGET" dataDxfId="121"/>
    <tableColumn id="5" name="AUX 1" dataDxfId="120">
      <calculatedColumnFormula>Table13[[#This Row],[AMOUNT]]*(Table13[[#This Row],[TARGET]]/100)</calculatedColumnFormula>
    </tableColumn>
    <tableColumn id="10" name="TYPE NEW" dataDxfId="119"/>
    <tableColumn id="6" name="AMOUNT NEW" dataDxfId="118"/>
    <tableColumn id="7" name="TARGET NEW" dataDxfId="117"/>
    <tableColumn id="8" name="AUX 1 NEW" dataDxfId="116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115" dataDxfId="114">
  <autoFilter ref="B114:E117"/>
  <tableColumns count="4">
    <tableColumn id="6" name="DIFFICULTY" dataDxfId="113"/>
    <tableColumn id="1" name="MISSION LV." dataDxfId="112" totalsRowDxfId="111"/>
    <tableColumn id="2" name="MAX. REW." dataDxfId="110" totalsRowDxfId="109"/>
    <tableColumn id="3" name="MAX REW. NEW" dataDxfId="108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107" dataDxfId="106" tableBorderDxfId="105">
  <autoFilter ref="A6:C13"/>
  <tableColumns count="3">
    <tableColumn id="1" name="Price" dataDxfId="104"/>
    <tableColumn id="2" name="HC earned" dataDxfId="103">
      <calculatedColumnFormula>ROUND(Table47[[#This Row],[Price]]*$B$3+Table47[[#This Row],[Price]]*$B$3*Table47[[#This Row],[Discount]],0)</calculatedColumnFormula>
    </tableColumn>
    <tableColumn id="3" name="Discount" dataDxfId="102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101" dataDxfId="100" tableBorderDxfId="99">
  <autoFilter ref="A22:C28"/>
  <tableColumns count="3">
    <tableColumn id="1" name="Price HC" dataDxfId="98"/>
    <tableColumn id="2" name="SC earned" dataDxfId="97">
      <calculatedColumnFormula>ROUND((($B$19/$B$3)*Table479[[#This Row],[Price HC]])+((($B$19/$B$3)*Table479[[#This Row],[Price HC]])*Table479[[#This Row],[Discount]]),0)</calculatedColumnFormula>
    </tableColumn>
    <tableColumn id="3" name="Discount" dataDxfId="96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95" tableBorderDxfId="94">
  <autoFilter ref="E18:Z38"/>
  <tableColumns count="22">
    <tableColumn id="1" name="Dragon" dataDxfId="93"/>
    <tableColumn id="2" name="pricing (HC)" dataDxfId="92"/>
    <tableColumn id="3" name="Equivalence Base" dataDxfId="91">
      <calculatedColumnFormula>F19/$B$3</calculatedColumnFormula>
    </tableColumn>
    <tableColumn id="4" name="Equivalence better" dataDxfId="90">
      <calculatedColumnFormula>ROUND(F19/$B$4,2)</calculatedColumnFormula>
    </tableColumn>
    <tableColumn id="5" name="Dis. 1 price (SC or HC)" dataDxfId="89"/>
    <tableColumn id="6" name="Dis. 1 Eq. Base" dataDxfId="88">
      <calculatedColumnFormula>(Table9[[#This Row],[Dis. 1 price (SC or HC)]]/($B$19/$B$3))/$B$3</calculatedColumnFormula>
    </tableColumn>
    <tableColumn id="7" name="Dis 1 Eq. better" dataDxfId="87">
      <calculatedColumnFormula>Table9[[#This Row],[Dis. 1 price (SC or HC)]]/$B$20</calculatedColumnFormula>
    </tableColumn>
    <tableColumn id="8" name="Dis. 2 price (SC or HC)" dataDxfId="86"/>
    <tableColumn id="9" name="Dis. 2 Eq. Base" dataDxfId="85"/>
    <tableColumn id="10" name="Dis 2 Eq. better" dataDxfId="84"/>
    <tableColumn id="11" name="Dis. 3 price (SC or HC)" dataDxfId="83"/>
    <tableColumn id="12" name="Dis. 3 Eq. Base" dataDxfId="82"/>
    <tableColumn id="13" name="Dis 3 Eq. better" dataDxfId="81"/>
    <tableColumn id="14" name="Dis. 4 price (SC or HC)" dataDxfId="80"/>
    <tableColumn id="15" name="Dis. 4 Eq. Base" dataDxfId="79"/>
    <tableColumn id="16" name="Dis 4 Eq. better" dataDxfId="78"/>
    <tableColumn id="17" name="Dis. 5 price (SC or HC)" dataDxfId="77"/>
    <tableColumn id="18" name="Dis. 5 Eq. Base" dataDxfId="76"/>
    <tableColumn id="19" name="Dis 5 Eq. better" dataDxfId="75"/>
    <tableColumn id="20" name="Dis. 6 price (SC or HC)" dataDxfId="74"/>
    <tableColumn id="21" name="Dis. 6 Eq. Base" dataDxfId="73"/>
    <tableColumn id="22" name="Dis 6 Eq. Better" dataDxfId="72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71" tableBorderDxfId="70">
  <autoFilter ref="A35:B36"/>
  <tableColumns count="2">
    <tableColumn id="1" name="price HC" dataDxfId="69"/>
    <tableColumn id="2" name="Price $" dataDxfId="68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2" name="Table713" displayName="Table713" ref="B4:D55" totalsRowShown="0" headerRowDxfId="67" headerRowBorderDxfId="66" tableBorderDxfId="65" totalsRowBorderDxfId="64">
  <autoFilter ref="B4:D55"/>
  <tableColumns count="3">
    <tableColumn id="1" name="CATEGORIES" dataDxfId="63"/>
    <tableColumn id="2" name="TIDs" dataDxfId="62"/>
    <tableColumn id="3" name="TEXTS" dataDxfId="61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" name="Table4" displayName="Table4" ref="B3:D18" totalsRowShown="0" headerRowDxfId="60" dataDxfId="58" headerRowBorderDxfId="59" tableBorderDxfId="57" totalsRowBorderDxfId="56">
  <autoFilter ref="B3:D18"/>
  <tableColumns count="3">
    <tableColumn id="1" name="SKU" dataDxfId="55"/>
    <tableColumn id="2" name="IapSKU" dataDxfId="54"/>
    <tableColumn id="3" name="PRICE" dataDxfId="53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N30:P46" totalsRowShown="0" headerRowDxfId="52" dataDxfId="51">
  <autoFilter ref="N30:P46"/>
  <sortState ref="N31:P46">
    <sortCondition descending="1" ref="N30:N46"/>
  </sortState>
  <tableColumns count="3">
    <tableColumn id="1" name="CLUSTER" dataDxfId="50"/>
    <tableColumn id="2" name="TIER" dataDxfId="49"/>
    <tableColumn id="3" name="PRICE" dataDxfId="48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9" name="Table15" displayName="Table15" ref="N49:O52" totalsRowShown="0" headerRowDxfId="47" dataDxfId="46" tableBorderDxfId="45">
  <autoFilter ref="N49:O52"/>
  <tableColumns count="2">
    <tableColumn id="1" name="CLUSTER" dataDxfId="44"/>
    <tableColumn id="2" name="PRICE" dataDxfId="43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" name="Table16" displayName="Table16" ref="N54:N59" totalsRowShown="0" headerRowDxfId="42" dataDxfId="41">
  <autoFilter ref="N54:N59"/>
  <tableColumns count="1">
    <tableColumn id="1" name="CLUSTERS ID" dataDxfId="40"/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29" name="Table430" displayName="Table430" ref="F3:H18" totalsRowShown="0" headerRowDxfId="39" dataDxfId="37" headerRowBorderDxfId="38" tableBorderDxfId="36" totalsRowBorderDxfId="35">
  <autoFilter ref="F3:H18"/>
  <tableColumns count="3">
    <tableColumn id="1" name="SKU" dataDxfId="34"/>
    <tableColumn id="2" name="IapSKU" dataDxfId="33"/>
    <tableColumn id="3" name="PRICE" dataDxfId="32"/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30" name="Table43031" displayName="Table43031" ref="J3:L8" totalsRowShown="0" headerRowDxfId="31" headerRowBorderDxfId="30" tableBorderDxfId="29" totalsRowBorderDxfId="28">
  <autoFilter ref="J3:L8"/>
  <tableColumns count="3">
    <tableColumn id="1" name="SKU" dataDxfId="27"/>
    <tableColumn id="2" name="IapSKU" dataDxfId="26"/>
    <tableColumn id="3" name="PRICE" dataDxfId="25"/>
  </tableColumns>
  <tableStyleInfo name="TableStyleDark9" showFirstColumn="0" showLastColumn="0" showRowStripes="1" showColumnStripes="0"/>
</table>
</file>

<file path=xl/tables/table28.xml><?xml version="1.0" encoding="utf-8"?>
<table xmlns="http://schemas.openxmlformats.org/spreadsheetml/2006/main" id="6" name="Table430317" displayName="Table430317" ref="N3:P20" totalsRowShown="0" headerRowDxfId="24" headerRowBorderDxfId="23" tableBorderDxfId="22" totalsRowBorderDxfId="21">
  <autoFilter ref="N3:P20"/>
  <tableColumns count="3">
    <tableColumn id="1" name="SKU" dataDxfId="20"/>
    <tableColumn id="2" name="IapSKU" dataDxfId="19"/>
    <tableColumn id="3" name="PRICE" dataDxfId="18"/>
  </tableColumns>
  <tableStyleInfo name="TableStyleDark9" showFirstColumn="0" showLastColumn="0" showRowStripes="1" showColumnStripes="0"/>
</table>
</file>

<file path=xl/tables/table29.xml><?xml version="1.0" encoding="utf-8"?>
<table xmlns="http://schemas.openxmlformats.org/spreadsheetml/2006/main" id="11" name="Table17" displayName="Table17" ref="D6:M136" totalsRowShown="0" headerRowDxfId="17" dataDxfId="15" headerRowBorderDxfId="16" tableBorderDxfId="14" totalsRowBorderDxfId="13">
  <autoFilter ref="D6:M136"/>
  <sortState ref="D7:M132">
    <sortCondition ref="H6:H132"/>
  </sortState>
  <tableColumns count="10">
    <tableColumn id="1" name="Id" dataDxfId="12"/>
    <tableColumn id="2" name="Product" dataDxfId="11"/>
    <tableColumn id="3" name="Portal" dataDxfId="10"/>
    <tableColumn id="4" name="Description" dataDxfId="9"/>
    <tableColumn id="5" name="Pack Name" dataDxfId="8"/>
    <tableColumn id="6" name="Price" dataDxfId="7"/>
    <tableColumn id="7" name="Google Pricing Template" dataDxfId="6"/>
    <tableColumn id="8" name="Status" dataDxfId="5"/>
    <tableColumn id="9" name="Clean For Sale" dataDxfId="4"/>
    <tableColumn id="10" name="Pack Type" dataDxfId="3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799</v>
      </c>
    </row>
    <row r="23" spans="1:21">
      <c r="B23" t="s">
        <v>323</v>
      </c>
      <c r="D23" t="s">
        <v>800</v>
      </c>
    </row>
    <row r="24" spans="1:21">
      <c r="B24" t="s">
        <v>324</v>
      </c>
      <c r="D24" t="s">
        <v>801</v>
      </c>
    </row>
    <row r="25" spans="1:21">
      <c r="B25" t="s">
        <v>325</v>
      </c>
      <c r="D25" t="s">
        <v>802</v>
      </c>
    </row>
    <row r="26" spans="1:21">
      <c r="B26" t="s">
        <v>326</v>
      </c>
      <c r="D26" t="s">
        <v>803</v>
      </c>
    </row>
    <row r="27" spans="1:21">
      <c r="B27" t="s">
        <v>327</v>
      </c>
      <c r="D27" t="s">
        <v>804</v>
      </c>
    </row>
    <row r="28" spans="1:21">
      <c r="B28" t="s">
        <v>328</v>
      </c>
      <c r="D28" t="s">
        <v>805</v>
      </c>
    </row>
    <row r="29" spans="1:21">
      <c r="B29" t="s">
        <v>329</v>
      </c>
      <c r="D29" t="s">
        <v>806</v>
      </c>
    </row>
    <row r="30" spans="1:21">
      <c r="B30" t="s">
        <v>330</v>
      </c>
      <c r="D30" t="s">
        <v>807</v>
      </c>
    </row>
    <row r="31" spans="1:21">
      <c r="B31" t="s">
        <v>331</v>
      </c>
      <c r="D31" t="s">
        <v>808</v>
      </c>
    </row>
    <row r="32" spans="1:21">
      <c r="B32" t="s">
        <v>332</v>
      </c>
      <c r="D32" t="s">
        <v>809</v>
      </c>
    </row>
    <row r="33" spans="2:4">
      <c r="B33" t="s">
        <v>333</v>
      </c>
      <c r="D33" t="s">
        <v>810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814</v>
      </c>
    </row>
    <row r="100" spans="2:2">
      <c r="B100" t="s">
        <v>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589" t="s">
        <v>221</v>
      </c>
      <c r="I9" s="589"/>
      <c r="J9" s="589"/>
      <c r="L9" s="589" t="s">
        <v>224</v>
      </c>
      <c r="M9" s="589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769</v>
      </c>
      <c r="B27" s="290">
        <v>8</v>
      </c>
      <c r="C27" s="290">
        <v>5</v>
      </c>
      <c r="E27" s="381" t="s">
        <v>769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49" t="s">
        <v>770</v>
      </c>
      <c r="B28" s="450">
        <v>8</v>
      </c>
      <c r="C28" s="450">
        <v>5</v>
      </c>
      <c r="E28" s="451" t="s">
        <v>770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3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49" t="s">
        <v>400</v>
      </c>
      <c r="B29" s="450">
        <v>8.5</v>
      </c>
      <c r="C29" s="450">
        <v>6</v>
      </c>
      <c r="E29" s="256" t="s">
        <v>400</v>
      </c>
      <c r="F29" s="290">
        <v>75</v>
      </c>
      <c r="G29" s="455">
        <f>missionsDragonRelativeMetrics[[#This Row],[Reward Multiplier]]*$C$5</f>
        <v>15000</v>
      </c>
      <c r="H29" s="455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3">
        <v>3</v>
      </c>
      <c r="K29" s="290">
        <v>6</v>
      </c>
      <c r="L29" s="454">
        <f>COUNTIFS(Table8[MIN TIER],"&lt;="&amp;missionsDragonRelativeMetrics[[#This Row],[Tier]],Table8[MAX TIER],"&gt;="&amp;missionsDragonRelativeMetrics[[#This Row],[Tier]],Table8[DRAGON],"="&amp;"")</f>
        <v>34</v>
      </c>
      <c r="M29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2">
        <f>missionsDragonRelativeMetrics[[#This Row],[General Missions]]+missionsDragonRelativeMetrics[[#This Row],[Dedicated Missions]]</f>
        <v>42</v>
      </c>
    </row>
    <row r="30" spans="1:14">
      <c r="A30" s="449" t="s">
        <v>401</v>
      </c>
      <c r="B30" s="450">
        <v>8.5</v>
      </c>
      <c r="C30" s="450">
        <v>6</v>
      </c>
      <c r="E30" s="381" t="s">
        <v>401</v>
      </c>
      <c r="F30" s="290">
        <v>75</v>
      </c>
      <c r="G30" s="455">
        <f>missionsDragonRelativeMetrics[[#This Row],[Reward Multiplier]]*$C$5</f>
        <v>15000</v>
      </c>
      <c r="H30" s="455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3">
        <v>3</v>
      </c>
      <c r="K30" s="290">
        <v>6</v>
      </c>
      <c r="L30" s="454">
        <f>COUNTIFS(Table8[MIN TIER],"&lt;="&amp;missionsDragonRelativeMetrics[[#This Row],[Tier]],Table8[MAX TIER],"&gt;="&amp;missionsDragonRelativeMetrics[[#This Row],[Tier]],Table8[DRAGON],"="&amp;"")</f>
        <v>34</v>
      </c>
      <c r="M30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2">
        <f>missionsDragonRelativeMetrics[[#This Row],[General Missions]]+missionsDragonRelativeMetrics[[#This Row],[Dedicated Missions]]</f>
        <v>42</v>
      </c>
    </row>
    <row r="31" spans="1:14">
      <c r="A31" s="449" t="s">
        <v>402</v>
      </c>
      <c r="B31" s="450">
        <v>8.5</v>
      </c>
      <c r="C31" s="450">
        <v>6</v>
      </c>
      <c r="E31" s="381" t="s">
        <v>402</v>
      </c>
      <c r="F31" s="290">
        <v>75</v>
      </c>
      <c r="G31" s="455">
        <f>missionsDragonRelativeMetrics[[#This Row],[Reward Multiplier]]*$C$5</f>
        <v>15000</v>
      </c>
      <c r="H31" s="455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3">
        <v>3</v>
      </c>
      <c r="K31" s="290">
        <v>6</v>
      </c>
      <c r="L31" s="454">
        <f>COUNTIFS(Table8[MIN TIER],"&lt;="&amp;missionsDragonRelativeMetrics[[#This Row],[Tier]],Table8[MAX TIER],"&gt;="&amp;missionsDragonRelativeMetrics[[#This Row],[Tier]],Table8[DRAGON],"="&amp;"")</f>
        <v>34</v>
      </c>
      <c r="M31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2">
        <f>missionsDragonRelativeMetrics[[#This Row],[General Missions]]+missionsDragonRelativeMetrics[[#This Row],[Dedicated Missions]]</f>
        <v>42</v>
      </c>
    </row>
    <row r="32" spans="1:14">
      <c r="A32" s="449" t="s">
        <v>403</v>
      </c>
      <c r="B32" s="450">
        <v>8.5</v>
      </c>
      <c r="C32" s="450">
        <v>6</v>
      </c>
      <c r="E32" s="381" t="s">
        <v>403</v>
      </c>
      <c r="F32" s="290">
        <v>75</v>
      </c>
      <c r="G32" s="455">
        <f>missionsDragonRelativeMetrics[[#This Row],[Reward Multiplier]]*$C$5</f>
        <v>15000</v>
      </c>
      <c r="H32" s="455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3">
        <v>3</v>
      </c>
      <c r="K32" s="290">
        <v>6</v>
      </c>
      <c r="L32" s="454">
        <f>COUNTIFS(Table8[MIN TIER],"&lt;="&amp;missionsDragonRelativeMetrics[[#This Row],[Tier]],Table8[MAX TIER],"&gt;="&amp;missionsDragonRelativeMetrics[[#This Row],[Tier]],Table8[DRAGON],"="&amp;"")</f>
        <v>34</v>
      </c>
      <c r="M32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2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5">
        <f>missionsDragonRelativeMetrics[[#This Row],[Reward Multiplier]]*$C$5</f>
        <v>15000</v>
      </c>
      <c r="H33" s="455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3">
        <v>3</v>
      </c>
      <c r="K33" s="290">
        <v>6</v>
      </c>
      <c r="L33" s="454">
        <f>COUNTIFS(Table8[MIN TIER],"&lt;="&amp;missionsDragonRelativeMetrics[[#This Row],[Tier]],Table8[MAX TIER],"&gt;="&amp;missionsDragonRelativeMetrics[[#This Row],[Tier]],Table8[DRAGON],"="&amp;"")</f>
        <v>34</v>
      </c>
      <c r="M33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2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590" t="s">
        <v>135</v>
      </c>
      <c r="H46" s="590"/>
      <c r="I46" s="591" t="s">
        <v>136</v>
      </c>
      <c r="J46" s="592"/>
      <c r="K46" s="593" t="s">
        <v>137</v>
      </c>
      <c r="L46" s="594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599" t="s">
        <v>422</v>
      </c>
      <c r="C12" s="600"/>
      <c r="D12" s="601"/>
      <c r="J12" s="596" t="s">
        <v>477</v>
      </c>
      <c r="K12" s="597"/>
      <c r="L12" s="596" t="s">
        <v>478</v>
      </c>
      <c r="M12" s="597"/>
      <c r="N12" s="261"/>
      <c r="O12" s="261" t="s">
        <v>485</v>
      </c>
      <c r="P12" s="261"/>
      <c r="Q12" s="266"/>
      <c r="T12" s="602" t="s">
        <v>436</v>
      </c>
      <c r="U12" s="603"/>
      <c r="V12" s="604"/>
      <c r="W12" s="596" t="s">
        <v>442</v>
      </c>
      <c r="X12" s="597"/>
      <c r="Y12" s="596" t="s">
        <v>444</v>
      </c>
      <c r="Z12" s="597"/>
      <c r="AA12" s="596" t="s">
        <v>447</v>
      </c>
      <c r="AB12" s="597"/>
      <c r="AD12" s="596" t="s">
        <v>442</v>
      </c>
      <c r="AE12" s="597"/>
      <c r="AF12" s="596" t="s">
        <v>444</v>
      </c>
      <c r="AG12" s="597"/>
      <c r="AH12" s="596" t="s">
        <v>447</v>
      </c>
      <c r="AI12" s="597"/>
      <c r="AK12" s="596" t="s">
        <v>484</v>
      </c>
      <c r="AL12" s="597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598" t="s">
        <v>423</v>
      </c>
      <c r="C22" s="598"/>
      <c r="D22" s="598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769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770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6">
        <v>38</v>
      </c>
      <c r="Q29" s="268">
        <v>70</v>
      </c>
      <c r="R29" s="309">
        <v>38</v>
      </c>
      <c r="S29" s="315">
        <v>10</v>
      </c>
      <c r="T29" s="457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2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58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2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58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2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58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2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58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595" t="s">
        <v>437</v>
      </c>
      <c r="C60" s="595"/>
      <c r="D60" s="595"/>
      <c r="E60" s="595"/>
      <c r="F60" s="595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topLeftCell="A127" workbookViewId="0">
      <selection activeCell="C165" sqref="C165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768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818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6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691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692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7">
        <v>5</v>
      </c>
    </row>
    <row r="15" spans="1:13" ht="15.75" thickBot="1">
      <c r="E15" s="174" t="s">
        <v>819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6">
        <v>7</v>
      </c>
    </row>
    <row r="17" spans="1:26" ht="19.5" thickBot="1">
      <c r="A17" s="30" t="s">
        <v>180</v>
      </c>
      <c r="B17" s="36"/>
      <c r="C17" s="36"/>
      <c r="F17" s="608" t="s">
        <v>202</v>
      </c>
      <c r="G17" s="609"/>
      <c r="H17" s="610"/>
      <c r="I17" s="608" t="s">
        <v>264</v>
      </c>
      <c r="J17" s="609"/>
      <c r="K17" s="610"/>
      <c r="L17" s="608" t="s">
        <v>275</v>
      </c>
      <c r="M17" s="609"/>
      <c r="N17" s="610"/>
      <c r="O17" s="608" t="s">
        <v>276</v>
      </c>
      <c r="P17" s="609"/>
      <c r="Q17" s="610"/>
      <c r="R17" s="608" t="s">
        <v>277</v>
      </c>
      <c r="S17" s="609"/>
      <c r="T17" s="610"/>
      <c r="U17" s="608" t="s">
        <v>490</v>
      </c>
      <c r="V17" s="609"/>
      <c r="W17" s="610"/>
      <c r="X17" s="608" t="s">
        <v>536</v>
      </c>
      <c r="Y17" s="609"/>
      <c r="Z17" s="610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571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771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5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5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5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59" t="s">
        <v>151</v>
      </c>
      <c r="V33" s="207" t="s">
        <v>151</v>
      </c>
      <c r="W33" s="207" t="s">
        <v>151</v>
      </c>
      <c r="X33" s="459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817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816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611" t="s">
        <v>261</v>
      </c>
      <c r="B64" s="611"/>
      <c r="C64" s="611"/>
      <c r="D64" s="611"/>
      <c r="E64" s="611"/>
      <c r="F64" s="611"/>
      <c r="G64" s="611"/>
      <c r="H64" s="611"/>
      <c r="I64" s="611"/>
      <c r="J64" s="611"/>
      <c r="K64" s="611"/>
      <c r="L64" s="611"/>
      <c r="M64" s="611"/>
      <c r="N64" s="611"/>
      <c r="O64" s="611"/>
    </row>
    <row r="65" spans="1:15" ht="15" customHeight="1">
      <c r="A65" s="611"/>
      <c r="B65" s="611"/>
      <c r="C65" s="611"/>
      <c r="D65" s="611"/>
      <c r="E65" s="611"/>
      <c r="F65" s="611"/>
      <c r="G65" s="611"/>
      <c r="H65" s="611"/>
      <c r="I65" s="611"/>
      <c r="J65" s="611"/>
      <c r="K65" s="611"/>
      <c r="L65" s="611"/>
      <c r="M65" s="611"/>
      <c r="N65" s="611"/>
      <c r="O65" s="611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7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38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7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39" t="s">
        <v>768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7" t="s">
        <v>691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823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823</v>
      </c>
      <c r="M74" s="193">
        <f>G13*K74</f>
        <v>3</v>
      </c>
      <c r="N74" s="194">
        <f>H13*K74</f>
        <v>2</v>
      </c>
    </row>
    <row r="75" spans="1:15">
      <c r="A75" s="439" t="s">
        <v>692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822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822</v>
      </c>
      <c r="M75" s="192">
        <f>G14*K75</f>
        <v>5</v>
      </c>
      <c r="N75" s="195">
        <f>H14*K75</f>
        <v>3.33</v>
      </c>
    </row>
    <row r="76" spans="1:15" ht="15.75" thickBot="1">
      <c r="A76" s="437" t="s">
        <v>819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821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821</v>
      </c>
      <c r="M76" s="231">
        <f>G15*K76</f>
        <v>7</v>
      </c>
      <c r="N76" s="232">
        <f>H15*K76</f>
        <v>4.67</v>
      </c>
    </row>
    <row r="77" spans="1:15">
      <c r="A77" s="478" t="s">
        <v>123</v>
      </c>
      <c r="B77" s="479">
        <v>0</v>
      </c>
      <c r="C77" s="480">
        <f>B77/B45</f>
        <v>0</v>
      </c>
      <c r="D77" s="481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39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7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38" t="s">
        <v>820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820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820</v>
      </c>
      <c r="M80" s="229">
        <f>G10*K80</f>
        <v>13</v>
      </c>
      <c r="N80" s="230">
        <f>H10*K80</f>
        <v>8.67</v>
      </c>
    </row>
    <row r="81" spans="1:14">
      <c r="A81" s="439" t="s">
        <v>677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0" t="s">
        <v>678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1" t="s">
        <v>679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7" t="s">
        <v>680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2" t="s">
        <v>681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3" t="s">
        <v>682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39" t="s">
        <v>683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0" t="s">
        <v>684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1" t="s">
        <v>685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7" t="s">
        <v>686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2" t="s">
        <v>687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3" t="s">
        <v>688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39" t="s">
        <v>689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3" t="s">
        <v>690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772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772</v>
      </c>
      <c r="M94" s="192">
        <f t="shared" si="7"/>
        <v>55</v>
      </c>
      <c r="N94" s="195">
        <f t="shared" si="8"/>
        <v>36.67</v>
      </c>
    </row>
    <row r="95" spans="1:14">
      <c r="A95" s="443" t="s">
        <v>775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773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773</v>
      </c>
      <c r="M95" s="192">
        <f t="shared" si="7"/>
        <v>55</v>
      </c>
      <c r="N95" s="195">
        <f t="shared" si="8"/>
        <v>36.67</v>
      </c>
    </row>
    <row r="96" spans="1:14">
      <c r="A96" s="460" t="s">
        <v>400</v>
      </c>
      <c r="B96" s="461">
        <v>0</v>
      </c>
      <c r="C96" s="462">
        <f t="shared" si="3"/>
        <v>0</v>
      </c>
      <c r="D96" s="463">
        <f t="shared" si="4"/>
        <v>0</v>
      </c>
      <c r="F96" s="361">
        <v>1</v>
      </c>
      <c r="G96" s="464" t="s">
        <v>406</v>
      </c>
      <c r="H96" s="465">
        <f t="shared" si="5"/>
        <v>0.1</v>
      </c>
      <c r="I96" s="466">
        <f t="shared" si="6"/>
        <v>0.15</v>
      </c>
      <c r="K96" s="362">
        <v>1</v>
      </c>
      <c r="L96" s="464" t="s">
        <v>240</v>
      </c>
      <c r="M96" s="467">
        <f t="shared" si="7"/>
        <v>10</v>
      </c>
      <c r="N96" s="468">
        <f t="shared" si="8"/>
        <v>6.67</v>
      </c>
    </row>
    <row r="97" spans="1:14">
      <c r="A97" s="437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7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1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7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4" t="s">
        <v>767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0" t="s">
        <v>766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1" t="s">
        <v>765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7" t="s">
        <v>764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5" t="s">
        <v>763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3" t="s">
        <v>762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0" t="s">
        <v>761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1" t="s">
        <v>760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7" t="s">
        <v>759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7" t="s">
        <v>758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5" t="s">
        <v>757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3" t="s">
        <v>756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0" t="s">
        <v>755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1" t="s">
        <v>754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7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7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7" t="s">
        <v>751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1" t="s">
        <v>714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6" t="s">
        <v>715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3" t="s">
        <v>750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39" t="s">
        <v>749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3" t="s">
        <v>748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7" t="s">
        <v>747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1" t="s">
        <v>746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7" t="s">
        <v>745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7" t="s">
        <v>744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6" t="s">
        <v>743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3" t="s">
        <v>742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39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3" t="s">
        <v>740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39" t="s">
        <v>739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7" t="s">
        <v>716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1" t="s">
        <v>738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7" t="s">
        <v>737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1" t="s">
        <v>736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7" t="s">
        <v>735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6" t="s">
        <v>717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3" t="s">
        <v>734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39" t="s">
        <v>733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3" t="s">
        <v>732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0" t="s">
        <v>731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7" t="s">
        <v>730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1" t="s">
        <v>729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7" t="s">
        <v>728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1" t="s">
        <v>727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2" t="s">
        <v>718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39" t="s">
        <v>726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3" t="s">
        <v>725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39" t="s">
        <v>724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7" t="s">
        <v>723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1" t="s">
        <v>722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780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780</v>
      </c>
      <c r="M151" s="193">
        <f>K151*J32</f>
        <v>83.333333333333329</v>
      </c>
      <c r="N151" s="194">
        <f>K151*K32</f>
        <v>32.679738562091508</v>
      </c>
    </row>
    <row r="152" spans="1:14">
      <c r="A152" s="437" t="s">
        <v>721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781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781</v>
      </c>
      <c r="M152" s="405">
        <f>K152*M32</f>
        <v>83.333333333333329</v>
      </c>
      <c r="N152" s="406">
        <f>K152*N32</f>
        <v>32.679738562091508</v>
      </c>
    </row>
    <row r="153" spans="1:14">
      <c r="A153" s="441" t="s">
        <v>720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782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782</v>
      </c>
      <c r="M153" s="193">
        <f>K153*P32</f>
        <v>5.5</v>
      </c>
      <c r="N153" s="194">
        <f>K153*Q32</f>
        <v>3.6666666666666665</v>
      </c>
    </row>
    <row r="154" spans="1:14">
      <c r="A154" s="442" t="s">
        <v>719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783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783</v>
      </c>
      <c r="M154" s="372">
        <f>K154*S32</f>
        <v>7</v>
      </c>
      <c r="N154" s="373">
        <f>K154*T32</f>
        <v>4.666666666666667</v>
      </c>
    </row>
    <row r="155" spans="1:14">
      <c r="A155" s="439" t="s">
        <v>776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784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784</v>
      </c>
      <c r="M155" s="411">
        <f>K155*J33</f>
        <v>150</v>
      </c>
      <c r="N155" s="412">
        <f>K155*K33</f>
        <v>58.82352941176471</v>
      </c>
    </row>
    <row r="156" spans="1:14">
      <c r="A156" s="443" t="s">
        <v>777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785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785</v>
      </c>
      <c r="M156" s="192">
        <f>K156*M33</f>
        <v>6.5</v>
      </c>
      <c r="N156" s="195">
        <f>K156*N33</f>
        <v>4.333333333333333</v>
      </c>
    </row>
    <row r="157" spans="1:14">
      <c r="A157" s="439" t="s">
        <v>778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786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786</v>
      </c>
      <c r="M157" s="411">
        <f>K157*P33</f>
        <v>7</v>
      </c>
      <c r="N157" s="412">
        <f>K157*Q33</f>
        <v>4.666666666666667</v>
      </c>
    </row>
    <row r="158" spans="1:14">
      <c r="A158" s="447" t="s">
        <v>779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787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787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1040</v>
      </c>
    </row>
    <row r="162" spans="1:8" ht="15.75" thickTop="1">
      <c r="A162" s="240" t="s">
        <v>127</v>
      </c>
      <c r="B162" s="116">
        <v>20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676</v>
      </c>
    </row>
    <row r="170" spans="1:8">
      <c r="A170" s="605" t="s">
        <v>675</v>
      </c>
      <c r="B170" s="606"/>
      <c r="C170" s="607"/>
    </row>
    <row r="171" spans="1:8" ht="15.75" thickBot="1">
      <c r="A171" s="126" t="s">
        <v>414</v>
      </c>
      <c r="B171" s="136" t="s">
        <v>1041</v>
      </c>
      <c r="C171" s="434" t="s">
        <v>1039</v>
      </c>
    </row>
    <row r="172" spans="1:8" ht="16.5" thickTop="1" thickBot="1">
      <c r="A172" s="237" t="s">
        <v>190</v>
      </c>
      <c r="B172" s="484">
        <v>10</v>
      </c>
      <c r="C172" s="435">
        <v>10</v>
      </c>
    </row>
    <row r="173" spans="1:8" ht="15.75" thickTop="1">
      <c r="A173" s="436"/>
      <c r="B173" s="485" t="s">
        <v>47</v>
      </c>
      <c r="C173" s="448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5"/>
  <sheetViews>
    <sheetView workbookViewId="0">
      <selection activeCell="H11" sqref="H11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424" t="s">
        <v>572</v>
      </c>
      <c r="C4" s="431" t="s">
        <v>573</v>
      </c>
      <c r="D4" s="425" t="s">
        <v>574</v>
      </c>
    </row>
    <row r="5" spans="1:4" ht="15.75" thickBot="1">
      <c r="B5" s="428" t="s">
        <v>575</v>
      </c>
      <c r="C5" s="427" t="s">
        <v>576</v>
      </c>
      <c r="D5" s="423" t="s">
        <v>577</v>
      </c>
    </row>
    <row r="6" spans="1:4" ht="15.75" thickBot="1">
      <c r="B6" s="428" t="s">
        <v>575</v>
      </c>
      <c r="C6" s="427" t="s">
        <v>578</v>
      </c>
      <c r="D6" s="423" t="s">
        <v>579</v>
      </c>
    </row>
    <row r="7" spans="1:4" ht="15.75" thickBot="1">
      <c r="B7" s="428" t="s">
        <v>575</v>
      </c>
      <c r="C7" s="427" t="s">
        <v>580</v>
      </c>
      <c r="D7" s="423" t="s">
        <v>581</v>
      </c>
    </row>
    <row r="8" spans="1:4" ht="15.75" thickBot="1">
      <c r="B8" s="428" t="s">
        <v>575</v>
      </c>
      <c r="C8" s="427" t="s">
        <v>582</v>
      </c>
      <c r="D8" s="423" t="s">
        <v>583</v>
      </c>
    </row>
    <row r="9" spans="1:4" ht="15.75" thickBot="1">
      <c r="B9" s="428" t="s">
        <v>575</v>
      </c>
      <c r="C9" s="427" t="s">
        <v>584</v>
      </c>
      <c r="D9" s="423" t="s">
        <v>585</v>
      </c>
    </row>
    <row r="10" spans="1:4" ht="15.75" thickBot="1">
      <c r="B10" s="428" t="s">
        <v>575</v>
      </c>
      <c r="C10" s="427" t="s">
        <v>586</v>
      </c>
      <c r="D10" s="423" t="s">
        <v>587</v>
      </c>
    </row>
    <row r="11" spans="1:4" ht="15.75" thickBot="1">
      <c r="B11" s="428" t="s">
        <v>575</v>
      </c>
      <c r="C11" s="427" t="s">
        <v>588</v>
      </c>
      <c r="D11" s="423" t="s">
        <v>589</v>
      </c>
    </row>
    <row r="12" spans="1:4" ht="15.75" thickBot="1">
      <c r="B12" s="429" t="s">
        <v>575</v>
      </c>
      <c r="C12" s="427" t="s">
        <v>590</v>
      </c>
      <c r="D12" s="423" t="s">
        <v>591</v>
      </c>
    </row>
    <row r="13" spans="1:4" ht="15.75" thickBot="1">
      <c r="B13" s="428" t="s">
        <v>575</v>
      </c>
      <c r="C13" s="427" t="s">
        <v>592</v>
      </c>
      <c r="D13" s="423" t="s">
        <v>593</v>
      </c>
    </row>
    <row r="14" spans="1:4" ht="15.75" thickBot="1">
      <c r="B14" s="428" t="s">
        <v>575</v>
      </c>
      <c r="C14" s="427" t="s">
        <v>594</v>
      </c>
      <c r="D14" s="423" t="s">
        <v>595</v>
      </c>
    </row>
    <row r="15" spans="1:4" ht="15.75" thickBot="1">
      <c r="B15" s="429" t="s">
        <v>575</v>
      </c>
      <c r="C15" s="427" t="s">
        <v>596</v>
      </c>
      <c r="D15" s="423" t="s">
        <v>597</v>
      </c>
    </row>
    <row r="16" spans="1:4" ht="15.75" thickBot="1">
      <c r="B16" s="428" t="s">
        <v>575</v>
      </c>
      <c r="C16" s="427" t="s">
        <v>598</v>
      </c>
      <c r="D16" s="423" t="s">
        <v>599</v>
      </c>
    </row>
    <row r="17" spans="2:4" ht="15.75" thickBot="1">
      <c r="B17" s="428" t="s">
        <v>575</v>
      </c>
      <c r="C17" s="427" t="s">
        <v>774</v>
      </c>
      <c r="D17" s="423" t="s">
        <v>788</v>
      </c>
    </row>
    <row r="18" spans="2:4" ht="15.75" thickBot="1">
      <c r="B18" s="430" t="s">
        <v>575</v>
      </c>
      <c r="C18" s="427" t="s">
        <v>600</v>
      </c>
      <c r="D18" s="423" t="s">
        <v>601</v>
      </c>
    </row>
    <row r="19" spans="2:4" ht="15.75" thickBot="1">
      <c r="B19" s="430" t="s">
        <v>575</v>
      </c>
      <c r="C19" s="427" t="s">
        <v>602</v>
      </c>
      <c r="D19" s="423" t="s">
        <v>603</v>
      </c>
    </row>
    <row r="20" spans="2:4" ht="15.75" thickBot="1">
      <c r="B20" s="430" t="s">
        <v>575</v>
      </c>
      <c r="C20" s="427" t="s">
        <v>604</v>
      </c>
      <c r="D20" s="423" t="s">
        <v>605</v>
      </c>
    </row>
    <row r="21" spans="2:4" ht="15.75" thickBot="1">
      <c r="B21" s="430" t="s">
        <v>575</v>
      </c>
      <c r="C21" s="427" t="s">
        <v>606</v>
      </c>
      <c r="D21" s="423" t="s">
        <v>607</v>
      </c>
    </row>
    <row r="22" spans="2:4" ht="15.75" thickBot="1">
      <c r="B22" s="430" t="s">
        <v>575</v>
      </c>
      <c r="C22" s="427" t="s">
        <v>608</v>
      </c>
      <c r="D22" s="423" t="s">
        <v>609</v>
      </c>
    </row>
    <row r="23" spans="2:4" ht="15.75" thickBot="1">
      <c r="B23" s="430" t="s">
        <v>575</v>
      </c>
      <c r="C23" s="427" t="s">
        <v>620</v>
      </c>
      <c r="D23" s="423" t="s">
        <v>621</v>
      </c>
    </row>
    <row r="24" spans="2:4" ht="15.75" thickBot="1">
      <c r="B24" s="430" t="s">
        <v>575</v>
      </c>
      <c r="C24" s="427" t="s">
        <v>622</v>
      </c>
      <c r="D24" s="423" t="s">
        <v>623</v>
      </c>
    </row>
    <row r="25" spans="2:4" ht="15.75" thickBot="1">
      <c r="B25" s="430" t="s">
        <v>575</v>
      </c>
      <c r="C25" s="427" t="s">
        <v>624</v>
      </c>
      <c r="D25" s="423" t="s">
        <v>625</v>
      </c>
    </row>
    <row r="26" spans="2:4" ht="15.75" thickBot="1">
      <c r="B26" s="430" t="s">
        <v>575</v>
      </c>
      <c r="C26" s="427" t="s">
        <v>626</v>
      </c>
      <c r="D26" s="423" t="s">
        <v>627</v>
      </c>
    </row>
    <row r="27" spans="2:4" ht="15.75" thickBot="1">
      <c r="B27" s="430" t="s">
        <v>575</v>
      </c>
      <c r="C27" s="427" t="s">
        <v>628</v>
      </c>
      <c r="D27" s="423" t="s">
        <v>629</v>
      </c>
    </row>
    <row r="28" spans="2:4" ht="15.75" thickBot="1">
      <c r="B28" s="430" t="s">
        <v>575</v>
      </c>
      <c r="C28" s="427" t="s">
        <v>630</v>
      </c>
      <c r="D28" s="423" t="s">
        <v>631</v>
      </c>
    </row>
    <row r="29" spans="2:4" ht="15.75" thickBot="1">
      <c r="B29" s="430" t="s">
        <v>575</v>
      </c>
      <c r="C29" s="427" t="s">
        <v>632</v>
      </c>
      <c r="D29" s="423" t="s">
        <v>633</v>
      </c>
    </row>
    <row r="30" spans="2:4" ht="15.75" thickBot="1">
      <c r="B30" s="430" t="s">
        <v>575</v>
      </c>
      <c r="C30" s="427" t="s">
        <v>634</v>
      </c>
      <c r="D30" s="423" t="s">
        <v>635</v>
      </c>
    </row>
    <row r="31" spans="2:4" ht="15.75" thickBot="1">
      <c r="B31" s="430" t="s">
        <v>575</v>
      </c>
      <c r="C31" s="427" t="s">
        <v>636</v>
      </c>
      <c r="D31" s="423" t="s">
        <v>637</v>
      </c>
    </row>
    <row r="32" spans="2:4" ht="15.75" thickBot="1">
      <c r="B32" s="430" t="s">
        <v>575</v>
      </c>
      <c r="C32" s="427" t="s">
        <v>638</v>
      </c>
      <c r="D32" s="423" t="s">
        <v>639</v>
      </c>
    </row>
    <row r="33" spans="2:4" ht="15.75" thickBot="1">
      <c r="B33" s="430" t="s">
        <v>575</v>
      </c>
      <c r="C33" s="427" t="s">
        <v>640</v>
      </c>
      <c r="D33" s="423" t="s">
        <v>641</v>
      </c>
    </row>
    <row r="34" spans="2:4" ht="15.75" thickBot="1">
      <c r="B34" s="430" t="s">
        <v>575</v>
      </c>
      <c r="C34" s="427" t="s">
        <v>642</v>
      </c>
      <c r="D34" s="423" t="s">
        <v>643</v>
      </c>
    </row>
    <row r="35" spans="2:4" ht="15.75" thickBot="1">
      <c r="B35" s="430" t="s">
        <v>575</v>
      </c>
      <c r="C35" s="427" t="s">
        <v>644</v>
      </c>
      <c r="D35" s="423" t="s">
        <v>645</v>
      </c>
    </row>
    <row r="36" spans="2:4" ht="15.75" thickBot="1">
      <c r="B36" s="430" t="s">
        <v>575</v>
      </c>
      <c r="C36" s="427" t="s">
        <v>646</v>
      </c>
      <c r="D36" s="423" t="s">
        <v>647</v>
      </c>
    </row>
    <row r="37" spans="2:4" ht="15.75" thickBot="1">
      <c r="B37" s="430" t="s">
        <v>575</v>
      </c>
      <c r="C37" s="427" t="s">
        <v>648</v>
      </c>
      <c r="D37" s="423" t="s">
        <v>649</v>
      </c>
    </row>
    <row r="38" spans="2:4" ht="15.75" thickBot="1">
      <c r="B38" s="430" t="s">
        <v>610</v>
      </c>
      <c r="C38" s="427" t="s">
        <v>611</v>
      </c>
      <c r="D38" s="423" t="s">
        <v>612</v>
      </c>
    </row>
    <row r="39" spans="2:4" ht="15.75" thickBot="1">
      <c r="B39" s="430" t="s">
        <v>610</v>
      </c>
      <c r="C39" s="427" t="s">
        <v>613</v>
      </c>
      <c r="D39" s="423" t="s">
        <v>614</v>
      </c>
    </row>
    <row r="40" spans="2:4" ht="15.75" thickBot="1">
      <c r="B40" s="430" t="s">
        <v>615</v>
      </c>
      <c r="C40" s="427" t="s">
        <v>616</v>
      </c>
      <c r="D40" s="423" t="s">
        <v>617</v>
      </c>
    </row>
    <row r="41" spans="2:4" ht="15.75" thickBot="1">
      <c r="B41" s="430" t="s">
        <v>615</v>
      </c>
      <c r="C41" s="427" t="s">
        <v>618</v>
      </c>
      <c r="D41" s="423" t="s">
        <v>619</v>
      </c>
    </row>
    <row r="42" spans="2:4" ht="15.75" thickBot="1">
      <c r="B42" s="430" t="s">
        <v>650</v>
      </c>
      <c r="C42" s="427" t="s">
        <v>651</v>
      </c>
      <c r="D42" s="423" t="s">
        <v>652</v>
      </c>
    </row>
    <row r="43" spans="2:4" ht="15.75" thickBot="1">
      <c r="B43" s="430" t="s">
        <v>650</v>
      </c>
      <c r="C43" s="427" t="s">
        <v>653</v>
      </c>
      <c r="D43" s="423" t="s">
        <v>654</v>
      </c>
    </row>
    <row r="44" spans="2:4" ht="15.75" thickBot="1">
      <c r="B44" s="430" t="s">
        <v>655</v>
      </c>
      <c r="C44" s="427" t="s">
        <v>656</v>
      </c>
      <c r="D44" s="423" t="s">
        <v>657</v>
      </c>
    </row>
    <row r="45" spans="2:4" ht="15.75" thickBot="1">
      <c r="B45" s="430" t="s">
        <v>658</v>
      </c>
      <c r="C45" s="427" t="s">
        <v>659</v>
      </c>
      <c r="D45" s="423" t="s">
        <v>660</v>
      </c>
    </row>
    <row r="46" spans="2:4" ht="15.75" thickBot="1">
      <c r="B46" s="430" t="s">
        <v>658</v>
      </c>
      <c r="C46" s="427" t="s">
        <v>661</v>
      </c>
      <c r="D46" s="423" t="s">
        <v>662</v>
      </c>
    </row>
    <row r="47" spans="2:4" ht="15.75" thickBot="1">
      <c r="B47" s="430" t="s">
        <v>663</v>
      </c>
      <c r="C47" s="427" t="s">
        <v>664</v>
      </c>
      <c r="D47" s="423" t="s">
        <v>665</v>
      </c>
    </row>
    <row r="48" spans="2:4" ht="15.75" thickBot="1">
      <c r="B48" s="430" t="s">
        <v>663</v>
      </c>
      <c r="C48" s="427" t="s">
        <v>666</v>
      </c>
      <c r="D48" s="423" t="s">
        <v>667</v>
      </c>
    </row>
    <row r="49" spans="2:4" ht="15.75" thickBot="1">
      <c r="B49" s="430" t="s">
        <v>668</v>
      </c>
      <c r="C49" s="427" t="s">
        <v>669</v>
      </c>
      <c r="D49" s="423" t="s">
        <v>670</v>
      </c>
    </row>
    <row r="50" spans="2:4" ht="15.75" thickBot="1">
      <c r="B50" s="430" t="s">
        <v>668</v>
      </c>
      <c r="C50" s="427" t="s">
        <v>671</v>
      </c>
      <c r="D50" s="423" t="s">
        <v>672</v>
      </c>
    </row>
    <row r="51" spans="2:4" ht="15.75" thickBot="1">
      <c r="B51" s="432" t="s">
        <v>668</v>
      </c>
      <c r="C51" s="433" t="s">
        <v>673</v>
      </c>
      <c r="D51" s="426" t="s">
        <v>674</v>
      </c>
    </row>
    <row r="52" spans="2:4" ht="15.75" thickBot="1">
      <c r="B52" s="469" t="s">
        <v>789</v>
      </c>
      <c r="C52" s="470" t="s">
        <v>790</v>
      </c>
      <c r="D52" s="471" t="s">
        <v>794</v>
      </c>
    </row>
    <row r="53" spans="2:4" ht="15.75" thickBot="1">
      <c r="B53" s="469" t="s">
        <v>789</v>
      </c>
      <c r="C53" s="470" t="s">
        <v>791</v>
      </c>
      <c r="D53" s="471" t="s">
        <v>795</v>
      </c>
    </row>
    <row r="54" spans="2:4" ht="15.75" thickBot="1">
      <c r="B54" s="469" t="s">
        <v>789</v>
      </c>
      <c r="C54" s="470" t="s">
        <v>792</v>
      </c>
      <c r="D54" s="471" t="s">
        <v>796</v>
      </c>
    </row>
    <row r="55" spans="2:4">
      <c r="B55" s="472" t="s">
        <v>789</v>
      </c>
      <c r="C55" s="473" t="s">
        <v>793</v>
      </c>
      <c r="D55" s="474" t="s">
        <v>797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abSelected="1" zoomScaleNormal="100" workbookViewId="0">
      <selection activeCell="D81" sqref="D81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1107</v>
      </c>
      <c r="F2" s="100" t="s">
        <v>1108</v>
      </c>
      <c r="J2" s="100" t="s">
        <v>1109</v>
      </c>
      <c r="N2" s="100" t="s">
        <v>1076</v>
      </c>
    </row>
    <row r="3" spans="1:22" ht="15.75" thickBot="1">
      <c r="B3" s="424" t="s">
        <v>1061</v>
      </c>
      <c r="C3" s="486" t="s">
        <v>1062</v>
      </c>
      <c r="D3" s="486" t="s">
        <v>554</v>
      </c>
      <c r="F3" s="424" t="s">
        <v>1061</v>
      </c>
      <c r="G3" s="486" t="s">
        <v>1062</v>
      </c>
      <c r="H3" s="486" t="s">
        <v>554</v>
      </c>
      <c r="J3" s="424" t="s">
        <v>1061</v>
      </c>
      <c r="K3" s="486" t="s">
        <v>1062</v>
      </c>
      <c r="L3" s="486" t="s">
        <v>554</v>
      </c>
      <c r="N3" s="424" t="s">
        <v>1061</v>
      </c>
      <c r="O3" s="486" t="s">
        <v>1062</v>
      </c>
      <c r="P3" s="486" t="s">
        <v>554</v>
      </c>
    </row>
    <row r="4" spans="1:22" ht="15.75" thickBot="1">
      <c r="A4" s="487"/>
      <c r="B4" s="565" t="s">
        <v>711</v>
      </c>
      <c r="C4" s="566" t="s">
        <v>711</v>
      </c>
      <c r="D4" s="566" t="s">
        <v>555</v>
      </c>
      <c r="F4" s="565" t="s">
        <v>1073</v>
      </c>
      <c r="G4" s="566" t="s">
        <v>711</v>
      </c>
      <c r="H4" s="566" t="s">
        <v>555</v>
      </c>
      <c r="J4" s="570" t="s">
        <v>567</v>
      </c>
      <c r="K4" s="571" t="s">
        <v>567</v>
      </c>
      <c r="L4" s="571" t="s">
        <v>556</v>
      </c>
      <c r="N4" s="502" t="s">
        <v>703</v>
      </c>
      <c r="O4" s="503" t="s">
        <v>703</v>
      </c>
      <c r="P4" s="503" t="s">
        <v>560</v>
      </c>
      <c r="S4" s="451"/>
      <c r="V4" s="451"/>
    </row>
    <row r="5" spans="1:22" ht="15.75" thickBot="1">
      <c r="A5" s="487"/>
      <c r="B5" s="565" t="s">
        <v>712</v>
      </c>
      <c r="C5" s="566" t="s">
        <v>712</v>
      </c>
      <c r="D5" s="566" t="s">
        <v>556</v>
      </c>
      <c r="F5" s="565" t="s">
        <v>1074</v>
      </c>
      <c r="G5" s="566" t="s">
        <v>712</v>
      </c>
      <c r="H5" s="566" t="s">
        <v>556</v>
      </c>
      <c r="J5" s="570" t="s">
        <v>568</v>
      </c>
      <c r="K5" s="571" t="s">
        <v>568</v>
      </c>
      <c r="L5" s="571" t="s">
        <v>557</v>
      </c>
      <c r="N5" s="502" t="s">
        <v>704</v>
      </c>
      <c r="O5" s="503" t="s">
        <v>704</v>
      </c>
      <c r="P5" s="503" t="s">
        <v>560</v>
      </c>
      <c r="S5" s="488"/>
      <c r="V5" s="451"/>
    </row>
    <row r="6" spans="1:22" ht="15.75" thickBot="1">
      <c r="A6" s="487"/>
      <c r="B6" s="565" t="s">
        <v>713</v>
      </c>
      <c r="C6" s="566" t="s">
        <v>713</v>
      </c>
      <c r="D6" s="566" t="s">
        <v>557</v>
      </c>
      <c r="F6" s="565" t="s">
        <v>1075</v>
      </c>
      <c r="G6" s="566" t="s">
        <v>713</v>
      </c>
      <c r="H6" s="566" t="s">
        <v>557</v>
      </c>
      <c r="J6" s="572" t="s">
        <v>698</v>
      </c>
      <c r="K6" s="571" t="s">
        <v>698</v>
      </c>
      <c r="L6" s="571" t="s">
        <v>557</v>
      </c>
      <c r="N6" s="555" t="s">
        <v>705</v>
      </c>
      <c r="O6" s="503" t="s">
        <v>705</v>
      </c>
      <c r="P6" s="559" t="s">
        <v>561</v>
      </c>
      <c r="S6" s="451"/>
      <c r="V6" s="451"/>
    </row>
    <row r="7" spans="1:22" ht="15.75" thickBot="1">
      <c r="A7" s="487"/>
      <c r="B7" s="565" t="s">
        <v>693</v>
      </c>
      <c r="C7" s="566" t="s">
        <v>693</v>
      </c>
      <c r="D7" s="566" t="s">
        <v>555</v>
      </c>
      <c r="F7" s="565" t="s">
        <v>1063</v>
      </c>
      <c r="G7" s="566" t="s">
        <v>693</v>
      </c>
      <c r="H7" s="566" t="s">
        <v>555</v>
      </c>
      <c r="J7" s="572" t="s">
        <v>695</v>
      </c>
      <c r="K7" s="571" t="s">
        <v>695</v>
      </c>
      <c r="L7" s="571" t="s">
        <v>556</v>
      </c>
      <c r="N7" s="555" t="s">
        <v>706</v>
      </c>
      <c r="O7" s="503" t="s">
        <v>706</v>
      </c>
      <c r="P7" s="559" t="s">
        <v>561</v>
      </c>
      <c r="S7" s="451"/>
      <c r="V7" s="451"/>
    </row>
    <row r="8" spans="1:22" ht="15.75" thickBot="1">
      <c r="A8" s="487"/>
      <c r="B8" s="565" t="s">
        <v>694</v>
      </c>
      <c r="C8" s="566" t="s">
        <v>694</v>
      </c>
      <c r="D8" s="566" t="s">
        <v>555</v>
      </c>
      <c r="F8" s="565" t="s">
        <v>1064</v>
      </c>
      <c r="G8" s="566" t="s">
        <v>694</v>
      </c>
      <c r="H8" s="566" t="s">
        <v>555</v>
      </c>
      <c r="J8" s="572" t="s">
        <v>1130</v>
      </c>
      <c r="K8" s="571" t="s">
        <v>1131</v>
      </c>
      <c r="L8" s="571" t="s">
        <v>557</v>
      </c>
      <c r="N8" s="555" t="s">
        <v>707</v>
      </c>
      <c r="O8" s="503" t="s">
        <v>707</v>
      </c>
      <c r="P8" s="559" t="s">
        <v>562</v>
      </c>
      <c r="S8" s="451"/>
      <c r="V8" s="451"/>
    </row>
    <row r="9" spans="1:22" ht="15.75" thickBot="1">
      <c r="A9" s="487"/>
      <c r="B9" s="565" t="s">
        <v>696</v>
      </c>
      <c r="C9" s="566" t="s">
        <v>696</v>
      </c>
      <c r="D9" s="566" t="s">
        <v>556</v>
      </c>
      <c r="F9" s="565" t="s">
        <v>1066</v>
      </c>
      <c r="G9" s="566" t="s">
        <v>696</v>
      </c>
      <c r="H9" s="566" t="s">
        <v>556</v>
      </c>
      <c r="J9" s="451"/>
      <c r="K9" s="451"/>
      <c r="L9" s="451"/>
      <c r="N9" s="555" t="s">
        <v>708</v>
      </c>
      <c r="O9" s="503" t="s">
        <v>708</v>
      </c>
      <c r="P9" s="559" t="s">
        <v>562</v>
      </c>
      <c r="S9" s="451"/>
      <c r="V9" s="451"/>
    </row>
    <row r="10" spans="1:22" ht="15.75" thickBot="1">
      <c r="A10" s="487"/>
      <c r="B10" s="565" t="s">
        <v>697</v>
      </c>
      <c r="C10" s="566" t="s">
        <v>697</v>
      </c>
      <c r="D10" s="566" t="s">
        <v>557</v>
      </c>
      <c r="F10" s="565" t="s">
        <v>1067</v>
      </c>
      <c r="G10" s="566" t="s">
        <v>697</v>
      </c>
      <c r="H10" s="566" t="s">
        <v>557</v>
      </c>
      <c r="J10" s="451"/>
      <c r="K10" s="451"/>
      <c r="L10" s="451"/>
      <c r="N10" s="555" t="s">
        <v>709</v>
      </c>
      <c r="O10" s="503" t="s">
        <v>709</v>
      </c>
      <c r="P10" s="559" t="s">
        <v>563</v>
      </c>
      <c r="S10" s="451"/>
      <c r="V10" s="451"/>
    </row>
    <row r="11" spans="1:22" ht="15.75" thickBot="1">
      <c r="A11" s="487"/>
      <c r="B11" s="565" t="s">
        <v>699</v>
      </c>
      <c r="C11" s="566" t="s">
        <v>699</v>
      </c>
      <c r="D11" s="566" t="s">
        <v>558</v>
      </c>
      <c r="F11" s="565" t="s">
        <v>1079</v>
      </c>
      <c r="G11" s="566" t="s">
        <v>699</v>
      </c>
      <c r="H11" s="566" t="s">
        <v>558</v>
      </c>
      <c r="N11" s="555" t="s">
        <v>710</v>
      </c>
      <c r="O11" s="503" t="s">
        <v>710</v>
      </c>
      <c r="P11" s="559" t="s">
        <v>563</v>
      </c>
      <c r="S11" s="451"/>
      <c r="V11" s="451"/>
    </row>
    <row r="12" spans="1:22" ht="15.75" thickBot="1">
      <c r="A12" s="487"/>
      <c r="B12" s="565" t="s">
        <v>700</v>
      </c>
      <c r="C12" s="566" t="s">
        <v>700</v>
      </c>
      <c r="D12" s="566" t="s">
        <v>558</v>
      </c>
      <c r="F12" s="565" t="s">
        <v>1080</v>
      </c>
      <c r="G12" s="566" t="s">
        <v>700</v>
      </c>
      <c r="H12" s="566" t="s">
        <v>558</v>
      </c>
      <c r="J12" s="451"/>
      <c r="K12" s="451"/>
      <c r="L12" s="451"/>
      <c r="N12" s="555" t="s">
        <v>569</v>
      </c>
      <c r="O12" s="503" t="s">
        <v>569</v>
      </c>
      <c r="P12" s="559" t="s">
        <v>559</v>
      </c>
      <c r="S12" s="451"/>
      <c r="V12" s="451"/>
    </row>
    <row r="13" spans="1:22" ht="15.75" thickBot="1">
      <c r="A13" s="487"/>
      <c r="B13" s="565" t="s">
        <v>564</v>
      </c>
      <c r="C13" s="566" t="s">
        <v>564</v>
      </c>
      <c r="D13" s="566" t="s">
        <v>565</v>
      </c>
      <c r="F13" s="565" t="s">
        <v>1069</v>
      </c>
      <c r="G13" s="566" t="s">
        <v>564</v>
      </c>
      <c r="H13" s="566" t="s">
        <v>565</v>
      </c>
      <c r="J13" s="451"/>
      <c r="K13" s="451"/>
      <c r="L13" s="451"/>
      <c r="N13" s="555" t="s">
        <v>570</v>
      </c>
      <c r="O13" s="503" t="s">
        <v>570</v>
      </c>
      <c r="P13" s="556" t="s">
        <v>562</v>
      </c>
      <c r="S13" s="451"/>
      <c r="V13" s="451"/>
    </row>
    <row r="14" spans="1:22" ht="15.75" thickBot="1">
      <c r="A14" s="487"/>
      <c r="B14" s="565" t="s">
        <v>566</v>
      </c>
      <c r="C14" s="566" t="s">
        <v>566</v>
      </c>
      <c r="D14" s="566" t="s">
        <v>556</v>
      </c>
      <c r="F14" s="565" t="s">
        <v>1070</v>
      </c>
      <c r="G14" s="566" t="s">
        <v>566</v>
      </c>
      <c r="H14" s="566" t="s">
        <v>556</v>
      </c>
      <c r="J14" s="451"/>
      <c r="K14" s="451"/>
      <c r="L14" s="451"/>
      <c r="N14" s="555" t="s">
        <v>1096</v>
      </c>
      <c r="O14" s="503" t="s">
        <v>1097</v>
      </c>
      <c r="P14" s="556" t="s">
        <v>558</v>
      </c>
      <c r="S14" s="451"/>
      <c r="V14" s="451"/>
    </row>
    <row r="15" spans="1:22" ht="15.75" thickBot="1">
      <c r="A15" s="487"/>
      <c r="B15" s="565" t="s">
        <v>702</v>
      </c>
      <c r="C15" s="566" t="s">
        <v>702</v>
      </c>
      <c r="D15" s="566" t="s">
        <v>559</v>
      </c>
      <c r="F15" s="565" t="s">
        <v>1089</v>
      </c>
      <c r="G15" s="566" t="s">
        <v>702</v>
      </c>
      <c r="H15" s="566" t="s">
        <v>559</v>
      </c>
      <c r="J15" s="451"/>
      <c r="K15" s="451"/>
      <c r="L15" s="451"/>
      <c r="N15" s="557" t="s">
        <v>701</v>
      </c>
      <c r="O15" s="558" t="s">
        <v>701</v>
      </c>
      <c r="P15" s="558" t="s">
        <v>559</v>
      </c>
      <c r="S15" s="451"/>
      <c r="V15" s="451"/>
    </row>
    <row r="16" spans="1:22" ht="15.75" thickBot="1">
      <c r="A16" s="487"/>
      <c r="B16" s="565" t="s">
        <v>1121</v>
      </c>
      <c r="C16" s="566" t="s">
        <v>1124</v>
      </c>
      <c r="D16" s="566" t="s">
        <v>555</v>
      </c>
      <c r="E16" s="451"/>
      <c r="F16" s="565" t="s">
        <v>1127</v>
      </c>
      <c r="G16" s="566" t="s">
        <v>1124</v>
      </c>
      <c r="H16" s="566" t="s">
        <v>555</v>
      </c>
      <c r="I16" s="451"/>
      <c r="J16" s="451"/>
      <c r="K16" s="451"/>
      <c r="L16" s="451"/>
      <c r="N16" s="562" t="s">
        <v>1071</v>
      </c>
      <c r="O16" s="563" t="s">
        <v>567</v>
      </c>
      <c r="P16" s="564" t="s">
        <v>556</v>
      </c>
      <c r="S16" s="451"/>
      <c r="T16" s="451"/>
      <c r="U16" s="451"/>
      <c r="V16" s="451"/>
    </row>
    <row r="17" spans="2:16" s="451" customFormat="1" ht="15.75" thickBot="1">
      <c r="B17" s="565" t="s">
        <v>1122</v>
      </c>
      <c r="C17" s="566" t="s">
        <v>1125</v>
      </c>
      <c r="D17" s="566" t="s">
        <v>556</v>
      </c>
      <c r="F17" s="565" t="s">
        <v>1128</v>
      </c>
      <c r="G17" s="566" t="s">
        <v>1125</v>
      </c>
      <c r="H17" s="566" t="s">
        <v>556</v>
      </c>
      <c r="N17" s="562" t="s">
        <v>1072</v>
      </c>
      <c r="O17" s="563" t="s">
        <v>568</v>
      </c>
      <c r="P17" s="564" t="s">
        <v>557</v>
      </c>
    </row>
    <row r="18" spans="2:16" s="451" customFormat="1" ht="15.75" thickBot="1">
      <c r="B18" s="565" t="s">
        <v>1123</v>
      </c>
      <c r="C18" s="566" t="s">
        <v>1126</v>
      </c>
      <c r="D18" s="566" t="s">
        <v>557</v>
      </c>
      <c r="F18" s="565" t="s">
        <v>1129</v>
      </c>
      <c r="G18" s="566" t="s">
        <v>1126</v>
      </c>
      <c r="H18" s="566" t="s">
        <v>557</v>
      </c>
      <c r="N18" s="562" t="s">
        <v>1065</v>
      </c>
      <c r="O18" s="563" t="s">
        <v>695</v>
      </c>
      <c r="P18" s="564" t="s">
        <v>556</v>
      </c>
    </row>
    <row r="19" spans="2:16" s="451" customFormat="1" ht="15.75" thickBot="1">
      <c r="N19" s="562" t="s">
        <v>1068</v>
      </c>
      <c r="O19" s="563" t="s">
        <v>698</v>
      </c>
      <c r="P19" s="564" t="s">
        <v>557</v>
      </c>
    </row>
    <row r="20" spans="2:16" s="451" customFormat="1">
      <c r="N20" s="562" t="s">
        <v>1088</v>
      </c>
      <c r="O20" s="563" t="s">
        <v>701</v>
      </c>
      <c r="P20" s="564" t="s">
        <v>559</v>
      </c>
    </row>
    <row r="21" spans="2:16" s="451" customFormat="1" ht="15.75" thickBot="1">
      <c r="B21" s="488" t="s">
        <v>1103</v>
      </c>
      <c r="E21" s="488" t="s">
        <v>1084</v>
      </c>
    </row>
    <row r="22" spans="2:16" s="451" customFormat="1">
      <c r="B22" s="451" t="s">
        <v>1112</v>
      </c>
      <c r="E22" s="504" t="s">
        <v>1110</v>
      </c>
      <c r="F22" s="505"/>
      <c r="G22" s="505"/>
      <c r="H22" s="505"/>
      <c r="I22" s="505"/>
      <c r="J22" s="505"/>
      <c r="K22" s="505"/>
      <c r="L22" s="506"/>
    </row>
    <row r="23" spans="2:16" s="451" customFormat="1">
      <c r="C23" s="451" t="s">
        <v>1111</v>
      </c>
      <c r="E23" s="507" t="s">
        <v>1082</v>
      </c>
      <c r="F23" s="508" t="s">
        <v>46</v>
      </c>
      <c r="G23" s="508" t="s">
        <v>1077</v>
      </c>
      <c r="H23" s="508" t="s">
        <v>1093</v>
      </c>
      <c r="I23" s="508"/>
      <c r="J23" s="508"/>
      <c r="K23" s="508"/>
      <c r="L23" s="509"/>
    </row>
    <row r="24" spans="2:16" s="451" customFormat="1">
      <c r="C24" s="451" t="s">
        <v>1135</v>
      </c>
      <c r="E24" s="507"/>
      <c r="F24" s="510" t="s">
        <v>1081</v>
      </c>
      <c r="G24" s="510" t="s">
        <v>564</v>
      </c>
      <c r="H24" s="511" t="s">
        <v>1095</v>
      </c>
      <c r="I24" s="511"/>
      <c r="J24" s="511"/>
      <c r="K24" s="511"/>
      <c r="L24" s="509"/>
    </row>
    <row r="25" spans="2:16" s="451" customFormat="1">
      <c r="C25" s="451" t="s">
        <v>1104</v>
      </c>
      <c r="E25" s="507"/>
      <c r="F25" s="510" t="s">
        <v>1052</v>
      </c>
      <c r="G25" s="510" t="s">
        <v>694</v>
      </c>
      <c r="H25" s="511" t="s">
        <v>1099</v>
      </c>
      <c r="I25" s="511"/>
      <c r="J25" s="511"/>
      <c r="K25" s="511"/>
      <c r="L25" s="509"/>
    </row>
    <row r="26" spans="2:16" s="451" customFormat="1">
      <c r="B26" s="488"/>
      <c r="C26" s="451" t="s">
        <v>1105</v>
      </c>
      <c r="E26" s="507"/>
      <c r="F26" s="510" t="s">
        <v>1053</v>
      </c>
      <c r="G26" s="510" t="s">
        <v>566</v>
      </c>
      <c r="H26" s="511" t="s">
        <v>1094</v>
      </c>
      <c r="I26" s="511"/>
      <c r="J26" s="511"/>
      <c r="K26" s="511"/>
      <c r="L26" s="509"/>
    </row>
    <row r="27" spans="2:16" s="451" customFormat="1">
      <c r="C27" s="451" t="s">
        <v>1134</v>
      </c>
      <c r="E27" s="512"/>
      <c r="F27" s="510"/>
      <c r="G27" s="510"/>
      <c r="H27" s="510"/>
      <c r="I27" s="510"/>
      <c r="J27" s="510"/>
      <c r="K27" s="510"/>
      <c r="L27" s="509"/>
    </row>
    <row r="28" spans="2:16" s="451" customFormat="1">
      <c r="E28" s="507" t="s">
        <v>1083</v>
      </c>
      <c r="F28" s="508" t="s">
        <v>46</v>
      </c>
      <c r="G28" s="508" t="s">
        <v>1077</v>
      </c>
      <c r="H28" s="508" t="s">
        <v>1090</v>
      </c>
      <c r="I28" s="508"/>
      <c r="J28" s="508"/>
      <c r="K28" s="508"/>
      <c r="L28" s="509"/>
    </row>
    <row r="29" spans="2:16" s="451" customFormat="1">
      <c r="E29" s="507"/>
      <c r="F29" s="510" t="s">
        <v>1081</v>
      </c>
      <c r="G29" s="510" t="s">
        <v>1069</v>
      </c>
      <c r="H29" s="511" t="s">
        <v>1091</v>
      </c>
      <c r="I29" s="511"/>
      <c r="J29" s="511"/>
      <c r="K29" s="511"/>
      <c r="L29" s="509"/>
      <c r="N29" s="488" t="s">
        <v>1055</v>
      </c>
    </row>
    <row r="30" spans="2:16" s="451" customFormat="1" ht="15.75" thickBot="1">
      <c r="E30" s="507"/>
      <c r="F30" s="510" t="s">
        <v>1052</v>
      </c>
      <c r="G30" s="510" t="s">
        <v>1064</v>
      </c>
      <c r="H30" s="511" t="s">
        <v>1098</v>
      </c>
      <c r="I30" s="511"/>
      <c r="J30" s="511"/>
      <c r="K30" s="511"/>
      <c r="L30" s="509"/>
      <c r="N30" s="488" t="s">
        <v>1044</v>
      </c>
      <c r="O30" s="488" t="s">
        <v>1045</v>
      </c>
      <c r="P30" s="488" t="s">
        <v>554</v>
      </c>
    </row>
    <row r="31" spans="2:16" s="451" customFormat="1" ht="15.75" thickBot="1">
      <c r="E31" s="507"/>
      <c r="F31" s="510" t="s">
        <v>1053</v>
      </c>
      <c r="G31" s="510" t="s">
        <v>1070</v>
      </c>
      <c r="H31" s="511" t="s">
        <v>1092</v>
      </c>
      <c r="I31" s="511"/>
      <c r="J31" s="511"/>
      <c r="K31" s="511"/>
      <c r="L31" s="509"/>
      <c r="N31" s="490" t="s">
        <v>1057</v>
      </c>
      <c r="O31" s="491" t="s">
        <v>1046</v>
      </c>
      <c r="P31" s="492" t="s">
        <v>1081</v>
      </c>
    </row>
    <row r="32" spans="2:16" s="451" customFormat="1" ht="15.75" thickBot="1">
      <c r="E32" s="507"/>
      <c r="F32" s="510"/>
      <c r="G32" s="510"/>
      <c r="H32" s="511"/>
      <c r="I32" s="508"/>
      <c r="J32" s="508"/>
      <c r="K32" s="508"/>
      <c r="L32" s="509"/>
      <c r="N32" s="490" t="s">
        <v>1057</v>
      </c>
      <c r="O32" s="491" t="s">
        <v>1049</v>
      </c>
      <c r="P32" s="492" t="s">
        <v>1052</v>
      </c>
    </row>
    <row r="33" spans="1:16" s="451" customFormat="1" ht="15.75" thickBot="1">
      <c r="E33" s="507" t="s">
        <v>1100</v>
      </c>
      <c r="F33" s="508" t="s">
        <v>46</v>
      </c>
      <c r="G33" s="508" t="s">
        <v>1077</v>
      </c>
      <c r="H33" s="561" t="s">
        <v>1101</v>
      </c>
      <c r="I33" s="511"/>
      <c r="J33" s="511"/>
      <c r="K33" s="511"/>
      <c r="L33" s="509"/>
      <c r="N33" s="490" t="s">
        <v>1057</v>
      </c>
      <c r="O33" s="491" t="s">
        <v>1047</v>
      </c>
      <c r="P33" s="492" t="s">
        <v>1052</v>
      </c>
    </row>
    <row r="34" spans="1:16" s="451" customFormat="1" ht="15.75" thickBot="1">
      <c r="E34" s="513"/>
      <c r="F34" s="560" t="s">
        <v>1053</v>
      </c>
      <c r="G34" s="560" t="s">
        <v>567</v>
      </c>
      <c r="H34" s="560" t="s">
        <v>1102</v>
      </c>
      <c r="I34" s="514"/>
      <c r="J34" s="514"/>
      <c r="K34" s="514"/>
      <c r="L34" s="515"/>
      <c r="N34" s="490" t="s">
        <v>1057</v>
      </c>
      <c r="O34" s="491" t="s">
        <v>1048</v>
      </c>
      <c r="P34" s="492" t="s">
        <v>1053</v>
      </c>
    </row>
    <row r="35" spans="1:16" s="451" customFormat="1" ht="15.75" thickBot="1">
      <c r="N35" s="573" t="s">
        <v>1106</v>
      </c>
      <c r="O35" s="574" t="s">
        <v>1046</v>
      </c>
      <c r="P35" s="575" t="s">
        <v>1053</v>
      </c>
    </row>
    <row r="36" spans="1:16" s="451" customFormat="1" ht="15.75" thickBot="1">
      <c r="E36" s="516" t="s">
        <v>1133</v>
      </c>
      <c r="F36" s="517"/>
      <c r="G36" s="517"/>
      <c r="H36" s="517"/>
      <c r="I36" s="517"/>
      <c r="J36" s="517"/>
      <c r="K36" s="517"/>
      <c r="L36" s="518"/>
      <c r="N36" s="573" t="s">
        <v>1106</v>
      </c>
      <c r="O36" s="574" t="s">
        <v>1049</v>
      </c>
      <c r="P36" s="575" t="s">
        <v>1054</v>
      </c>
    </row>
    <row r="37" spans="1:16" s="451" customFormat="1" ht="15.75" thickBot="1">
      <c r="E37" s="519" t="s">
        <v>1082</v>
      </c>
      <c r="F37" s="520" t="s">
        <v>46</v>
      </c>
      <c r="G37" s="520" t="s">
        <v>1077</v>
      </c>
      <c r="H37" s="520" t="s">
        <v>1093</v>
      </c>
      <c r="I37" s="520"/>
      <c r="J37" s="520"/>
      <c r="K37" s="520"/>
      <c r="L37" s="521"/>
      <c r="N37" s="573" t="s">
        <v>1106</v>
      </c>
      <c r="O37" s="574" t="s">
        <v>1047</v>
      </c>
      <c r="P37" s="575" t="s">
        <v>1053</v>
      </c>
    </row>
    <row r="38" spans="1:16" s="451" customFormat="1" ht="15.75" thickBot="1">
      <c r="E38" s="519"/>
      <c r="F38" s="522" t="s">
        <v>1052</v>
      </c>
      <c r="G38" s="522" t="s">
        <v>693</v>
      </c>
      <c r="H38" s="523" t="s">
        <v>1095</v>
      </c>
      <c r="I38" s="523"/>
      <c r="J38" s="523"/>
      <c r="K38" s="523"/>
      <c r="L38" s="521"/>
      <c r="N38" s="573" t="s">
        <v>1106</v>
      </c>
      <c r="O38" s="574" t="s">
        <v>1048</v>
      </c>
      <c r="P38" s="575" t="s">
        <v>1054</v>
      </c>
    </row>
    <row r="39" spans="1:16" s="451" customFormat="1" ht="15.75" thickBot="1">
      <c r="A39"/>
      <c r="E39" s="519"/>
      <c r="F39" s="522" t="s">
        <v>1053</v>
      </c>
      <c r="G39" s="522" t="s">
        <v>712</v>
      </c>
      <c r="H39" s="523" t="s">
        <v>1099</v>
      </c>
      <c r="I39" s="523"/>
      <c r="J39" s="523"/>
      <c r="K39" s="523"/>
      <c r="L39" s="521"/>
      <c r="N39" s="493" t="s">
        <v>1050</v>
      </c>
      <c r="O39" s="497" t="s">
        <v>1046</v>
      </c>
      <c r="P39" s="494" t="s">
        <v>1052</v>
      </c>
    </row>
    <row r="40" spans="1:16" s="451" customFormat="1" ht="15.75" thickBot="1">
      <c r="A40"/>
      <c r="E40" s="519"/>
      <c r="F40" s="522" t="s">
        <v>1054</v>
      </c>
      <c r="G40" s="522" t="s">
        <v>713</v>
      </c>
      <c r="H40" s="523" t="s">
        <v>1094</v>
      </c>
      <c r="I40" s="523"/>
      <c r="J40" s="523"/>
      <c r="K40" s="523"/>
      <c r="L40" s="521"/>
      <c r="N40" s="493" t="s">
        <v>1050</v>
      </c>
      <c r="O40" s="497" t="s">
        <v>1049</v>
      </c>
      <c r="P40" s="494" t="s">
        <v>1054</v>
      </c>
    </row>
    <row r="41" spans="1:16" s="451" customFormat="1" ht="15.75" thickBot="1">
      <c r="A41"/>
      <c r="E41" s="524"/>
      <c r="F41" s="522"/>
      <c r="G41" s="522"/>
      <c r="H41" s="522"/>
      <c r="I41" s="522"/>
      <c r="J41" s="522"/>
      <c r="K41" s="522"/>
      <c r="L41" s="521"/>
      <c r="N41" s="493" t="s">
        <v>1050</v>
      </c>
      <c r="O41" s="497" t="s">
        <v>1047</v>
      </c>
      <c r="P41" s="494" t="s">
        <v>1053</v>
      </c>
    </row>
    <row r="42" spans="1:16" s="451" customFormat="1" ht="15.75" thickBot="1">
      <c r="A42"/>
      <c r="E42" s="519" t="s">
        <v>1083</v>
      </c>
      <c r="F42" s="520" t="s">
        <v>46</v>
      </c>
      <c r="G42" s="520" t="s">
        <v>1077</v>
      </c>
      <c r="H42" s="520" t="s">
        <v>1090</v>
      </c>
      <c r="I42" s="520"/>
      <c r="J42" s="520"/>
      <c r="K42" s="520"/>
      <c r="L42" s="521"/>
      <c r="N42" s="493" t="s">
        <v>1050</v>
      </c>
      <c r="O42" s="497" t="s">
        <v>1048</v>
      </c>
      <c r="P42" s="494" t="s">
        <v>1078</v>
      </c>
    </row>
    <row r="43" spans="1:16" s="451" customFormat="1" ht="15.75" thickBot="1">
      <c r="A43"/>
      <c r="E43" s="519"/>
      <c r="F43" s="522" t="s">
        <v>1052</v>
      </c>
      <c r="G43" s="522" t="s">
        <v>1063</v>
      </c>
      <c r="H43" s="523" t="s">
        <v>1091</v>
      </c>
      <c r="I43" s="523"/>
      <c r="J43" s="523"/>
      <c r="K43" s="523"/>
      <c r="L43" s="521"/>
      <c r="N43" s="499" t="s">
        <v>1051</v>
      </c>
      <c r="O43" s="500" t="s">
        <v>1046</v>
      </c>
      <c r="P43" s="501" t="s">
        <v>1053</v>
      </c>
    </row>
    <row r="44" spans="1:16" s="451" customFormat="1" ht="15.75" thickBot="1">
      <c r="A44"/>
      <c r="E44" s="519"/>
      <c r="F44" s="522" t="s">
        <v>1053</v>
      </c>
      <c r="G44" s="522" t="s">
        <v>1074</v>
      </c>
      <c r="H44" s="523" t="s">
        <v>1098</v>
      </c>
      <c r="I44" s="523"/>
      <c r="J44" s="523"/>
      <c r="K44" s="523"/>
      <c r="L44" s="521"/>
      <c r="N44" s="499" t="s">
        <v>1051</v>
      </c>
      <c r="O44" s="500" t="s">
        <v>1049</v>
      </c>
      <c r="P44" s="501" t="s">
        <v>1078</v>
      </c>
    </row>
    <row r="45" spans="1:16" s="451" customFormat="1" ht="15.75" thickBot="1">
      <c r="A45"/>
      <c r="E45" s="519"/>
      <c r="F45" s="522" t="s">
        <v>1054</v>
      </c>
      <c r="G45" s="522" t="s">
        <v>1075</v>
      </c>
      <c r="H45" s="523" t="s">
        <v>1092</v>
      </c>
      <c r="I45" s="523"/>
      <c r="J45" s="523"/>
      <c r="K45" s="523"/>
      <c r="L45" s="521"/>
      <c r="N45" s="499" t="s">
        <v>1051</v>
      </c>
      <c r="O45" s="500" t="s">
        <v>1047</v>
      </c>
      <c r="P45" s="501" t="s">
        <v>1054</v>
      </c>
    </row>
    <row r="46" spans="1:16" s="451" customFormat="1" ht="15.75" thickBot="1">
      <c r="A46"/>
      <c r="E46" s="519"/>
      <c r="F46" s="522"/>
      <c r="G46" s="522"/>
      <c r="H46" s="523"/>
      <c r="I46" s="523"/>
      <c r="J46" s="523"/>
      <c r="K46" s="523"/>
      <c r="L46" s="521"/>
      <c r="N46" s="499" t="s">
        <v>1051</v>
      </c>
      <c r="O46" s="500" t="s">
        <v>1048</v>
      </c>
      <c r="P46" s="501" t="s">
        <v>1087</v>
      </c>
    </row>
    <row r="47" spans="1:16" s="451" customFormat="1">
      <c r="A47"/>
      <c r="B47" s="488"/>
      <c r="C47" s="488"/>
      <c r="E47" s="519" t="s">
        <v>1100</v>
      </c>
      <c r="F47" s="520" t="s">
        <v>46</v>
      </c>
      <c r="G47" s="520" t="s">
        <v>1077</v>
      </c>
      <c r="H47" s="567" t="s">
        <v>1101</v>
      </c>
      <c r="I47" s="523"/>
      <c r="J47" s="523"/>
      <c r="K47" s="523"/>
      <c r="L47" s="521"/>
    </row>
    <row r="48" spans="1:16" s="451" customFormat="1" ht="15.75" thickBot="1">
      <c r="A48"/>
      <c r="D48" s="489"/>
      <c r="E48" s="525"/>
      <c r="F48" s="526" t="s">
        <v>1053</v>
      </c>
      <c r="G48" s="526" t="s">
        <v>695</v>
      </c>
      <c r="H48" s="527" t="s">
        <v>1102</v>
      </c>
      <c r="I48" s="527"/>
      <c r="J48" s="527"/>
      <c r="K48" s="527"/>
      <c r="L48" s="528"/>
      <c r="N48" s="488" t="s">
        <v>1056</v>
      </c>
    </row>
    <row r="49" spans="1:15" s="451" customFormat="1" ht="15.75" thickBot="1">
      <c r="A49"/>
      <c r="D49" s="489"/>
      <c r="N49" s="488" t="s">
        <v>1044</v>
      </c>
      <c r="O49" s="488" t="s">
        <v>554</v>
      </c>
    </row>
    <row r="50" spans="1:15" s="451" customFormat="1" ht="15.75" thickBot="1">
      <c r="A50"/>
      <c r="D50" s="489"/>
      <c r="E50" s="529" t="s">
        <v>1085</v>
      </c>
      <c r="F50" s="530"/>
      <c r="G50" s="530"/>
      <c r="H50" s="530"/>
      <c r="I50" s="530"/>
      <c r="J50" s="530"/>
      <c r="K50" s="530"/>
      <c r="L50" s="531"/>
      <c r="N50" s="490" t="s">
        <v>1057</v>
      </c>
      <c r="O50" s="492" t="s">
        <v>1052</v>
      </c>
    </row>
    <row r="51" spans="1:15" s="451" customFormat="1" ht="15.75" thickBot="1">
      <c r="A51"/>
      <c r="B51" s="488"/>
      <c r="C51" s="488"/>
      <c r="E51" s="532" t="s">
        <v>1082</v>
      </c>
      <c r="F51" s="533" t="s">
        <v>46</v>
      </c>
      <c r="G51" s="533" t="s">
        <v>1077</v>
      </c>
      <c r="H51" s="533" t="s">
        <v>1093</v>
      </c>
      <c r="I51" s="533"/>
      <c r="J51" s="533"/>
      <c r="K51" s="533"/>
      <c r="L51" s="534"/>
      <c r="N51" s="493" t="s">
        <v>1050</v>
      </c>
      <c r="O51" s="494" t="s">
        <v>1053</v>
      </c>
    </row>
    <row r="52" spans="1:15" s="451" customFormat="1">
      <c r="A52"/>
      <c r="D52" s="489"/>
      <c r="E52" s="532"/>
      <c r="F52" s="535" t="s">
        <v>1053</v>
      </c>
      <c r="G52" s="535" t="s">
        <v>696</v>
      </c>
      <c r="H52" s="536" t="s">
        <v>1095</v>
      </c>
      <c r="I52" s="536"/>
      <c r="J52" s="536"/>
      <c r="K52" s="536"/>
      <c r="L52" s="534"/>
      <c r="N52" s="495" t="s">
        <v>1051</v>
      </c>
      <c r="O52" s="496" t="s">
        <v>1054</v>
      </c>
    </row>
    <row r="53" spans="1:15" s="451" customFormat="1">
      <c r="A53"/>
      <c r="D53" s="489"/>
      <c r="E53" s="532"/>
      <c r="F53" s="535" t="s">
        <v>1078</v>
      </c>
      <c r="G53" s="535" t="s">
        <v>700</v>
      </c>
      <c r="H53" s="536" t="s">
        <v>1099</v>
      </c>
      <c r="I53" s="536"/>
      <c r="J53" s="536"/>
      <c r="K53" s="536"/>
      <c r="L53" s="534"/>
    </row>
    <row r="54" spans="1:15" s="451" customFormat="1" ht="15.75" thickBot="1">
      <c r="A54"/>
      <c r="D54" s="489"/>
      <c r="E54" s="532"/>
      <c r="F54" s="535" t="s">
        <v>1087</v>
      </c>
      <c r="G54" s="535" t="s">
        <v>702</v>
      </c>
      <c r="H54" s="536" t="s">
        <v>1094</v>
      </c>
      <c r="I54" s="536"/>
      <c r="J54" s="536"/>
      <c r="K54" s="536"/>
      <c r="L54" s="534"/>
      <c r="N54" s="488" t="s">
        <v>1058</v>
      </c>
    </row>
    <row r="55" spans="1:15" s="451" customFormat="1" ht="15.75" thickBot="1">
      <c r="A55"/>
      <c r="E55" s="537"/>
      <c r="F55" s="535"/>
      <c r="G55" s="535"/>
      <c r="H55" s="536"/>
      <c r="I55" s="536"/>
      <c r="J55" s="536"/>
      <c r="K55" s="536"/>
      <c r="L55" s="534"/>
      <c r="N55" s="498" t="s">
        <v>1059</v>
      </c>
    </row>
    <row r="56" spans="1:15" s="451" customFormat="1" ht="15.75" thickBot="1">
      <c r="A56"/>
      <c r="E56" s="532" t="s">
        <v>1083</v>
      </c>
      <c r="F56" s="533" t="s">
        <v>46</v>
      </c>
      <c r="G56" s="533" t="s">
        <v>1077</v>
      </c>
      <c r="H56" s="533" t="s">
        <v>1090</v>
      </c>
      <c r="I56" s="533"/>
      <c r="J56" s="533"/>
      <c r="K56" s="533"/>
      <c r="L56" s="534"/>
      <c r="N56" s="498" t="s">
        <v>1060</v>
      </c>
    </row>
    <row r="57" spans="1:15" s="451" customFormat="1" ht="15.75" thickBot="1">
      <c r="A57"/>
      <c r="E57" s="532"/>
      <c r="F57" s="535" t="s">
        <v>1053</v>
      </c>
      <c r="G57" s="535" t="s">
        <v>1066</v>
      </c>
      <c r="H57" s="536" t="s">
        <v>1091</v>
      </c>
      <c r="I57" s="536"/>
      <c r="J57" s="536"/>
      <c r="K57" s="536"/>
      <c r="L57" s="534"/>
      <c r="N57" s="498" t="s">
        <v>1042</v>
      </c>
    </row>
    <row r="58" spans="1:15" s="451" customFormat="1" ht="15.75" thickBot="1">
      <c r="A58"/>
      <c r="E58" s="532"/>
      <c r="F58" s="535" t="s">
        <v>1078</v>
      </c>
      <c r="G58" s="535" t="s">
        <v>1080</v>
      </c>
      <c r="H58" s="536" t="s">
        <v>1098</v>
      </c>
      <c r="I58" s="536"/>
      <c r="J58" s="536"/>
      <c r="K58" s="536"/>
      <c r="L58" s="534"/>
      <c r="N58" s="498" t="s">
        <v>1043</v>
      </c>
    </row>
    <row r="59" spans="1:15" s="451" customFormat="1">
      <c r="A59"/>
      <c r="E59" s="532"/>
      <c r="F59" s="535" t="s">
        <v>1087</v>
      </c>
      <c r="G59" s="535" t="s">
        <v>1089</v>
      </c>
      <c r="H59" s="536" t="s">
        <v>1092</v>
      </c>
      <c r="I59" s="536"/>
      <c r="J59" s="536"/>
      <c r="K59" s="536"/>
      <c r="L59" s="534"/>
      <c r="N59" s="588" t="s">
        <v>1120</v>
      </c>
    </row>
    <row r="60" spans="1:15">
      <c r="B60" s="451"/>
      <c r="C60" s="451"/>
      <c r="D60" s="451"/>
      <c r="E60" s="532"/>
      <c r="F60" s="535"/>
      <c r="G60" s="535"/>
      <c r="H60" s="536"/>
      <c r="I60" s="536"/>
      <c r="J60" s="536"/>
      <c r="K60" s="536"/>
      <c r="L60" s="534"/>
    </row>
    <row r="61" spans="1:15">
      <c r="B61" s="451"/>
      <c r="C61" s="451"/>
      <c r="D61" s="451"/>
      <c r="E61" s="532" t="s">
        <v>1100</v>
      </c>
      <c r="F61" s="533" t="s">
        <v>46</v>
      </c>
      <c r="G61" s="533" t="s">
        <v>1077</v>
      </c>
      <c r="H61" s="568" t="s">
        <v>1101</v>
      </c>
      <c r="I61" s="536"/>
      <c r="J61" s="536"/>
      <c r="K61" s="536"/>
      <c r="L61" s="534"/>
    </row>
    <row r="62" spans="1:15" ht="15.75" thickBot="1">
      <c r="B62" s="451"/>
      <c r="C62" s="451"/>
      <c r="D62" s="451"/>
      <c r="E62" s="538"/>
      <c r="F62" s="539" t="s">
        <v>1054</v>
      </c>
      <c r="G62" s="539" t="s">
        <v>568</v>
      </c>
      <c r="H62" s="540" t="s">
        <v>1102</v>
      </c>
      <c r="I62" s="540"/>
      <c r="J62" s="540"/>
      <c r="K62" s="540"/>
      <c r="L62" s="541"/>
    </row>
    <row r="63" spans="1:15" ht="15.75" thickBot="1"/>
    <row r="64" spans="1:15">
      <c r="E64" s="542" t="s">
        <v>1086</v>
      </c>
      <c r="F64" s="543"/>
      <c r="G64" s="543"/>
      <c r="H64" s="543"/>
      <c r="I64" s="543"/>
      <c r="J64" s="543"/>
      <c r="K64" s="543"/>
      <c r="L64" s="544"/>
    </row>
    <row r="65" spans="5:12">
      <c r="E65" s="545" t="s">
        <v>1082</v>
      </c>
      <c r="F65" s="546" t="s">
        <v>46</v>
      </c>
      <c r="G65" s="546" t="s">
        <v>1077</v>
      </c>
      <c r="H65" s="546" t="s">
        <v>1093</v>
      </c>
      <c r="I65" s="546"/>
      <c r="J65" s="546"/>
      <c r="K65" s="546"/>
      <c r="L65" s="547"/>
    </row>
    <row r="66" spans="5:12">
      <c r="E66" s="545"/>
      <c r="F66" s="548" t="s">
        <v>1052</v>
      </c>
      <c r="G66" s="548" t="s">
        <v>711</v>
      </c>
      <c r="H66" s="549" t="s">
        <v>1095</v>
      </c>
      <c r="I66" s="549"/>
      <c r="J66" s="549"/>
      <c r="K66" s="549"/>
      <c r="L66" s="547"/>
    </row>
    <row r="67" spans="5:12">
      <c r="E67" s="545"/>
      <c r="F67" s="548" t="s">
        <v>1054</v>
      </c>
      <c r="G67" s="548" t="s">
        <v>697</v>
      </c>
      <c r="H67" s="549" t="s">
        <v>1099</v>
      </c>
      <c r="I67" s="549"/>
      <c r="J67" s="549"/>
      <c r="K67" s="549"/>
      <c r="L67" s="547"/>
    </row>
    <row r="68" spans="5:12">
      <c r="E68" s="545"/>
      <c r="F68" s="548" t="s">
        <v>1078</v>
      </c>
      <c r="G68" s="548" t="s">
        <v>699</v>
      </c>
      <c r="H68" s="549" t="s">
        <v>1094</v>
      </c>
      <c r="I68" s="549"/>
      <c r="J68" s="549"/>
      <c r="K68" s="549"/>
      <c r="L68" s="547"/>
    </row>
    <row r="69" spans="5:12">
      <c r="E69" s="550"/>
      <c r="F69" s="548"/>
      <c r="G69" s="548"/>
      <c r="H69" s="548"/>
      <c r="I69" s="548"/>
      <c r="J69" s="548"/>
      <c r="K69" s="548"/>
      <c r="L69" s="547"/>
    </row>
    <row r="70" spans="5:12">
      <c r="E70" s="545" t="s">
        <v>1083</v>
      </c>
      <c r="F70" s="546" t="s">
        <v>46</v>
      </c>
      <c r="G70" s="546" t="s">
        <v>1077</v>
      </c>
      <c r="H70" s="546" t="s">
        <v>1090</v>
      </c>
      <c r="I70" s="546"/>
      <c r="J70" s="546"/>
      <c r="K70" s="546"/>
      <c r="L70" s="547"/>
    </row>
    <row r="71" spans="5:12">
      <c r="E71" s="545"/>
      <c r="F71" s="548" t="s">
        <v>1052</v>
      </c>
      <c r="G71" s="548" t="s">
        <v>1073</v>
      </c>
      <c r="H71" s="549" t="s">
        <v>1091</v>
      </c>
      <c r="I71" s="549"/>
      <c r="J71" s="549"/>
      <c r="K71" s="549"/>
      <c r="L71" s="547"/>
    </row>
    <row r="72" spans="5:12">
      <c r="E72" s="545"/>
      <c r="F72" s="548" t="s">
        <v>1054</v>
      </c>
      <c r="G72" s="548" t="s">
        <v>1067</v>
      </c>
      <c r="H72" s="549" t="s">
        <v>1098</v>
      </c>
      <c r="I72" s="549"/>
      <c r="J72" s="549"/>
      <c r="K72" s="549"/>
      <c r="L72" s="547"/>
    </row>
    <row r="73" spans="5:12">
      <c r="E73" s="545"/>
      <c r="F73" s="548" t="s">
        <v>1078</v>
      </c>
      <c r="G73" s="548" t="s">
        <v>1079</v>
      </c>
      <c r="H73" s="549" t="s">
        <v>1092</v>
      </c>
      <c r="I73" s="549"/>
      <c r="J73" s="549"/>
      <c r="K73" s="549"/>
      <c r="L73" s="547"/>
    </row>
    <row r="74" spans="5:12">
      <c r="E74" s="545"/>
      <c r="F74" s="548"/>
      <c r="G74" s="548"/>
      <c r="H74" s="549"/>
      <c r="I74" s="549"/>
      <c r="J74" s="549"/>
      <c r="K74" s="549"/>
      <c r="L74" s="547"/>
    </row>
    <row r="75" spans="5:12">
      <c r="E75" s="545" t="s">
        <v>1100</v>
      </c>
      <c r="F75" s="546" t="s">
        <v>46</v>
      </c>
      <c r="G75" s="546" t="s">
        <v>1077</v>
      </c>
      <c r="H75" s="569" t="s">
        <v>1101</v>
      </c>
      <c r="I75" s="549"/>
      <c r="J75" s="549"/>
      <c r="K75" s="549"/>
      <c r="L75" s="547"/>
    </row>
    <row r="76" spans="5:12" ht="15.75" thickBot="1">
      <c r="E76" s="551"/>
      <c r="F76" s="552" t="s">
        <v>1054</v>
      </c>
      <c r="G76" s="552" t="s">
        <v>698</v>
      </c>
      <c r="H76" s="553" t="s">
        <v>1102</v>
      </c>
      <c r="I76" s="553"/>
      <c r="J76" s="553"/>
      <c r="K76" s="553"/>
      <c r="L76" s="554"/>
    </row>
    <row r="77" spans="5:12" ht="15.75" thickBot="1"/>
    <row r="78" spans="5:12">
      <c r="E78" s="612" t="s">
        <v>1132</v>
      </c>
      <c r="F78" s="613"/>
      <c r="G78" s="613"/>
      <c r="H78" s="613"/>
      <c r="I78" s="613"/>
      <c r="J78" s="613"/>
      <c r="K78" s="613"/>
      <c r="L78" s="614"/>
    </row>
    <row r="79" spans="5:12">
      <c r="E79" s="615" t="s">
        <v>1082</v>
      </c>
      <c r="F79" s="616" t="s">
        <v>46</v>
      </c>
      <c r="G79" s="616" t="s">
        <v>1077</v>
      </c>
      <c r="H79" s="616" t="s">
        <v>1093</v>
      </c>
      <c r="I79" s="616"/>
      <c r="J79" s="616"/>
      <c r="K79" s="616"/>
      <c r="L79" s="617"/>
    </row>
    <row r="80" spans="5:12">
      <c r="E80" s="615"/>
      <c r="F80" s="618" t="s">
        <v>1052</v>
      </c>
      <c r="G80" s="618" t="s">
        <v>1121</v>
      </c>
      <c r="H80" s="619" t="s">
        <v>1095</v>
      </c>
      <c r="I80" s="619"/>
      <c r="J80" s="619"/>
      <c r="K80" s="619"/>
      <c r="L80" s="617"/>
    </row>
    <row r="81" spans="5:12">
      <c r="E81" s="615"/>
      <c r="F81" s="618" t="s">
        <v>1053</v>
      </c>
      <c r="G81" s="618" t="s">
        <v>1122</v>
      </c>
      <c r="H81" s="619" t="s">
        <v>1099</v>
      </c>
      <c r="I81" s="619"/>
      <c r="J81" s="619"/>
      <c r="K81" s="619"/>
      <c r="L81" s="617"/>
    </row>
    <row r="82" spans="5:12">
      <c r="E82" s="615"/>
      <c r="F82" s="618" t="s">
        <v>1054</v>
      </c>
      <c r="G82" s="618" t="s">
        <v>1123</v>
      </c>
      <c r="H82" s="619" t="s">
        <v>1094</v>
      </c>
      <c r="I82" s="619"/>
      <c r="J82" s="619"/>
      <c r="K82" s="619"/>
      <c r="L82" s="617"/>
    </row>
    <row r="83" spans="5:12">
      <c r="E83" s="620"/>
      <c r="F83" s="618"/>
      <c r="G83" s="618"/>
      <c r="H83" s="618"/>
      <c r="I83" s="618"/>
      <c r="J83" s="618"/>
      <c r="K83" s="618"/>
      <c r="L83" s="617"/>
    </row>
    <row r="84" spans="5:12">
      <c r="E84" s="615" t="s">
        <v>1083</v>
      </c>
      <c r="F84" s="616" t="s">
        <v>46</v>
      </c>
      <c r="G84" s="616" t="s">
        <v>1077</v>
      </c>
      <c r="H84" s="616" t="s">
        <v>1090</v>
      </c>
      <c r="I84" s="616"/>
      <c r="J84" s="616"/>
      <c r="K84" s="616"/>
      <c r="L84" s="617"/>
    </row>
    <row r="85" spans="5:12">
      <c r="E85" s="615"/>
      <c r="F85" s="618" t="s">
        <v>1052</v>
      </c>
      <c r="G85" s="618" t="s">
        <v>1127</v>
      </c>
      <c r="H85" s="619" t="s">
        <v>1091</v>
      </c>
      <c r="I85" s="619"/>
      <c r="J85" s="619"/>
      <c r="K85" s="619"/>
      <c r="L85" s="617"/>
    </row>
    <row r="86" spans="5:12">
      <c r="E86" s="615"/>
      <c r="F86" s="618" t="s">
        <v>1053</v>
      </c>
      <c r="G86" s="618" t="s">
        <v>1128</v>
      </c>
      <c r="H86" s="619" t="s">
        <v>1098</v>
      </c>
      <c r="I86" s="619"/>
      <c r="J86" s="619"/>
      <c r="K86" s="619"/>
      <c r="L86" s="617"/>
    </row>
    <row r="87" spans="5:12">
      <c r="E87" s="615"/>
      <c r="F87" s="618" t="s">
        <v>1054</v>
      </c>
      <c r="G87" s="618" t="s">
        <v>1129</v>
      </c>
      <c r="H87" s="619" t="s">
        <v>1092</v>
      </c>
      <c r="I87" s="619"/>
      <c r="J87" s="619"/>
      <c r="K87" s="619"/>
      <c r="L87" s="617"/>
    </row>
    <row r="88" spans="5:12">
      <c r="E88" s="615"/>
      <c r="F88" s="618"/>
      <c r="G88" s="618"/>
      <c r="H88" s="619"/>
      <c r="I88" s="619"/>
      <c r="J88" s="619"/>
      <c r="K88" s="619"/>
      <c r="L88" s="617"/>
    </row>
    <row r="89" spans="5:12">
      <c r="E89" s="615" t="s">
        <v>1100</v>
      </c>
      <c r="F89" s="616" t="s">
        <v>46</v>
      </c>
      <c r="G89" s="616" t="s">
        <v>1077</v>
      </c>
      <c r="H89" s="621" t="s">
        <v>1101</v>
      </c>
      <c r="I89" s="619"/>
      <c r="J89" s="619"/>
      <c r="K89" s="619"/>
      <c r="L89" s="617"/>
    </row>
    <row r="90" spans="5:12" ht="15.75" thickBot="1">
      <c r="E90" s="622"/>
      <c r="F90" s="623" t="s">
        <v>1054</v>
      </c>
      <c r="G90" s="623" t="s">
        <v>1130</v>
      </c>
      <c r="H90" s="624" t="s">
        <v>1102</v>
      </c>
      <c r="I90" s="624"/>
      <c r="J90" s="624"/>
      <c r="K90" s="624"/>
      <c r="L90" s="625"/>
    </row>
    <row r="91" spans="5:12">
      <c r="H91" s="451"/>
    </row>
    <row r="92" spans="5:12">
      <c r="H92" s="451"/>
    </row>
    <row r="93" spans="5:12">
      <c r="H93" s="451"/>
    </row>
    <row r="94" spans="5:12">
      <c r="H94" s="451"/>
    </row>
    <row r="95" spans="5:12">
      <c r="H95" s="451"/>
    </row>
    <row r="96" spans="5:12">
      <c r="H96" s="451"/>
    </row>
    <row r="97" spans="2:8">
      <c r="B97" s="451"/>
      <c r="C97" s="451"/>
      <c r="D97" s="451"/>
      <c r="E97" s="451"/>
      <c r="F97" s="451"/>
      <c r="G97" s="451"/>
      <c r="H97" s="451"/>
    </row>
  </sheetData>
  <conditionalFormatting sqref="B22 C31:C38 C24:C27">
    <cfRule type="expression" dxfId="2" priority="7">
      <formula>B22="COULD"</formula>
    </cfRule>
    <cfRule type="expression" dxfId="1" priority="8">
      <formula>B22="NO"</formula>
    </cfRule>
    <cfRule type="expression" dxfId="0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578" t="s">
        <v>824</v>
      </c>
      <c r="E6" s="579" t="s">
        <v>825</v>
      </c>
      <c r="F6" s="579" t="s">
        <v>826</v>
      </c>
      <c r="G6" s="579" t="s">
        <v>827</v>
      </c>
      <c r="H6" s="579" t="s">
        <v>828</v>
      </c>
      <c r="I6" s="579" t="s">
        <v>46</v>
      </c>
      <c r="J6" s="579" t="s">
        <v>829</v>
      </c>
      <c r="K6" s="579" t="s">
        <v>830</v>
      </c>
      <c r="L6" s="579" t="s">
        <v>831</v>
      </c>
      <c r="M6" s="580" t="s">
        <v>832</v>
      </c>
    </row>
    <row r="7" spans="4:13">
      <c r="D7" s="576">
        <v>16078</v>
      </c>
      <c r="E7" s="483" t="s">
        <v>833</v>
      </c>
      <c r="F7" s="483" t="s">
        <v>834</v>
      </c>
      <c r="G7" s="483" t="s">
        <v>867</v>
      </c>
      <c r="H7" s="483" t="s">
        <v>868</v>
      </c>
      <c r="I7" s="483" t="s">
        <v>847</v>
      </c>
      <c r="J7" s="483" t="s">
        <v>848</v>
      </c>
      <c r="K7" s="483" t="s">
        <v>839</v>
      </c>
      <c r="L7" s="483" t="s">
        <v>132</v>
      </c>
      <c r="M7" s="577" t="s">
        <v>840</v>
      </c>
    </row>
    <row r="8" spans="4:13">
      <c r="D8" s="576">
        <v>16096</v>
      </c>
      <c r="E8" s="483" t="s">
        <v>833</v>
      </c>
      <c r="F8" s="483" t="s">
        <v>834</v>
      </c>
      <c r="G8" s="483" t="s">
        <v>885</v>
      </c>
      <c r="H8" s="483" t="s">
        <v>886</v>
      </c>
      <c r="I8" s="483" t="s">
        <v>847</v>
      </c>
      <c r="J8" s="483" t="s">
        <v>848</v>
      </c>
      <c r="K8" s="483" t="s">
        <v>839</v>
      </c>
      <c r="L8" s="483" t="s">
        <v>132</v>
      </c>
      <c r="M8" s="577" t="s">
        <v>840</v>
      </c>
    </row>
    <row r="9" spans="4:13">
      <c r="D9" s="576">
        <v>17798</v>
      </c>
      <c r="E9" s="483" t="s">
        <v>833</v>
      </c>
      <c r="F9" s="483" t="s">
        <v>834</v>
      </c>
      <c r="G9" s="483" t="s">
        <v>1023</v>
      </c>
      <c r="H9" s="483" t="s">
        <v>1023</v>
      </c>
      <c r="I9" s="483" t="s">
        <v>997</v>
      </c>
      <c r="J9" s="483" t="s">
        <v>998</v>
      </c>
      <c r="K9" s="483" t="s">
        <v>839</v>
      </c>
      <c r="L9" s="483" t="s">
        <v>132</v>
      </c>
      <c r="M9" s="577" t="s">
        <v>840</v>
      </c>
    </row>
    <row r="10" spans="4:13">
      <c r="D10" s="576">
        <v>16092</v>
      </c>
      <c r="E10" s="483" t="s">
        <v>833</v>
      </c>
      <c r="F10" s="483" t="s">
        <v>834</v>
      </c>
      <c r="G10" s="483" t="s">
        <v>881</v>
      </c>
      <c r="H10" s="483" t="s">
        <v>882</v>
      </c>
      <c r="I10" s="483" t="s">
        <v>863</v>
      </c>
      <c r="J10" s="483" t="s">
        <v>864</v>
      </c>
      <c r="K10" s="483" t="s">
        <v>839</v>
      </c>
      <c r="L10" s="483" t="s">
        <v>132</v>
      </c>
      <c r="M10" s="577" t="s">
        <v>840</v>
      </c>
    </row>
    <row r="11" spans="4:13">
      <c r="D11" s="576">
        <v>16098</v>
      </c>
      <c r="E11" s="483" t="s">
        <v>833</v>
      </c>
      <c r="F11" s="483" t="s">
        <v>834</v>
      </c>
      <c r="G11" s="483" t="s">
        <v>887</v>
      </c>
      <c r="H11" s="483" t="s">
        <v>888</v>
      </c>
      <c r="I11" s="483" t="s">
        <v>851</v>
      </c>
      <c r="J11" s="483" t="s">
        <v>852</v>
      </c>
      <c r="K11" s="483" t="s">
        <v>839</v>
      </c>
      <c r="L11" s="483" t="s">
        <v>132</v>
      </c>
      <c r="M11" s="577" t="s">
        <v>840</v>
      </c>
    </row>
    <row r="12" spans="4:13">
      <c r="D12" s="576">
        <v>17790</v>
      </c>
      <c r="E12" s="483" t="s">
        <v>833</v>
      </c>
      <c r="F12" s="483" t="s">
        <v>834</v>
      </c>
      <c r="G12" s="483" t="s">
        <v>1017</v>
      </c>
      <c r="H12" s="483" t="s">
        <v>1017</v>
      </c>
      <c r="I12" s="483" t="s">
        <v>1018</v>
      </c>
      <c r="J12" s="483" t="s">
        <v>1019</v>
      </c>
      <c r="K12" s="483" t="s">
        <v>839</v>
      </c>
      <c r="L12" s="483" t="s">
        <v>132</v>
      </c>
      <c r="M12" s="577" t="s">
        <v>840</v>
      </c>
    </row>
    <row r="13" spans="4:13">
      <c r="D13" s="576">
        <v>17792</v>
      </c>
      <c r="E13" s="483" t="s">
        <v>833</v>
      </c>
      <c r="F13" s="483" t="s">
        <v>834</v>
      </c>
      <c r="G13" s="483" t="s">
        <v>1020</v>
      </c>
      <c r="H13" s="483" t="s">
        <v>1020</v>
      </c>
      <c r="I13" s="483" t="s">
        <v>962</v>
      </c>
      <c r="J13" s="483" t="s">
        <v>963</v>
      </c>
      <c r="K13" s="483" t="s">
        <v>839</v>
      </c>
      <c r="L13" s="483" t="s">
        <v>132</v>
      </c>
      <c r="M13" s="577" t="s">
        <v>840</v>
      </c>
    </row>
    <row r="14" spans="4:13">
      <c r="D14" s="576">
        <v>16100</v>
      </c>
      <c r="E14" s="483" t="s">
        <v>833</v>
      </c>
      <c r="F14" s="483" t="s">
        <v>834</v>
      </c>
      <c r="G14" s="483" t="s">
        <v>889</v>
      </c>
      <c r="H14" s="483" t="s">
        <v>890</v>
      </c>
      <c r="I14" s="483" t="s">
        <v>855</v>
      </c>
      <c r="J14" s="483" t="s">
        <v>856</v>
      </c>
      <c r="K14" s="483" t="s">
        <v>839</v>
      </c>
      <c r="L14" s="483" t="s">
        <v>132</v>
      </c>
      <c r="M14" s="577" t="s">
        <v>840</v>
      </c>
    </row>
    <row r="15" spans="4:13">
      <c r="D15" s="576">
        <v>16094</v>
      </c>
      <c r="E15" s="483" t="s">
        <v>833</v>
      </c>
      <c r="F15" s="483" t="s">
        <v>834</v>
      </c>
      <c r="G15" s="483" t="s">
        <v>883</v>
      </c>
      <c r="H15" s="483" t="s">
        <v>884</v>
      </c>
      <c r="I15" s="483" t="s">
        <v>843</v>
      </c>
      <c r="J15" s="483" t="s">
        <v>844</v>
      </c>
      <c r="K15" s="483" t="s">
        <v>839</v>
      </c>
      <c r="L15" s="483" t="s">
        <v>132</v>
      </c>
      <c r="M15" s="577" t="s">
        <v>840</v>
      </c>
    </row>
    <row r="16" spans="4:13">
      <c r="D16" s="576">
        <v>16102</v>
      </c>
      <c r="E16" s="483" t="s">
        <v>833</v>
      </c>
      <c r="F16" s="483" t="s">
        <v>834</v>
      </c>
      <c r="G16" s="483" t="s">
        <v>891</v>
      </c>
      <c r="H16" s="483" t="s">
        <v>892</v>
      </c>
      <c r="I16" s="483" t="s">
        <v>893</v>
      </c>
      <c r="J16" s="483" t="s">
        <v>894</v>
      </c>
      <c r="K16" s="483" t="s">
        <v>839</v>
      </c>
      <c r="L16" s="483" t="s">
        <v>132</v>
      </c>
      <c r="M16" s="577" t="s">
        <v>840</v>
      </c>
    </row>
    <row r="17" spans="4:13">
      <c r="D17" s="576">
        <v>16108</v>
      </c>
      <c r="E17" s="483" t="s">
        <v>833</v>
      </c>
      <c r="F17" s="483" t="s">
        <v>834</v>
      </c>
      <c r="G17" s="483" t="s">
        <v>899</v>
      </c>
      <c r="H17" s="483" t="s">
        <v>900</v>
      </c>
      <c r="I17" s="483" t="s">
        <v>847</v>
      </c>
      <c r="J17" s="483" t="s">
        <v>848</v>
      </c>
      <c r="K17" s="483" t="s">
        <v>839</v>
      </c>
      <c r="L17" s="483" t="s">
        <v>132</v>
      </c>
      <c r="M17" s="577" t="s">
        <v>840</v>
      </c>
    </row>
    <row r="18" spans="4:13">
      <c r="D18" s="576">
        <v>17800</v>
      </c>
      <c r="E18" s="483" t="s">
        <v>833</v>
      </c>
      <c r="F18" s="483" t="s">
        <v>834</v>
      </c>
      <c r="G18" s="483" t="s">
        <v>1024</v>
      </c>
      <c r="H18" s="483" t="s">
        <v>1024</v>
      </c>
      <c r="I18" s="483" t="s">
        <v>997</v>
      </c>
      <c r="J18" s="483" t="s">
        <v>998</v>
      </c>
      <c r="K18" s="483" t="s">
        <v>839</v>
      </c>
      <c r="L18" s="483" t="s">
        <v>132</v>
      </c>
      <c r="M18" s="577" t="s">
        <v>840</v>
      </c>
    </row>
    <row r="19" spans="4:13">
      <c r="D19" s="576">
        <v>16104</v>
      </c>
      <c r="E19" s="483" t="s">
        <v>833</v>
      </c>
      <c r="F19" s="483" t="s">
        <v>834</v>
      </c>
      <c r="G19" s="483" t="s">
        <v>895</v>
      </c>
      <c r="H19" s="483" t="s">
        <v>896</v>
      </c>
      <c r="I19" s="483" t="s">
        <v>863</v>
      </c>
      <c r="J19" s="483" t="s">
        <v>864</v>
      </c>
      <c r="K19" s="483" t="s">
        <v>839</v>
      </c>
      <c r="L19" s="483" t="s">
        <v>132</v>
      </c>
      <c r="M19" s="577" t="s">
        <v>840</v>
      </c>
    </row>
    <row r="20" spans="4:13">
      <c r="D20" s="576">
        <v>16110</v>
      </c>
      <c r="E20" s="483" t="s">
        <v>833</v>
      </c>
      <c r="F20" s="483" t="s">
        <v>834</v>
      </c>
      <c r="G20" s="483" t="s">
        <v>901</v>
      </c>
      <c r="H20" s="483" t="s">
        <v>902</v>
      </c>
      <c r="I20" s="483" t="s">
        <v>851</v>
      </c>
      <c r="J20" s="483" t="s">
        <v>852</v>
      </c>
      <c r="K20" s="483" t="s">
        <v>839</v>
      </c>
      <c r="L20" s="483" t="s">
        <v>132</v>
      </c>
      <c r="M20" s="577" t="s">
        <v>840</v>
      </c>
    </row>
    <row r="21" spans="4:13">
      <c r="D21" s="576">
        <v>17794</v>
      </c>
      <c r="E21" s="483" t="s">
        <v>833</v>
      </c>
      <c r="F21" s="483" t="s">
        <v>834</v>
      </c>
      <c r="G21" s="483" t="s">
        <v>1021</v>
      </c>
      <c r="H21" s="483" t="s">
        <v>1021</v>
      </c>
      <c r="I21" s="483" t="s">
        <v>1018</v>
      </c>
      <c r="J21" s="483" t="s">
        <v>1019</v>
      </c>
      <c r="K21" s="483" t="s">
        <v>839</v>
      </c>
      <c r="L21" s="483" t="s">
        <v>132</v>
      </c>
      <c r="M21" s="577" t="s">
        <v>840</v>
      </c>
    </row>
    <row r="22" spans="4:13">
      <c r="D22" s="576">
        <v>17796</v>
      </c>
      <c r="E22" s="483" t="s">
        <v>833</v>
      </c>
      <c r="F22" s="483" t="s">
        <v>834</v>
      </c>
      <c r="G22" s="483" t="s">
        <v>1022</v>
      </c>
      <c r="H22" s="483" t="s">
        <v>1022</v>
      </c>
      <c r="I22" s="483" t="s">
        <v>962</v>
      </c>
      <c r="J22" s="483" t="s">
        <v>963</v>
      </c>
      <c r="K22" s="483" t="s">
        <v>839</v>
      </c>
      <c r="L22" s="483" t="s">
        <v>132</v>
      </c>
      <c r="M22" s="577" t="s">
        <v>840</v>
      </c>
    </row>
    <row r="23" spans="4:13">
      <c r="D23" s="576">
        <v>16112</v>
      </c>
      <c r="E23" s="483" t="s">
        <v>833</v>
      </c>
      <c r="F23" s="483" t="s">
        <v>834</v>
      </c>
      <c r="G23" s="483" t="s">
        <v>903</v>
      </c>
      <c r="H23" s="483" t="s">
        <v>904</v>
      </c>
      <c r="I23" s="483" t="s">
        <v>855</v>
      </c>
      <c r="J23" s="483" t="s">
        <v>856</v>
      </c>
      <c r="K23" s="483" t="s">
        <v>839</v>
      </c>
      <c r="L23" s="483" t="s">
        <v>132</v>
      </c>
      <c r="M23" s="577" t="s">
        <v>840</v>
      </c>
    </row>
    <row r="24" spans="4:13">
      <c r="D24" s="576">
        <v>16106</v>
      </c>
      <c r="E24" s="483" t="s">
        <v>833</v>
      </c>
      <c r="F24" s="483" t="s">
        <v>834</v>
      </c>
      <c r="G24" s="483" t="s">
        <v>897</v>
      </c>
      <c r="H24" s="483" t="s">
        <v>898</v>
      </c>
      <c r="I24" s="483" t="s">
        <v>843</v>
      </c>
      <c r="J24" s="483" t="s">
        <v>844</v>
      </c>
      <c r="K24" s="483" t="s">
        <v>839</v>
      </c>
      <c r="L24" s="483" t="s">
        <v>132</v>
      </c>
      <c r="M24" s="577" t="s">
        <v>840</v>
      </c>
    </row>
    <row r="25" spans="4:13">
      <c r="D25" s="576">
        <v>16114</v>
      </c>
      <c r="E25" s="483" t="s">
        <v>833</v>
      </c>
      <c r="F25" s="483" t="s">
        <v>834</v>
      </c>
      <c r="G25" s="483" t="s">
        <v>905</v>
      </c>
      <c r="H25" s="483" t="s">
        <v>906</v>
      </c>
      <c r="I25" s="483" t="s">
        <v>893</v>
      </c>
      <c r="J25" s="483" t="s">
        <v>894</v>
      </c>
      <c r="K25" s="483" t="s">
        <v>839</v>
      </c>
      <c r="L25" s="483" t="s">
        <v>132</v>
      </c>
      <c r="M25" s="577" t="s">
        <v>840</v>
      </c>
    </row>
    <row r="26" spans="4:13">
      <c r="D26" s="576">
        <v>17446</v>
      </c>
      <c r="E26" s="483" t="s">
        <v>833</v>
      </c>
      <c r="F26" s="483" t="s">
        <v>834</v>
      </c>
      <c r="G26" s="483" t="s">
        <v>959</v>
      </c>
      <c r="H26" s="483" t="s">
        <v>959</v>
      </c>
      <c r="I26" s="483" t="s">
        <v>847</v>
      </c>
      <c r="J26" s="483" t="s">
        <v>848</v>
      </c>
      <c r="K26" s="483" t="s">
        <v>936</v>
      </c>
      <c r="L26" s="483" t="s">
        <v>149</v>
      </c>
      <c r="M26" s="577" t="s">
        <v>840</v>
      </c>
    </row>
    <row r="27" spans="4:13">
      <c r="D27" s="576">
        <v>17448</v>
      </c>
      <c r="E27" s="483" t="s">
        <v>833</v>
      </c>
      <c r="F27" s="483" t="s">
        <v>834</v>
      </c>
      <c r="G27" s="483" t="s">
        <v>960</v>
      </c>
      <c r="H27" s="483" t="s">
        <v>960</v>
      </c>
      <c r="I27" s="483" t="s">
        <v>851</v>
      </c>
      <c r="J27" s="483" t="s">
        <v>852</v>
      </c>
      <c r="K27" s="483" t="s">
        <v>936</v>
      </c>
      <c r="L27" s="483" t="s">
        <v>149</v>
      </c>
      <c r="M27" s="577" t="s">
        <v>840</v>
      </c>
    </row>
    <row r="28" spans="4:13">
      <c r="D28" s="576">
        <v>17450</v>
      </c>
      <c r="E28" s="483" t="s">
        <v>833</v>
      </c>
      <c r="F28" s="483" t="s">
        <v>834</v>
      </c>
      <c r="G28" s="483" t="s">
        <v>961</v>
      </c>
      <c r="H28" s="483" t="s">
        <v>961</v>
      </c>
      <c r="I28" s="483" t="s">
        <v>962</v>
      </c>
      <c r="J28" s="483" t="s">
        <v>963</v>
      </c>
      <c r="K28" s="483" t="s">
        <v>936</v>
      </c>
      <c r="L28" s="483" t="s">
        <v>149</v>
      </c>
      <c r="M28" s="577" t="s">
        <v>840</v>
      </c>
    </row>
    <row r="29" spans="4:13">
      <c r="D29" s="576">
        <v>17452</v>
      </c>
      <c r="E29" s="483" t="s">
        <v>833</v>
      </c>
      <c r="F29" s="483" t="s">
        <v>834</v>
      </c>
      <c r="G29" s="483" t="s">
        <v>964</v>
      </c>
      <c r="H29" s="483" t="s">
        <v>964</v>
      </c>
      <c r="I29" s="483" t="s">
        <v>855</v>
      </c>
      <c r="J29" s="483" t="s">
        <v>856</v>
      </c>
      <c r="K29" s="483" t="s">
        <v>936</v>
      </c>
      <c r="L29" s="483" t="s">
        <v>149</v>
      </c>
      <c r="M29" s="577" t="s">
        <v>840</v>
      </c>
    </row>
    <row r="30" spans="4:13">
      <c r="D30" s="576">
        <v>17454</v>
      </c>
      <c r="E30" s="483" t="s">
        <v>833</v>
      </c>
      <c r="F30" s="483" t="s">
        <v>834</v>
      </c>
      <c r="G30" s="483" t="s">
        <v>965</v>
      </c>
      <c r="H30" s="483" t="s">
        <v>965</v>
      </c>
      <c r="I30" s="483" t="s">
        <v>940</v>
      </c>
      <c r="J30" s="483" t="s">
        <v>941</v>
      </c>
      <c r="K30" s="483" t="s">
        <v>936</v>
      </c>
      <c r="L30" s="483" t="s">
        <v>149</v>
      </c>
      <c r="M30" s="577" t="s">
        <v>840</v>
      </c>
    </row>
    <row r="31" spans="4:13">
      <c r="D31" s="576">
        <v>17456</v>
      </c>
      <c r="E31" s="483" t="s">
        <v>833</v>
      </c>
      <c r="F31" s="483" t="s">
        <v>834</v>
      </c>
      <c r="G31" s="483" t="s">
        <v>966</v>
      </c>
      <c r="H31" s="483" t="s">
        <v>966</v>
      </c>
      <c r="I31" s="483" t="s">
        <v>893</v>
      </c>
      <c r="J31" s="483" t="s">
        <v>894</v>
      </c>
      <c r="K31" s="483" t="s">
        <v>936</v>
      </c>
      <c r="L31" s="483" t="s">
        <v>149</v>
      </c>
      <c r="M31" s="577" t="s">
        <v>840</v>
      </c>
    </row>
    <row r="32" spans="4:13">
      <c r="D32" s="576">
        <v>17458</v>
      </c>
      <c r="E32" s="483" t="s">
        <v>833</v>
      </c>
      <c r="F32" s="483" t="s">
        <v>834</v>
      </c>
      <c r="G32" s="483" t="s">
        <v>967</v>
      </c>
      <c r="H32" s="483" t="s">
        <v>967</v>
      </c>
      <c r="I32" s="483" t="s">
        <v>847</v>
      </c>
      <c r="J32" s="483" t="s">
        <v>848</v>
      </c>
      <c r="K32" s="483" t="s">
        <v>936</v>
      </c>
      <c r="L32" s="483" t="s">
        <v>149</v>
      </c>
      <c r="M32" s="577" t="s">
        <v>840</v>
      </c>
    </row>
    <row r="33" spans="4:13">
      <c r="D33" s="576">
        <v>17460</v>
      </c>
      <c r="E33" s="483" t="s">
        <v>833</v>
      </c>
      <c r="F33" s="483" t="s">
        <v>834</v>
      </c>
      <c r="G33" s="483" t="s">
        <v>968</v>
      </c>
      <c r="H33" s="483" t="s">
        <v>968</v>
      </c>
      <c r="I33" s="483" t="s">
        <v>851</v>
      </c>
      <c r="J33" s="483" t="s">
        <v>852</v>
      </c>
      <c r="K33" s="483" t="s">
        <v>936</v>
      </c>
      <c r="L33" s="483" t="s">
        <v>149</v>
      </c>
      <c r="M33" s="577" t="s">
        <v>840</v>
      </c>
    </row>
    <row r="34" spans="4:13">
      <c r="D34" s="576">
        <v>17462</v>
      </c>
      <c r="E34" s="483" t="s">
        <v>833</v>
      </c>
      <c r="F34" s="483" t="s">
        <v>834</v>
      </c>
      <c r="G34" s="483" t="s">
        <v>969</v>
      </c>
      <c r="H34" s="483" t="s">
        <v>969</v>
      </c>
      <c r="I34" s="483" t="s">
        <v>962</v>
      </c>
      <c r="J34" s="483" t="s">
        <v>963</v>
      </c>
      <c r="K34" s="483" t="s">
        <v>936</v>
      </c>
      <c r="L34" s="483" t="s">
        <v>149</v>
      </c>
      <c r="M34" s="577" t="s">
        <v>840</v>
      </c>
    </row>
    <row r="35" spans="4:13">
      <c r="D35" s="576">
        <v>17464</v>
      </c>
      <c r="E35" s="483" t="s">
        <v>833</v>
      </c>
      <c r="F35" s="483" t="s">
        <v>834</v>
      </c>
      <c r="G35" s="483" t="s">
        <v>970</v>
      </c>
      <c r="H35" s="483" t="s">
        <v>970</v>
      </c>
      <c r="I35" s="483" t="s">
        <v>855</v>
      </c>
      <c r="J35" s="483" t="s">
        <v>856</v>
      </c>
      <c r="K35" s="483" t="s">
        <v>936</v>
      </c>
      <c r="L35" s="483" t="s">
        <v>149</v>
      </c>
      <c r="M35" s="577" t="s">
        <v>840</v>
      </c>
    </row>
    <row r="36" spans="4:13">
      <c r="D36" s="576">
        <v>17466</v>
      </c>
      <c r="E36" s="483" t="s">
        <v>833</v>
      </c>
      <c r="F36" s="483" t="s">
        <v>834</v>
      </c>
      <c r="G36" s="483" t="s">
        <v>971</v>
      </c>
      <c r="H36" s="483" t="s">
        <v>971</v>
      </c>
      <c r="I36" s="483" t="s">
        <v>940</v>
      </c>
      <c r="J36" s="483" t="s">
        <v>941</v>
      </c>
      <c r="K36" s="483" t="s">
        <v>936</v>
      </c>
      <c r="L36" s="483" t="s">
        <v>149</v>
      </c>
      <c r="M36" s="577" t="s">
        <v>840</v>
      </c>
    </row>
    <row r="37" spans="4:13">
      <c r="D37" s="576">
        <v>17468</v>
      </c>
      <c r="E37" s="483" t="s">
        <v>833</v>
      </c>
      <c r="F37" s="483" t="s">
        <v>834</v>
      </c>
      <c r="G37" s="483" t="s">
        <v>972</v>
      </c>
      <c r="H37" s="483" t="s">
        <v>972</v>
      </c>
      <c r="I37" s="483" t="s">
        <v>893</v>
      </c>
      <c r="J37" s="483" t="s">
        <v>894</v>
      </c>
      <c r="K37" s="483" t="s">
        <v>936</v>
      </c>
      <c r="L37" s="483" t="s">
        <v>149</v>
      </c>
      <c r="M37" s="577" t="s">
        <v>840</v>
      </c>
    </row>
    <row r="38" spans="4:13">
      <c r="D38" s="576">
        <v>17470</v>
      </c>
      <c r="E38" s="483" t="s">
        <v>833</v>
      </c>
      <c r="F38" s="483" t="s">
        <v>834</v>
      </c>
      <c r="G38" s="483" t="s">
        <v>973</v>
      </c>
      <c r="H38" s="483" t="s">
        <v>973</v>
      </c>
      <c r="I38" s="483" t="s">
        <v>847</v>
      </c>
      <c r="J38" s="483" t="s">
        <v>848</v>
      </c>
      <c r="K38" s="483" t="s">
        <v>936</v>
      </c>
      <c r="L38" s="483" t="s">
        <v>149</v>
      </c>
      <c r="M38" s="577" t="s">
        <v>840</v>
      </c>
    </row>
    <row r="39" spans="4:13">
      <c r="D39" s="576">
        <v>17472</v>
      </c>
      <c r="E39" s="483" t="s">
        <v>833</v>
      </c>
      <c r="F39" s="483" t="s">
        <v>834</v>
      </c>
      <c r="G39" s="483" t="s">
        <v>974</v>
      </c>
      <c r="H39" s="483" t="s">
        <v>974</v>
      </c>
      <c r="I39" s="483" t="s">
        <v>851</v>
      </c>
      <c r="J39" s="483" t="s">
        <v>852</v>
      </c>
      <c r="K39" s="483" t="s">
        <v>936</v>
      </c>
      <c r="L39" s="483" t="s">
        <v>149</v>
      </c>
      <c r="M39" s="577" t="s">
        <v>840</v>
      </c>
    </row>
    <row r="40" spans="4:13">
      <c r="D40" s="576">
        <v>17474</v>
      </c>
      <c r="E40" s="483" t="s">
        <v>833</v>
      </c>
      <c r="F40" s="483" t="s">
        <v>834</v>
      </c>
      <c r="G40" s="483" t="s">
        <v>975</v>
      </c>
      <c r="H40" s="483" t="s">
        <v>975</v>
      </c>
      <c r="I40" s="483" t="s">
        <v>962</v>
      </c>
      <c r="J40" s="483" t="s">
        <v>963</v>
      </c>
      <c r="K40" s="483" t="s">
        <v>936</v>
      </c>
      <c r="L40" s="483" t="s">
        <v>149</v>
      </c>
      <c r="M40" s="577" t="s">
        <v>840</v>
      </c>
    </row>
    <row r="41" spans="4:13">
      <c r="D41" s="576">
        <v>17476</v>
      </c>
      <c r="E41" s="483" t="s">
        <v>833</v>
      </c>
      <c r="F41" s="483" t="s">
        <v>834</v>
      </c>
      <c r="G41" s="483" t="s">
        <v>976</v>
      </c>
      <c r="H41" s="483" t="s">
        <v>976</v>
      </c>
      <c r="I41" s="483" t="s">
        <v>855</v>
      </c>
      <c r="J41" s="483" t="s">
        <v>856</v>
      </c>
      <c r="K41" s="483" t="s">
        <v>936</v>
      </c>
      <c r="L41" s="483" t="s">
        <v>149</v>
      </c>
      <c r="M41" s="577" t="s">
        <v>840</v>
      </c>
    </row>
    <row r="42" spans="4:13">
      <c r="D42" s="576">
        <v>17478</v>
      </c>
      <c r="E42" s="483" t="s">
        <v>833</v>
      </c>
      <c r="F42" s="483" t="s">
        <v>834</v>
      </c>
      <c r="G42" s="483" t="s">
        <v>977</v>
      </c>
      <c r="H42" s="483" t="s">
        <v>977</v>
      </c>
      <c r="I42" s="483" t="s">
        <v>940</v>
      </c>
      <c r="J42" s="483" t="s">
        <v>941</v>
      </c>
      <c r="K42" s="483" t="s">
        <v>936</v>
      </c>
      <c r="L42" s="483" t="s">
        <v>149</v>
      </c>
      <c r="M42" s="577" t="s">
        <v>840</v>
      </c>
    </row>
    <row r="43" spans="4:13">
      <c r="D43" s="576">
        <v>17480</v>
      </c>
      <c r="E43" s="483" t="s">
        <v>833</v>
      </c>
      <c r="F43" s="483" t="s">
        <v>834</v>
      </c>
      <c r="G43" s="483" t="s">
        <v>978</v>
      </c>
      <c r="H43" s="483" t="s">
        <v>978</v>
      </c>
      <c r="I43" s="483" t="s">
        <v>893</v>
      </c>
      <c r="J43" s="483" t="s">
        <v>894</v>
      </c>
      <c r="K43" s="483" t="s">
        <v>936</v>
      </c>
      <c r="L43" s="483" t="s">
        <v>149</v>
      </c>
      <c r="M43" s="577" t="s">
        <v>840</v>
      </c>
    </row>
    <row r="44" spans="4:13">
      <c r="D44" s="576">
        <v>17420</v>
      </c>
      <c r="E44" s="483" t="s">
        <v>833</v>
      </c>
      <c r="F44" s="483" t="s">
        <v>834</v>
      </c>
      <c r="G44" s="483" t="s">
        <v>946</v>
      </c>
      <c r="H44" s="483" t="s">
        <v>946</v>
      </c>
      <c r="I44" s="483" t="s">
        <v>863</v>
      </c>
      <c r="J44" s="483" t="s">
        <v>864</v>
      </c>
      <c r="K44" s="483" t="s">
        <v>936</v>
      </c>
      <c r="L44" s="483" t="s">
        <v>149</v>
      </c>
      <c r="M44" s="577" t="s">
        <v>840</v>
      </c>
    </row>
    <row r="45" spans="4:13">
      <c r="D45" s="576">
        <v>17422</v>
      </c>
      <c r="E45" s="483" t="s">
        <v>833</v>
      </c>
      <c r="F45" s="483" t="s">
        <v>834</v>
      </c>
      <c r="G45" s="483" t="s">
        <v>947</v>
      </c>
      <c r="H45" s="483" t="s">
        <v>947</v>
      </c>
      <c r="I45" s="483" t="s">
        <v>843</v>
      </c>
      <c r="J45" s="483" t="s">
        <v>844</v>
      </c>
      <c r="K45" s="483" t="s">
        <v>936</v>
      </c>
      <c r="L45" s="483" t="s">
        <v>149</v>
      </c>
      <c r="M45" s="577" t="s">
        <v>840</v>
      </c>
    </row>
    <row r="46" spans="4:13">
      <c r="D46" s="576">
        <v>17424</v>
      </c>
      <c r="E46" s="483" t="s">
        <v>833</v>
      </c>
      <c r="F46" s="483" t="s">
        <v>834</v>
      </c>
      <c r="G46" s="483" t="s">
        <v>948</v>
      </c>
      <c r="H46" s="483" t="s">
        <v>948</v>
      </c>
      <c r="I46" s="483" t="s">
        <v>863</v>
      </c>
      <c r="J46" s="483" t="s">
        <v>864</v>
      </c>
      <c r="K46" s="483" t="s">
        <v>936</v>
      </c>
      <c r="L46" s="483" t="s">
        <v>149</v>
      </c>
      <c r="M46" s="577" t="s">
        <v>840</v>
      </c>
    </row>
    <row r="47" spans="4:13">
      <c r="D47" s="576">
        <v>17426</v>
      </c>
      <c r="E47" s="483" t="s">
        <v>833</v>
      </c>
      <c r="F47" s="483" t="s">
        <v>834</v>
      </c>
      <c r="G47" s="483" t="s">
        <v>949</v>
      </c>
      <c r="H47" s="483" t="s">
        <v>949</v>
      </c>
      <c r="I47" s="483" t="s">
        <v>843</v>
      </c>
      <c r="J47" s="483" t="s">
        <v>844</v>
      </c>
      <c r="K47" s="483" t="s">
        <v>936</v>
      </c>
      <c r="L47" s="483" t="s">
        <v>149</v>
      </c>
      <c r="M47" s="577" t="s">
        <v>840</v>
      </c>
    </row>
    <row r="48" spans="4:13">
      <c r="D48" s="576">
        <v>16304</v>
      </c>
      <c r="E48" s="483" t="s">
        <v>833</v>
      </c>
      <c r="F48" s="483" t="s">
        <v>834</v>
      </c>
      <c r="G48" s="483" t="s">
        <v>913</v>
      </c>
      <c r="H48" s="483" t="s">
        <v>914</v>
      </c>
      <c r="I48" s="483" t="s">
        <v>843</v>
      </c>
      <c r="J48" s="483" t="s">
        <v>844</v>
      </c>
      <c r="K48" s="483" t="s">
        <v>839</v>
      </c>
      <c r="L48" s="483" t="s">
        <v>132</v>
      </c>
      <c r="M48" s="577" t="s">
        <v>840</v>
      </c>
    </row>
    <row r="49" spans="4:13">
      <c r="D49" s="576">
        <v>16312</v>
      </c>
      <c r="E49" s="483" t="s">
        <v>833</v>
      </c>
      <c r="F49" s="483" t="s">
        <v>834</v>
      </c>
      <c r="G49" s="483" t="s">
        <v>921</v>
      </c>
      <c r="H49" s="483" t="s">
        <v>922</v>
      </c>
      <c r="I49" s="483" t="s">
        <v>847</v>
      </c>
      <c r="J49" s="483" t="s">
        <v>848</v>
      </c>
      <c r="K49" s="483" t="s">
        <v>839</v>
      </c>
      <c r="L49" s="483" t="s">
        <v>132</v>
      </c>
      <c r="M49" s="577" t="s">
        <v>840</v>
      </c>
    </row>
    <row r="50" spans="4:13">
      <c r="D50" s="576">
        <v>17428</v>
      </c>
      <c r="E50" s="483" t="s">
        <v>833</v>
      </c>
      <c r="F50" s="483" t="s">
        <v>834</v>
      </c>
      <c r="G50" s="483" t="s">
        <v>950</v>
      </c>
      <c r="H50" s="483" t="s">
        <v>950</v>
      </c>
      <c r="I50" s="483" t="s">
        <v>940</v>
      </c>
      <c r="J50" s="483" t="s">
        <v>941</v>
      </c>
      <c r="K50" s="483" t="s">
        <v>936</v>
      </c>
      <c r="L50" s="483" t="s">
        <v>149</v>
      </c>
      <c r="M50" s="577" t="s">
        <v>840</v>
      </c>
    </row>
    <row r="51" spans="4:13">
      <c r="D51" s="576">
        <v>17430</v>
      </c>
      <c r="E51" s="483" t="s">
        <v>833</v>
      </c>
      <c r="F51" s="483" t="s">
        <v>834</v>
      </c>
      <c r="G51" s="483" t="s">
        <v>951</v>
      </c>
      <c r="H51" s="483" t="s">
        <v>951</v>
      </c>
      <c r="I51" s="483" t="s">
        <v>940</v>
      </c>
      <c r="J51" s="483" t="s">
        <v>941</v>
      </c>
      <c r="K51" s="483" t="s">
        <v>936</v>
      </c>
      <c r="L51" s="483" t="s">
        <v>149</v>
      </c>
      <c r="M51" s="577" t="s">
        <v>840</v>
      </c>
    </row>
    <row r="52" spans="4:13">
      <c r="D52" s="576">
        <v>17432</v>
      </c>
      <c r="E52" s="483" t="s">
        <v>833</v>
      </c>
      <c r="F52" s="483" t="s">
        <v>834</v>
      </c>
      <c r="G52" s="483" t="s">
        <v>952</v>
      </c>
      <c r="H52" s="483" t="s">
        <v>952</v>
      </c>
      <c r="I52" s="483" t="s">
        <v>851</v>
      </c>
      <c r="J52" s="483" t="s">
        <v>852</v>
      </c>
      <c r="K52" s="483" t="s">
        <v>936</v>
      </c>
      <c r="L52" s="483" t="s">
        <v>149</v>
      </c>
      <c r="M52" s="577" t="s">
        <v>840</v>
      </c>
    </row>
    <row r="53" spans="4:13">
      <c r="D53" s="576">
        <v>17434</v>
      </c>
      <c r="E53" s="483" t="s">
        <v>833</v>
      </c>
      <c r="F53" s="483" t="s">
        <v>834</v>
      </c>
      <c r="G53" s="483" t="s">
        <v>953</v>
      </c>
      <c r="H53" s="483" t="s">
        <v>953</v>
      </c>
      <c r="I53" s="483" t="s">
        <v>847</v>
      </c>
      <c r="J53" s="483" t="s">
        <v>848</v>
      </c>
      <c r="K53" s="483" t="s">
        <v>936</v>
      </c>
      <c r="L53" s="483" t="s">
        <v>149</v>
      </c>
      <c r="M53" s="577" t="s">
        <v>840</v>
      </c>
    </row>
    <row r="54" spans="4:13">
      <c r="D54" s="576">
        <v>17436</v>
      </c>
      <c r="E54" s="483" t="s">
        <v>833</v>
      </c>
      <c r="F54" s="483" t="s">
        <v>834</v>
      </c>
      <c r="G54" s="483" t="s">
        <v>954</v>
      </c>
      <c r="H54" s="483" t="s">
        <v>954</v>
      </c>
      <c r="I54" s="483" t="s">
        <v>851</v>
      </c>
      <c r="J54" s="483" t="s">
        <v>852</v>
      </c>
      <c r="K54" s="483" t="s">
        <v>936</v>
      </c>
      <c r="L54" s="483" t="s">
        <v>149</v>
      </c>
      <c r="M54" s="577" t="s">
        <v>840</v>
      </c>
    </row>
    <row r="55" spans="4:13">
      <c r="D55" s="576">
        <v>17412</v>
      </c>
      <c r="E55" s="483" t="s">
        <v>833</v>
      </c>
      <c r="F55" s="483" t="s">
        <v>834</v>
      </c>
      <c r="G55" s="483" t="s">
        <v>938</v>
      </c>
      <c r="H55" s="483" t="s">
        <v>938</v>
      </c>
      <c r="I55" s="483" t="s">
        <v>893</v>
      </c>
      <c r="J55" s="483" t="s">
        <v>894</v>
      </c>
      <c r="K55" s="483" t="s">
        <v>936</v>
      </c>
      <c r="L55" s="483" t="s">
        <v>149</v>
      </c>
      <c r="M55" s="577" t="s">
        <v>840</v>
      </c>
    </row>
    <row r="56" spans="4:13">
      <c r="D56" s="576">
        <v>17414</v>
      </c>
      <c r="E56" s="483" t="s">
        <v>833</v>
      </c>
      <c r="F56" s="483" t="s">
        <v>834</v>
      </c>
      <c r="G56" s="483" t="s">
        <v>939</v>
      </c>
      <c r="H56" s="483" t="s">
        <v>939</v>
      </c>
      <c r="I56" s="483" t="s">
        <v>940</v>
      </c>
      <c r="J56" s="483" t="s">
        <v>941</v>
      </c>
      <c r="K56" s="483" t="s">
        <v>936</v>
      </c>
      <c r="L56" s="483" t="s">
        <v>149</v>
      </c>
      <c r="M56" s="577" t="s">
        <v>840</v>
      </c>
    </row>
    <row r="57" spans="4:13">
      <c r="D57" s="576">
        <v>17416</v>
      </c>
      <c r="E57" s="483" t="s">
        <v>833</v>
      </c>
      <c r="F57" s="483" t="s">
        <v>834</v>
      </c>
      <c r="G57" s="483" t="s">
        <v>942</v>
      </c>
      <c r="H57" s="483" t="s">
        <v>942</v>
      </c>
      <c r="I57" s="483" t="s">
        <v>943</v>
      </c>
      <c r="J57" s="483" t="s">
        <v>944</v>
      </c>
      <c r="K57" s="483" t="s">
        <v>936</v>
      </c>
      <c r="L57" s="483" t="s">
        <v>149</v>
      </c>
      <c r="M57" s="577" t="s">
        <v>840</v>
      </c>
    </row>
    <row r="58" spans="4:13">
      <c r="D58" s="576">
        <v>17418</v>
      </c>
      <c r="E58" s="483" t="s">
        <v>833</v>
      </c>
      <c r="F58" s="483" t="s">
        <v>834</v>
      </c>
      <c r="G58" s="483" t="s">
        <v>945</v>
      </c>
      <c r="H58" s="483" t="s">
        <v>945</v>
      </c>
      <c r="I58" s="483" t="s">
        <v>943</v>
      </c>
      <c r="J58" s="483" t="s">
        <v>944</v>
      </c>
      <c r="K58" s="483" t="s">
        <v>936</v>
      </c>
      <c r="L58" s="483" t="s">
        <v>149</v>
      </c>
      <c r="M58" s="577" t="s">
        <v>840</v>
      </c>
    </row>
    <row r="59" spans="4:13">
      <c r="D59" s="576">
        <v>16076</v>
      </c>
      <c r="E59" s="483" t="s">
        <v>833</v>
      </c>
      <c r="F59" s="483" t="s">
        <v>834</v>
      </c>
      <c r="G59" s="483" t="s">
        <v>865</v>
      </c>
      <c r="H59" s="483" t="s">
        <v>866</v>
      </c>
      <c r="I59" s="483" t="s">
        <v>843</v>
      </c>
      <c r="J59" s="483" t="s">
        <v>844</v>
      </c>
      <c r="K59" s="483" t="s">
        <v>839</v>
      </c>
      <c r="L59" s="483" t="s">
        <v>132</v>
      </c>
      <c r="M59" s="577" t="s">
        <v>840</v>
      </c>
    </row>
    <row r="60" spans="4:13">
      <c r="D60" s="576">
        <v>16302</v>
      </c>
      <c r="E60" s="483" t="s">
        <v>833</v>
      </c>
      <c r="F60" s="483" t="s">
        <v>834</v>
      </c>
      <c r="G60" s="483" t="s">
        <v>911</v>
      </c>
      <c r="H60" s="483" t="s">
        <v>912</v>
      </c>
      <c r="I60" s="483" t="s">
        <v>843</v>
      </c>
      <c r="J60" s="483" t="s">
        <v>844</v>
      </c>
      <c r="K60" s="483" t="s">
        <v>839</v>
      </c>
      <c r="L60" s="483" t="s">
        <v>132</v>
      </c>
      <c r="M60" s="577" t="s">
        <v>840</v>
      </c>
    </row>
    <row r="61" spans="4:13">
      <c r="D61" s="576">
        <v>16310</v>
      </c>
      <c r="E61" s="483" t="s">
        <v>833</v>
      </c>
      <c r="F61" s="483" t="s">
        <v>834</v>
      </c>
      <c r="G61" s="483" t="s">
        <v>919</v>
      </c>
      <c r="H61" s="483" t="s">
        <v>920</v>
      </c>
      <c r="I61" s="483" t="s">
        <v>843</v>
      </c>
      <c r="J61" s="483" t="s">
        <v>844</v>
      </c>
      <c r="K61" s="483" t="s">
        <v>839</v>
      </c>
      <c r="L61" s="483" t="s">
        <v>132</v>
      </c>
      <c r="M61" s="577" t="s">
        <v>840</v>
      </c>
    </row>
    <row r="62" spans="4:13">
      <c r="D62" s="576">
        <v>16314</v>
      </c>
      <c r="E62" s="483" t="s">
        <v>833</v>
      </c>
      <c r="F62" s="483" t="s">
        <v>834</v>
      </c>
      <c r="G62" s="483" t="s">
        <v>923</v>
      </c>
      <c r="H62" s="483" t="s">
        <v>924</v>
      </c>
      <c r="I62" s="483" t="s">
        <v>851</v>
      </c>
      <c r="J62" s="483" t="s">
        <v>852</v>
      </c>
      <c r="K62" s="483" t="s">
        <v>839</v>
      </c>
      <c r="L62" s="483" t="s">
        <v>132</v>
      </c>
      <c r="M62" s="577" t="s">
        <v>840</v>
      </c>
    </row>
    <row r="63" spans="4:13">
      <c r="D63" s="576">
        <v>17438</v>
      </c>
      <c r="E63" s="483" t="s">
        <v>833</v>
      </c>
      <c r="F63" s="483" t="s">
        <v>834</v>
      </c>
      <c r="G63" s="483" t="s">
        <v>955</v>
      </c>
      <c r="H63" s="483" t="s">
        <v>955</v>
      </c>
      <c r="I63" s="483" t="s">
        <v>847</v>
      </c>
      <c r="J63" s="483" t="s">
        <v>848</v>
      </c>
      <c r="K63" s="483" t="s">
        <v>936</v>
      </c>
      <c r="L63" s="483" t="s">
        <v>149</v>
      </c>
      <c r="M63" s="577" t="s">
        <v>840</v>
      </c>
    </row>
    <row r="64" spans="4:13">
      <c r="D64" s="576">
        <v>17440</v>
      </c>
      <c r="E64" s="483" t="s">
        <v>833</v>
      </c>
      <c r="F64" s="483" t="s">
        <v>834</v>
      </c>
      <c r="G64" s="483" t="s">
        <v>956</v>
      </c>
      <c r="H64" s="483" t="s">
        <v>956</v>
      </c>
      <c r="I64" s="483" t="s">
        <v>847</v>
      </c>
      <c r="J64" s="483" t="s">
        <v>848</v>
      </c>
      <c r="K64" s="483" t="s">
        <v>936</v>
      </c>
      <c r="L64" s="483" t="s">
        <v>149</v>
      </c>
      <c r="M64" s="577" t="s">
        <v>840</v>
      </c>
    </row>
    <row r="65" spans="4:13">
      <c r="D65" s="576">
        <v>17442</v>
      </c>
      <c r="E65" s="483" t="s">
        <v>833</v>
      </c>
      <c r="F65" s="483" t="s">
        <v>834</v>
      </c>
      <c r="G65" s="483" t="s">
        <v>957</v>
      </c>
      <c r="H65" s="483" t="s">
        <v>957</v>
      </c>
      <c r="I65" s="483" t="s">
        <v>847</v>
      </c>
      <c r="J65" s="483" t="s">
        <v>848</v>
      </c>
      <c r="K65" s="483" t="s">
        <v>936</v>
      </c>
      <c r="L65" s="483" t="s">
        <v>149</v>
      </c>
      <c r="M65" s="577" t="s">
        <v>840</v>
      </c>
    </row>
    <row r="66" spans="4:13">
      <c r="D66" s="576">
        <v>17444</v>
      </c>
      <c r="E66" s="483" t="s">
        <v>833</v>
      </c>
      <c r="F66" s="483" t="s">
        <v>834</v>
      </c>
      <c r="G66" s="483" t="s">
        <v>958</v>
      </c>
      <c r="H66" s="483" t="s">
        <v>958</v>
      </c>
      <c r="I66" s="483" t="s">
        <v>847</v>
      </c>
      <c r="J66" s="483" t="s">
        <v>848</v>
      </c>
      <c r="K66" s="483" t="s">
        <v>936</v>
      </c>
      <c r="L66" s="483" t="s">
        <v>149</v>
      </c>
      <c r="M66" s="577" t="s">
        <v>840</v>
      </c>
    </row>
    <row r="67" spans="4:13">
      <c r="D67" s="576">
        <v>16080</v>
      </c>
      <c r="E67" s="483" t="s">
        <v>833</v>
      </c>
      <c r="F67" s="483" t="s">
        <v>834</v>
      </c>
      <c r="G67" s="483" t="s">
        <v>869</v>
      </c>
      <c r="H67" s="483" t="s">
        <v>870</v>
      </c>
      <c r="I67" s="483" t="s">
        <v>863</v>
      </c>
      <c r="J67" s="483" t="s">
        <v>864</v>
      </c>
      <c r="K67" s="483" t="s">
        <v>839</v>
      </c>
      <c r="L67" s="483" t="s">
        <v>132</v>
      </c>
      <c r="M67" s="577" t="s">
        <v>840</v>
      </c>
    </row>
    <row r="68" spans="4:13">
      <c r="D68" s="576">
        <v>16082</v>
      </c>
      <c r="E68" s="483" t="s">
        <v>833</v>
      </c>
      <c r="F68" s="483" t="s">
        <v>834</v>
      </c>
      <c r="G68" s="483" t="s">
        <v>871</v>
      </c>
      <c r="H68" s="483" t="s">
        <v>872</v>
      </c>
      <c r="I68" s="483" t="s">
        <v>843</v>
      </c>
      <c r="J68" s="483" t="s">
        <v>844</v>
      </c>
      <c r="K68" s="483" t="s">
        <v>839</v>
      </c>
      <c r="L68" s="483" t="s">
        <v>132</v>
      </c>
      <c r="M68" s="577" t="s">
        <v>840</v>
      </c>
    </row>
    <row r="69" spans="4:13">
      <c r="D69" s="576">
        <v>16084</v>
      </c>
      <c r="E69" s="483" t="s">
        <v>833</v>
      </c>
      <c r="F69" s="483" t="s">
        <v>834</v>
      </c>
      <c r="G69" s="483" t="s">
        <v>873</v>
      </c>
      <c r="H69" s="483" t="s">
        <v>874</v>
      </c>
      <c r="I69" s="483" t="s">
        <v>847</v>
      </c>
      <c r="J69" s="483" t="s">
        <v>848</v>
      </c>
      <c r="K69" s="483" t="s">
        <v>839</v>
      </c>
      <c r="L69" s="483" t="s">
        <v>132</v>
      </c>
      <c r="M69" s="577" t="s">
        <v>840</v>
      </c>
    </row>
    <row r="70" spans="4:13">
      <c r="D70" s="576">
        <v>16588</v>
      </c>
      <c r="E70" s="483" t="s">
        <v>833</v>
      </c>
      <c r="F70" s="483" t="s">
        <v>834</v>
      </c>
      <c r="G70" s="483" t="s">
        <v>925</v>
      </c>
      <c r="H70" s="483" t="s">
        <v>926</v>
      </c>
      <c r="I70" s="483" t="s">
        <v>837</v>
      </c>
      <c r="J70" s="483" t="s">
        <v>838</v>
      </c>
      <c r="K70" s="483" t="s">
        <v>839</v>
      </c>
      <c r="L70" s="483" t="s">
        <v>132</v>
      </c>
      <c r="M70" s="577" t="s">
        <v>840</v>
      </c>
    </row>
    <row r="71" spans="4:13">
      <c r="D71" s="576">
        <v>16590</v>
      </c>
      <c r="E71" s="483" t="s">
        <v>833</v>
      </c>
      <c r="F71" s="483" t="s">
        <v>834</v>
      </c>
      <c r="G71" s="483" t="s">
        <v>629</v>
      </c>
      <c r="H71" s="483" t="s">
        <v>927</v>
      </c>
      <c r="I71" s="483" t="s">
        <v>843</v>
      </c>
      <c r="J71" s="483" t="s">
        <v>844</v>
      </c>
      <c r="K71" s="483" t="s">
        <v>839</v>
      </c>
      <c r="L71" s="483" t="s">
        <v>132</v>
      </c>
      <c r="M71" s="577" t="s">
        <v>840</v>
      </c>
    </row>
    <row r="72" spans="4:13">
      <c r="D72" s="576">
        <v>16592</v>
      </c>
      <c r="E72" s="483" t="s">
        <v>833</v>
      </c>
      <c r="F72" s="483" t="s">
        <v>834</v>
      </c>
      <c r="G72" s="483" t="s">
        <v>928</v>
      </c>
      <c r="H72" s="483" t="s">
        <v>929</v>
      </c>
      <c r="I72" s="483" t="s">
        <v>843</v>
      </c>
      <c r="J72" s="483" t="s">
        <v>844</v>
      </c>
      <c r="K72" s="483" t="s">
        <v>839</v>
      </c>
      <c r="L72" s="483" t="s">
        <v>132</v>
      </c>
      <c r="M72" s="577" t="s">
        <v>840</v>
      </c>
    </row>
    <row r="73" spans="4:13">
      <c r="D73" s="576">
        <v>16594</v>
      </c>
      <c r="E73" s="483" t="s">
        <v>833</v>
      </c>
      <c r="F73" s="483" t="s">
        <v>834</v>
      </c>
      <c r="G73" s="483" t="s">
        <v>639</v>
      </c>
      <c r="H73" s="483" t="s">
        <v>930</v>
      </c>
      <c r="I73" s="483" t="s">
        <v>847</v>
      </c>
      <c r="J73" s="483" t="s">
        <v>848</v>
      </c>
      <c r="K73" s="483" t="s">
        <v>839</v>
      </c>
      <c r="L73" s="483" t="s">
        <v>132</v>
      </c>
      <c r="M73" s="577" t="s">
        <v>840</v>
      </c>
    </row>
    <row r="74" spans="4:13">
      <c r="D74" s="576">
        <v>16596</v>
      </c>
      <c r="E74" s="483" t="s">
        <v>833</v>
      </c>
      <c r="F74" s="483" t="s">
        <v>834</v>
      </c>
      <c r="G74" s="483" t="s">
        <v>931</v>
      </c>
      <c r="H74" s="483" t="s">
        <v>932</v>
      </c>
      <c r="I74" s="483" t="s">
        <v>851</v>
      </c>
      <c r="J74" s="483" t="s">
        <v>852</v>
      </c>
      <c r="K74" s="483" t="s">
        <v>839</v>
      </c>
      <c r="L74" s="483" t="s">
        <v>132</v>
      </c>
      <c r="M74" s="577" t="s">
        <v>840</v>
      </c>
    </row>
    <row r="75" spans="4:13">
      <c r="D75" s="576">
        <v>16598</v>
      </c>
      <c r="E75" s="483" t="s">
        <v>833</v>
      </c>
      <c r="F75" s="483" t="s">
        <v>834</v>
      </c>
      <c r="G75" s="483" t="s">
        <v>933</v>
      </c>
      <c r="H75" s="483" t="s">
        <v>934</v>
      </c>
      <c r="I75" s="483" t="s">
        <v>855</v>
      </c>
      <c r="J75" s="483" t="s">
        <v>856</v>
      </c>
      <c r="K75" s="483" t="s">
        <v>839</v>
      </c>
      <c r="L75" s="483" t="s">
        <v>132</v>
      </c>
      <c r="M75" s="577" t="s">
        <v>840</v>
      </c>
    </row>
    <row r="76" spans="4:13">
      <c r="D76" s="576">
        <v>19146</v>
      </c>
      <c r="E76" s="483" t="s">
        <v>833</v>
      </c>
      <c r="F76" s="483" t="s">
        <v>834</v>
      </c>
      <c r="G76" s="483" t="s">
        <v>1027</v>
      </c>
      <c r="H76" s="483" t="s">
        <v>1028</v>
      </c>
      <c r="I76" s="483" t="s">
        <v>837</v>
      </c>
      <c r="J76" s="483" t="s">
        <v>1029</v>
      </c>
      <c r="K76" s="483" t="s">
        <v>839</v>
      </c>
      <c r="L76" s="483" t="s">
        <v>132</v>
      </c>
      <c r="M76" s="577" t="s">
        <v>1030</v>
      </c>
    </row>
    <row r="77" spans="4:13">
      <c r="D77" s="576">
        <v>19216</v>
      </c>
      <c r="E77" s="483" t="s">
        <v>833</v>
      </c>
      <c r="F77" s="483" t="s">
        <v>834</v>
      </c>
      <c r="G77" s="483" t="s">
        <v>1035</v>
      </c>
      <c r="H77" s="483" t="s">
        <v>1036</v>
      </c>
      <c r="I77" s="483" t="s">
        <v>863</v>
      </c>
      <c r="J77" s="483" t="s">
        <v>864</v>
      </c>
      <c r="K77" s="483" t="s">
        <v>839</v>
      </c>
      <c r="L77" s="483" t="s">
        <v>132</v>
      </c>
      <c r="M77" s="577" t="s">
        <v>1030</v>
      </c>
    </row>
    <row r="78" spans="4:13">
      <c r="D78" s="576">
        <v>19214</v>
      </c>
      <c r="E78" s="483" t="s">
        <v>833</v>
      </c>
      <c r="F78" s="483" t="s">
        <v>834</v>
      </c>
      <c r="G78" s="483" t="s">
        <v>1031</v>
      </c>
      <c r="H78" s="483" t="s">
        <v>1032</v>
      </c>
      <c r="I78" s="483" t="s">
        <v>1033</v>
      </c>
      <c r="J78" s="483" t="s">
        <v>1034</v>
      </c>
      <c r="K78" s="483" t="s">
        <v>839</v>
      </c>
      <c r="L78" s="483" t="s">
        <v>132</v>
      </c>
      <c r="M78" s="577" t="s">
        <v>1030</v>
      </c>
    </row>
    <row r="79" spans="4:13">
      <c r="D79" s="576">
        <v>17678</v>
      </c>
      <c r="E79" s="483" t="s">
        <v>833</v>
      </c>
      <c r="F79" s="483" t="s">
        <v>834</v>
      </c>
      <c r="G79" s="483" t="s">
        <v>1005</v>
      </c>
      <c r="H79" s="483" t="s">
        <v>1005</v>
      </c>
      <c r="I79" s="483" t="s">
        <v>847</v>
      </c>
      <c r="J79" s="483" t="s">
        <v>848</v>
      </c>
      <c r="K79" s="483" t="s">
        <v>839</v>
      </c>
      <c r="L79" s="483" t="s">
        <v>132</v>
      </c>
      <c r="M79" s="577" t="s">
        <v>840</v>
      </c>
    </row>
    <row r="80" spans="4:13">
      <c r="D80" s="576">
        <v>17696</v>
      </c>
      <c r="E80" s="483" t="s">
        <v>833</v>
      </c>
      <c r="F80" s="483" t="s">
        <v>834</v>
      </c>
      <c r="G80" s="483" t="s">
        <v>1014</v>
      </c>
      <c r="H80" s="483" t="s">
        <v>1014</v>
      </c>
      <c r="I80" s="483" t="s">
        <v>851</v>
      </c>
      <c r="J80" s="483" t="s">
        <v>852</v>
      </c>
      <c r="K80" s="483" t="s">
        <v>839</v>
      </c>
      <c r="L80" s="483" t="s">
        <v>132</v>
      </c>
      <c r="M80" s="577" t="s">
        <v>840</v>
      </c>
    </row>
    <row r="81" spans="4:13">
      <c r="D81" s="576">
        <v>17698</v>
      </c>
      <c r="E81" s="483" t="s">
        <v>833</v>
      </c>
      <c r="F81" s="483" t="s">
        <v>834</v>
      </c>
      <c r="G81" s="483" t="s">
        <v>1015</v>
      </c>
      <c r="H81" s="483" t="s">
        <v>1015</v>
      </c>
      <c r="I81" s="483" t="s">
        <v>863</v>
      </c>
      <c r="J81" s="483" t="s">
        <v>864</v>
      </c>
      <c r="K81" s="483" t="s">
        <v>839</v>
      </c>
      <c r="L81" s="483" t="s">
        <v>132</v>
      </c>
      <c r="M81" s="577" t="s">
        <v>840</v>
      </c>
    </row>
    <row r="82" spans="4:13">
      <c r="D82" s="576">
        <v>17700</v>
      </c>
      <c r="E82" s="483" t="s">
        <v>833</v>
      </c>
      <c r="F82" s="483" t="s">
        <v>834</v>
      </c>
      <c r="G82" s="483" t="s">
        <v>1016</v>
      </c>
      <c r="H82" s="483" t="s">
        <v>1016</v>
      </c>
      <c r="I82" s="483" t="s">
        <v>863</v>
      </c>
      <c r="J82" s="483" t="s">
        <v>864</v>
      </c>
      <c r="K82" s="483" t="s">
        <v>839</v>
      </c>
      <c r="L82" s="483" t="s">
        <v>132</v>
      </c>
      <c r="M82" s="577" t="s">
        <v>840</v>
      </c>
    </row>
    <row r="83" spans="4:13">
      <c r="D83" s="576">
        <v>17680</v>
      </c>
      <c r="E83" s="483" t="s">
        <v>833</v>
      </c>
      <c r="F83" s="483" t="s">
        <v>834</v>
      </c>
      <c r="G83" s="483" t="s">
        <v>1006</v>
      </c>
      <c r="H83" s="483" t="s">
        <v>1006</v>
      </c>
      <c r="I83" s="483" t="s">
        <v>843</v>
      </c>
      <c r="J83" s="483" t="s">
        <v>844</v>
      </c>
      <c r="K83" s="483" t="s">
        <v>839</v>
      </c>
      <c r="L83" s="483" t="s">
        <v>132</v>
      </c>
      <c r="M83" s="577" t="s">
        <v>840</v>
      </c>
    </row>
    <row r="84" spans="4:13">
      <c r="D84" s="576">
        <v>17682</v>
      </c>
      <c r="E84" s="483" t="s">
        <v>833</v>
      </c>
      <c r="F84" s="483" t="s">
        <v>834</v>
      </c>
      <c r="G84" s="483" t="s">
        <v>1007</v>
      </c>
      <c r="H84" s="483" t="s">
        <v>1007</v>
      </c>
      <c r="I84" s="483" t="s">
        <v>847</v>
      </c>
      <c r="J84" s="483" t="s">
        <v>848</v>
      </c>
      <c r="K84" s="483" t="s">
        <v>839</v>
      </c>
      <c r="L84" s="483" t="s">
        <v>132</v>
      </c>
      <c r="M84" s="577" t="s">
        <v>840</v>
      </c>
    </row>
    <row r="85" spans="4:13">
      <c r="D85" s="576">
        <v>17684</v>
      </c>
      <c r="E85" s="483" t="s">
        <v>833</v>
      </c>
      <c r="F85" s="483" t="s">
        <v>834</v>
      </c>
      <c r="G85" s="483" t="s">
        <v>1008</v>
      </c>
      <c r="H85" s="483" t="s">
        <v>1008</v>
      </c>
      <c r="I85" s="483" t="s">
        <v>847</v>
      </c>
      <c r="J85" s="483" t="s">
        <v>848</v>
      </c>
      <c r="K85" s="483" t="s">
        <v>839</v>
      </c>
      <c r="L85" s="483" t="s">
        <v>132</v>
      </c>
      <c r="M85" s="577" t="s">
        <v>840</v>
      </c>
    </row>
    <row r="86" spans="4:13">
      <c r="D86" s="576">
        <v>17686</v>
      </c>
      <c r="E86" s="483" t="s">
        <v>833</v>
      </c>
      <c r="F86" s="483" t="s">
        <v>834</v>
      </c>
      <c r="G86" s="483" t="s">
        <v>1009</v>
      </c>
      <c r="H86" s="483" t="s">
        <v>1009</v>
      </c>
      <c r="I86" s="483" t="s">
        <v>847</v>
      </c>
      <c r="J86" s="483" t="s">
        <v>848</v>
      </c>
      <c r="K86" s="483" t="s">
        <v>839</v>
      </c>
      <c r="L86" s="483" t="s">
        <v>132</v>
      </c>
      <c r="M86" s="577" t="s">
        <v>840</v>
      </c>
    </row>
    <row r="87" spans="4:13">
      <c r="D87" s="576">
        <v>17688</v>
      </c>
      <c r="E87" s="483" t="s">
        <v>833</v>
      </c>
      <c r="F87" s="483" t="s">
        <v>834</v>
      </c>
      <c r="G87" s="483" t="s">
        <v>1010</v>
      </c>
      <c r="H87" s="483" t="s">
        <v>1010</v>
      </c>
      <c r="I87" s="483" t="s">
        <v>843</v>
      </c>
      <c r="J87" s="483" t="s">
        <v>844</v>
      </c>
      <c r="K87" s="483" t="s">
        <v>839</v>
      </c>
      <c r="L87" s="483" t="s">
        <v>132</v>
      </c>
      <c r="M87" s="577" t="s">
        <v>840</v>
      </c>
    </row>
    <row r="88" spans="4:13">
      <c r="D88" s="576">
        <v>17690</v>
      </c>
      <c r="E88" s="483" t="s">
        <v>833</v>
      </c>
      <c r="F88" s="483" t="s">
        <v>834</v>
      </c>
      <c r="G88" s="483" t="s">
        <v>1011</v>
      </c>
      <c r="H88" s="483" t="s">
        <v>1011</v>
      </c>
      <c r="I88" s="483" t="s">
        <v>997</v>
      </c>
      <c r="J88" s="483" t="s">
        <v>998</v>
      </c>
      <c r="K88" s="483" t="s">
        <v>839</v>
      </c>
      <c r="L88" s="483" t="s">
        <v>132</v>
      </c>
      <c r="M88" s="577" t="s">
        <v>840</v>
      </c>
    </row>
    <row r="89" spans="4:13">
      <c r="D89" s="576">
        <v>17692</v>
      </c>
      <c r="E89" s="483" t="s">
        <v>833</v>
      </c>
      <c r="F89" s="483" t="s">
        <v>834</v>
      </c>
      <c r="G89" s="483" t="s">
        <v>1012</v>
      </c>
      <c r="H89" s="483" t="s">
        <v>1012</v>
      </c>
      <c r="I89" s="483" t="s">
        <v>997</v>
      </c>
      <c r="J89" s="483" t="s">
        <v>998</v>
      </c>
      <c r="K89" s="483" t="s">
        <v>839</v>
      </c>
      <c r="L89" s="483" t="s">
        <v>132</v>
      </c>
      <c r="M89" s="577" t="s">
        <v>840</v>
      </c>
    </row>
    <row r="90" spans="4:13">
      <c r="D90" s="576">
        <v>17694</v>
      </c>
      <c r="E90" s="483" t="s">
        <v>833</v>
      </c>
      <c r="F90" s="483" t="s">
        <v>834</v>
      </c>
      <c r="G90" s="483" t="s">
        <v>1013</v>
      </c>
      <c r="H90" s="483" t="s">
        <v>1013</v>
      </c>
      <c r="I90" s="483" t="s">
        <v>847</v>
      </c>
      <c r="J90" s="483" t="s">
        <v>848</v>
      </c>
      <c r="K90" s="483" t="s">
        <v>839</v>
      </c>
      <c r="L90" s="483" t="s">
        <v>132</v>
      </c>
      <c r="M90" s="577" t="s">
        <v>840</v>
      </c>
    </row>
    <row r="91" spans="4:13">
      <c r="D91" s="576">
        <v>17654</v>
      </c>
      <c r="E91" s="483" t="s">
        <v>833</v>
      </c>
      <c r="F91" s="483" t="s">
        <v>834</v>
      </c>
      <c r="G91" s="483" t="s">
        <v>991</v>
      </c>
      <c r="H91" s="483" t="s">
        <v>991</v>
      </c>
      <c r="I91" s="483" t="s">
        <v>843</v>
      </c>
      <c r="J91" s="483" t="s">
        <v>844</v>
      </c>
      <c r="K91" s="483" t="s">
        <v>839</v>
      </c>
      <c r="L91" s="483" t="s">
        <v>132</v>
      </c>
      <c r="M91" s="577" t="s">
        <v>840</v>
      </c>
    </row>
    <row r="92" spans="4:13">
      <c r="D92" s="576">
        <v>17672</v>
      </c>
      <c r="E92" s="483" t="s">
        <v>833</v>
      </c>
      <c r="F92" s="483" t="s">
        <v>834</v>
      </c>
      <c r="G92" s="483" t="s">
        <v>1002</v>
      </c>
      <c r="H92" s="483" t="s">
        <v>1002</v>
      </c>
      <c r="I92" s="483" t="s">
        <v>997</v>
      </c>
      <c r="J92" s="483" t="s">
        <v>998</v>
      </c>
      <c r="K92" s="483" t="s">
        <v>839</v>
      </c>
      <c r="L92" s="483" t="s">
        <v>132</v>
      </c>
      <c r="M92" s="577" t="s">
        <v>840</v>
      </c>
    </row>
    <row r="93" spans="4:13">
      <c r="D93" s="576">
        <v>17674</v>
      </c>
      <c r="E93" s="483" t="s">
        <v>833</v>
      </c>
      <c r="F93" s="483" t="s">
        <v>834</v>
      </c>
      <c r="G93" s="483" t="s">
        <v>1003</v>
      </c>
      <c r="H93" s="483" t="s">
        <v>1003</v>
      </c>
      <c r="I93" s="483" t="s">
        <v>843</v>
      </c>
      <c r="J93" s="483" t="s">
        <v>844</v>
      </c>
      <c r="K93" s="483" t="s">
        <v>839</v>
      </c>
      <c r="L93" s="483" t="s">
        <v>132</v>
      </c>
      <c r="M93" s="577" t="s">
        <v>840</v>
      </c>
    </row>
    <row r="94" spans="4:13">
      <c r="D94" s="576">
        <v>17676</v>
      </c>
      <c r="E94" s="483" t="s">
        <v>833</v>
      </c>
      <c r="F94" s="483" t="s">
        <v>834</v>
      </c>
      <c r="G94" s="483" t="s">
        <v>1004</v>
      </c>
      <c r="H94" s="483" t="s">
        <v>1004</v>
      </c>
      <c r="I94" s="483" t="s">
        <v>847</v>
      </c>
      <c r="J94" s="483" t="s">
        <v>848</v>
      </c>
      <c r="K94" s="483" t="s">
        <v>839</v>
      </c>
      <c r="L94" s="483" t="s">
        <v>132</v>
      </c>
      <c r="M94" s="577" t="s">
        <v>840</v>
      </c>
    </row>
    <row r="95" spans="4:13">
      <c r="D95" s="576">
        <v>17656</v>
      </c>
      <c r="E95" s="483" t="s">
        <v>833</v>
      </c>
      <c r="F95" s="483" t="s">
        <v>834</v>
      </c>
      <c r="G95" s="483" t="s">
        <v>992</v>
      </c>
      <c r="H95" s="483" t="s">
        <v>992</v>
      </c>
      <c r="I95" s="483" t="s">
        <v>843</v>
      </c>
      <c r="J95" s="483" t="s">
        <v>844</v>
      </c>
      <c r="K95" s="483" t="s">
        <v>839</v>
      </c>
      <c r="L95" s="483" t="s">
        <v>132</v>
      </c>
      <c r="M95" s="577" t="s">
        <v>840</v>
      </c>
    </row>
    <row r="96" spans="4:13">
      <c r="D96" s="576">
        <v>17658</v>
      </c>
      <c r="E96" s="483" t="s">
        <v>833</v>
      </c>
      <c r="F96" s="483" t="s">
        <v>834</v>
      </c>
      <c r="G96" s="483" t="s">
        <v>993</v>
      </c>
      <c r="H96" s="483" t="s">
        <v>993</v>
      </c>
      <c r="I96" s="483" t="s">
        <v>847</v>
      </c>
      <c r="J96" s="483" t="s">
        <v>848</v>
      </c>
      <c r="K96" s="483" t="s">
        <v>839</v>
      </c>
      <c r="L96" s="483" t="s">
        <v>132</v>
      </c>
      <c r="M96" s="577" t="s">
        <v>840</v>
      </c>
    </row>
    <row r="97" spans="4:13">
      <c r="D97" s="576">
        <v>17660</v>
      </c>
      <c r="E97" s="483" t="s">
        <v>833</v>
      </c>
      <c r="F97" s="483" t="s">
        <v>834</v>
      </c>
      <c r="G97" s="483" t="s">
        <v>994</v>
      </c>
      <c r="H97" s="483" t="s">
        <v>994</v>
      </c>
      <c r="I97" s="483" t="s">
        <v>843</v>
      </c>
      <c r="J97" s="483" t="s">
        <v>844</v>
      </c>
      <c r="K97" s="483" t="s">
        <v>839</v>
      </c>
      <c r="L97" s="483" t="s">
        <v>132</v>
      </c>
      <c r="M97" s="577" t="s">
        <v>840</v>
      </c>
    </row>
    <row r="98" spans="4:13">
      <c r="D98" s="576">
        <v>17662</v>
      </c>
      <c r="E98" s="483" t="s">
        <v>833</v>
      </c>
      <c r="F98" s="483" t="s">
        <v>834</v>
      </c>
      <c r="G98" s="483" t="s">
        <v>995</v>
      </c>
      <c r="H98" s="483" t="s">
        <v>995</v>
      </c>
      <c r="I98" s="483" t="s">
        <v>863</v>
      </c>
      <c r="J98" s="483" t="s">
        <v>864</v>
      </c>
      <c r="K98" s="483" t="s">
        <v>839</v>
      </c>
      <c r="L98" s="483" t="s">
        <v>132</v>
      </c>
      <c r="M98" s="577" t="s">
        <v>840</v>
      </c>
    </row>
    <row r="99" spans="4:13">
      <c r="D99" s="576">
        <v>17664</v>
      </c>
      <c r="E99" s="483" t="s">
        <v>833</v>
      </c>
      <c r="F99" s="483" t="s">
        <v>834</v>
      </c>
      <c r="G99" s="483" t="s">
        <v>996</v>
      </c>
      <c r="H99" s="483" t="s">
        <v>996</v>
      </c>
      <c r="I99" s="483" t="s">
        <v>997</v>
      </c>
      <c r="J99" s="483" t="s">
        <v>998</v>
      </c>
      <c r="K99" s="483" t="s">
        <v>839</v>
      </c>
      <c r="L99" s="483" t="s">
        <v>132</v>
      </c>
      <c r="M99" s="577" t="s">
        <v>840</v>
      </c>
    </row>
    <row r="100" spans="4:13">
      <c r="D100" s="576">
        <v>17666</v>
      </c>
      <c r="E100" s="483" t="s">
        <v>833</v>
      </c>
      <c r="F100" s="483" t="s">
        <v>834</v>
      </c>
      <c r="G100" s="483" t="s">
        <v>999</v>
      </c>
      <c r="H100" s="483" t="s">
        <v>999</v>
      </c>
      <c r="I100" s="483" t="s">
        <v>863</v>
      </c>
      <c r="J100" s="483" t="s">
        <v>864</v>
      </c>
      <c r="K100" s="483" t="s">
        <v>839</v>
      </c>
      <c r="L100" s="483" t="s">
        <v>132</v>
      </c>
      <c r="M100" s="577" t="s">
        <v>840</v>
      </c>
    </row>
    <row r="101" spans="4:13">
      <c r="D101" s="576">
        <v>17668</v>
      </c>
      <c r="E101" s="483" t="s">
        <v>833</v>
      </c>
      <c r="F101" s="483" t="s">
        <v>834</v>
      </c>
      <c r="G101" s="483" t="s">
        <v>1000</v>
      </c>
      <c r="H101" s="483" t="s">
        <v>1000</v>
      </c>
      <c r="I101" s="483" t="s">
        <v>863</v>
      </c>
      <c r="J101" s="483" t="s">
        <v>864</v>
      </c>
      <c r="K101" s="483" t="s">
        <v>839</v>
      </c>
      <c r="L101" s="483" t="s">
        <v>132</v>
      </c>
      <c r="M101" s="577" t="s">
        <v>840</v>
      </c>
    </row>
    <row r="102" spans="4:13">
      <c r="D102" s="576">
        <v>17670</v>
      </c>
      <c r="E102" s="483" t="s">
        <v>833</v>
      </c>
      <c r="F102" s="483" t="s">
        <v>834</v>
      </c>
      <c r="G102" s="483" t="s">
        <v>1001</v>
      </c>
      <c r="H102" s="483" t="s">
        <v>1001</v>
      </c>
      <c r="I102" s="483" t="s">
        <v>863</v>
      </c>
      <c r="J102" s="483" t="s">
        <v>864</v>
      </c>
      <c r="K102" s="483" t="s">
        <v>839</v>
      </c>
      <c r="L102" s="483" t="s">
        <v>132</v>
      </c>
      <c r="M102" s="577" t="s">
        <v>840</v>
      </c>
    </row>
    <row r="103" spans="4:13">
      <c r="D103" s="576">
        <v>17630</v>
      </c>
      <c r="E103" s="483" t="s">
        <v>833</v>
      </c>
      <c r="F103" s="483" t="s">
        <v>834</v>
      </c>
      <c r="G103" s="483" t="s">
        <v>979</v>
      </c>
      <c r="H103" s="483" t="s">
        <v>979</v>
      </c>
      <c r="I103" s="483" t="s">
        <v>843</v>
      </c>
      <c r="J103" s="483" t="s">
        <v>844</v>
      </c>
      <c r="K103" s="483" t="s">
        <v>839</v>
      </c>
      <c r="L103" s="483" t="s">
        <v>132</v>
      </c>
      <c r="M103" s="577" t="s">
        <v>840</v>
      </c>
    </row>
    <row r="104" spans="4:13">
      <c r="D104" s="576">
        <v>17648</v>
      </c>
      <c r="E104" s="483" t="s">
        <v>833</v>
      </c>
      <c r="F104" s="483" t="s">
        <v>834</v>
      </c>
      <c r="G104" s="483" t="s">
        <v>988</v>
      </c>
      <c r="H104" s="483" t="s">
        <v>988</v>
      </c>
      <c r="I104" s="483" t="s">
        <v>863</v>
      </c>
      <c r="J104" s="483" t="s">
        <v>864</v>
      </c>
      <c r="K104" s="483" t="s">
        <v>839</v>
      </c>
      <c r="L104" s="483" t="s">
        <v>132</v>
      </c>
      <c r="M104" s="577" t="s">
        <v>840</v>
      </c>
    </row>
    <row r="105" spans="4:13">
      <c r="D105" s="576">
        <v>17650</v>
      </c>
      <c r="E105" s="483" t="s">
        <v>833</v>
      </c>
      <c r="F105" s="483" t="s">
        <v>834</v>
      </c>
      <c r="G105" s="483" t="s">
        <v>989</v>
      </c>
      <c r="H105" s="483" t="s">
        <v>989</v>
      </c>
      <c r="I105" s="483" t="s">
        <v>843</v>
      </c>
      <c r="J105" s="483" t="s">
        <v>844</v>
      </c>
      <c r="K105" s="483" t="s">
        <v>839</v>
      </c>
      <c r="L105" s="483" t="s">
        <v>132</v>
      </c>
      <c r="M105" s="577" t="s">
        <v>840</v>
      </c>
    </row>
    <row r="106" spans="4:13">
      <c r="D106" s="576">
        <v>17652</v>
      </c>
      <c r="E106" s="483" t="s">
        <v>833</v>
      </c>
      <c r="F106" s="483" t="s">
        <v>834</v>
      </c>
      <c r="G106" s="483" t="s">
        <v>990</v>
      </c>
      <c r="H106" s="483" t="s">
        <v>990</v>
      </c>
      <c r="I106" s="483" t="s">
        <v>847</v>
      </c>
      <c r="J106" s="483" t="s">
        <v>848</v>
      </c>
      <c r="K106" s="483" t="s">
        <v>839</v>
      </c>
      <c r="L106" s="483" t="s">
        <v>132</v>
      </c>
      <c r="M106" s="577" t="s">
        <v>840</v>
      </c>
    </row>
    <row r="107" spans="4:13">
      <c r="D107" s="576">
        <v>17632</v>
      </c>
      <c r="E107" s="483" t="s">
        <v>833</v>
      </c>
      <c r="F107" s="483" t="s">
        <v>834</v>
      </c>
      <c r="G107" s="483" t="s">
        <v>980</v>
      </c>
      <c r="H107" s="483" t="s">
        <v>980</v>
      </c>
      <c r="I107" s="483" t="s">
        <v>843</v>
      </c>
      <c r="J107" s="483" t="s">
        <v>844</v>
      </c>
      <c r="K107" s="483" t="s">
        <v>839</v>
      </c>
      <c r="L107" s="483" t="s">
        <v>132</v>
      </c>
      <c r="M107" s="577" t="s">
        <v>840</v>
      </c>
    </row>
    <row r="108" spans="4:13">
      <c r="D108" s="576">
        <v>17634</v>
      </c>
      <c r="E108" s="483" t="s">
        <v>833</v>
      </c>
      <c r="F108" s="483" t="s">
        <v>834</v>
      </c>
      <c r="G108" s="483" t="s">
        <v>981</v>
      </c>
      <c r="H108" s="483" t="s">
        <v>981</v>
      </c>
      <c r="I108" s="483" t="s">
        <v>847</v>
      </c>
      <c r="J108" s="483" t="s">
        <v>848</v>
      </c>
      <c r="K108" s="483" t="s">
        <v>839</v>
      </c>
      <c r="L108" s="483" t="s">
        <v>132</v>
      </c>
      <c r="M108" s="577" t="s">
        <v>840</v>
      </c>
    </row>
    <row r="109" spans="4:13">
      <c r="D109" s="576">
        <v>17636</v>
      </c>
      <c r="E109" s="483" t="s">
        <v>833</v>
      </c>
      <c r="F109" s="483" t="s">
        <v>834</v>
      </c>
      <c r="G109" s="483" t="s">
        <v>982</v>
      </c>
      <c r="H109" s="483" t="s">
        <v>982</v>
      </c>
      <c r="I109" s="483" t="s">
        <v>863</v>
      </c>
      <c r="J109" s="483" t="s">
        <v>864</v>
      </c>
      <c r="K109" s="483" t="s">
        <v>839</v>
      </c>
      <c r="L109" s="483" t="s">
        <v>132</v>
      </c>
      <c r="M109" s="577" t="s">
        <v>840</v>
      </c>
    </row>
    <row r="110" spans="4:13">
      <c r="D110" s="576">
        <v>17638</v>
      </c>
      <c r="E110" s="483" t="s">
        <v>833</v>
      </c>
      <c r="F110" s="483" t="s">
        <v>834</v>
      </c>
      <c r="G110" s="483" t="s">
        <v>983</v>
      </c>
      <c r="H110" s="483" t="s">
        <v>983</v>
      </c>
      <c r="I110" s="483" t="s">
        <v>863</v>
      </c>
      <c r="J110" s="483" t="s">
        <v>864</v>
      </c>
      <c r="K110" s="483" t="s">
        <v>839</v>
      </c>
      <c r="L110" s="483" t="s">
        <v>132</v>
      </c>
      <c r="M110" s="577" t="s">
        <v>840</v>
      </c>
    </row>
    <row r="111" spans="4:13">
      <c r="D111" s="576">
        <v>17640</v>
      </c>
      <c r="E111" s="483" t="s">
        <v>833</v>
      </c>
      <c r="F111" s="483" t="s">
        <v>834</v>
      </c>
      <c r="G111" s="483" t="s">
        <v>984</v>
      </c>
      <c r="H111" s="483" t="s">
        <v>984</v>
      </c>
      <c r="I111" s="483" t="s">
        <v>863</v>
      </c>
      <c r="J111" s="483" t="s">
        <v>864</v>
      </c>
      <c r="K111" s="483" t="s">
        <v>839</v>
      </c>
      <c r="L111" s="483" t="s">
        <v>132</v>
      </c>
      <c r="M111" s="577" t="s">
        <v>840</v>
      </c>
    </row>
    <row r="112" spans="4:13">
      <c r="D112" s="576">
        <v>17642</v>
      </c>
      <c r="E112" s="483" t="s">
        <v>833</v>
      </c>
      <c r="F112" s="483" t="s">
        <v>834</v>
      </c>
      <c r="G112" s="483" t="s">
        <v>985</v>
      </c>
      <c r="H112" s="483" t="s">
        <v>985</v>
      </c>
      <c r="I112" s="483" t="s">
        <v>863</v>
      </c>
      <c r="J112" s="483" t="s">
        <v>864</v>
      </c>
      <c r="K112" s="483" t="s">
        <v>839</v>
      </c>
      <c r="L112" s="483" t="s">
        <v>132</v>
      </c>
      <c r="M112" s="577" t="s">
        <v>840</v>
      </c>
    </row>
    <row r="113" spans="4:13">
      <c r="D113" s="576">
        <v>17644</v>
      </c>
      <c r="E113" s="483" t="s">
        <v>833</v>
      </c>
      <c r="F113" s="483" t="s">
        <v>834</v>
      </c>
      <c r="G113" s="483" t="s">
        <v>986</v>
      </c>
      <c r="H113" s="483" t="s">
        <v>986</v>
      </c>
      <c r="I113" s="483" t="s">
        <v>863</v>
      </c>
      <c r="J113" s="483" t="s">
        <v>864</v>
      </c>
      <c r="K113" s="483" t="s">
        <v>839</v>
      </c>
      <c r="L113" s="483" t="s">
        <v>132</v>
      </c>
      <c r="M113" s="577" t="s">
        <v>840</v>
      </c>
    </row>
    <row r="114" spans="4:13">
      <c r="D114" s="576">
        <v>17646</v>
      </c>
      <c r="E114" s="483" t="s">
        <v>833</v>
      </c>
      <c r="F114" s="483" t="s">
        <v>834</v>
      </c>
      <c r="G114" s="483" t="s">
        <v>987</v>
      </c>
      <c r="H114" s="483" t="s">
        <v>987</v>
      </c>
      <c r="I114" s="483" t="s">
        <v>863</v>
      </c>
      <c r="J114" s="483" t="s">
        <v>864</v>
      </c>
      <c r="K114" s="483" t="s">
        <v>839</v>
      </c>
      <c r="L114" s="483" t="s">
        <v>132</v>
      </c>
      <c r="M114" s="577" t="s">
        <v>840</v>
      </c>
    </row>
    <row r="115" spans="4:13">
      <c r="D115" s="576">
        <v>16086</v>
      </c>
      <c r="E115" s="483" t="s">
        <v>833</v>
      </c>
      <c r="F115" s="483" t="s">
        <v>834</v>
      </c>
      <c r="G115" s="483" t="s">
        <v>875</v>
      </c>
      <c r="H115" s="483" t="s">
        <v>876</v>
      </c>
      <c r="I115" s="483" t="s">
        <v>863</v>
      </c>
      <c r="J115" s="483" t="s">
        <v>864</v>
      </c>
      <c r="K115" s="483" t="s">
        <v>839</v>
      </c>
      <c r="L115" s="483" t="s">
        <v>132</v>
      </c>
      <c r="M115" s="577" t="s">
        <v>840</v>
      </c>
    </row>
    <row r="116" spans="4:13">
      <c r="D116" s="576">
        <v>16088</v>
      </c>
      <c r="E116" s="483" t="s">
        <v>833</v>
      </c>
      <c r="F116" s="483" t="s">
        <v>834</v>
      </c>
      <c r="G116" s="483" t="s">
        <v>877</v>
      </c>
      <c r="H116" s="483" t="s">
        <v>878</v>
      </c>
      <c r="I116" s="483" t="s">
        <v>843</v>
      </c>
      <c r="J116" s="483" t="s">
        <v>844</v>
      </c>
      <c r="K116" s="483" t="s">
        <v>839</v>
      </c>
      <c r="L116" s="483" t="s">
        <v>132</v>
      </c>
      <c r="M116" s="577" t="s">
        <v>840</v>
      </c>
    </row>
    <row r="117" spans="4:13">
      <c r="D117" s="576">
        <v>16090</v>
      </c>
      <c r="E117" s="483" t="s">
        <v>833</v>
      </c>
      <c r="F117" s="483" t="s">
        <v>834</v>
      </c>
      <c r="G117" s="483" t="s">
        <v>879</v>
      </c>
      <c r="H117" s="483" t="s">
        <v>880</v>
      </c>
      <c r="I117" s="483" t="s">
        <v>847</v>
      </c>
      <c r="J117" s="483" t="s">
        <v>848</v>
      </c>
      <c r="K117" s="483" t="s">
        <v>839</v>
      </c>
      <c r="L117" s="483" t="s">
        <v>132</v>
      </c>
      <c r="M117" s="577" t="s">
        <v>840</v>
      </c>
    </row>
    <row r="118" spans="4:13">
      <c r="D118" s="576">
        <v>14277</v>
      </c>
      <c r="E118" s="483" t="s">
        <v>833</v>
      </c>
      <c r="F118" s="483" t="s">
        <v>834</v>
      </c>
      <c r="G118" s="483" t="s">
        <v>835</v>
      </c>
      <c r="H118" s="483" t="s">
        <v>836</v>
      </c>
      <c r="I118" s="483" t="s">
        <v>837</v>
      </c>
      <c r="J118" s="483" t="s">
        <v>838</v>
      </c>
      <c r="K118" s="483" t="s">
        <v>839</v>
      </c>
      <c r="L118" s="483" t="s">
        <v>132</v>
      </c>
      <c r="M118" s="577" t="s">
        <v>840</v>
      </c>
    </row>
    <row r="119" spans="4:13">
      <c r="D119" s="576">
        <v>14279</v>
      </c>
      <c r="E119" s="483" t="s">
        <v>833</v>
      </c>
      <c r="F119" s="483" t="s">
        <v>834</v>
      </c>
      <c r="G119" s="483" t="s">
        <v>841</v>
      </c>
      <c r="H119" s="483" t="s">
        <v>842</v>
      </c>
      <c r="I119" s="483" t="s">
        <v>843</v>
      </c>
      <c r="J119" s="483" t="s">
        <v>844</v>
      </c>
      <c r="K119" s="483" t="s">
        <v>839</v>
      </c>
      <c r="L119" s="483" t="s">
        <v>132</v>
      </c>
      <c r="M119" s="577" t="s">
        <v>840</v>
      </c>
    </row>
    <row r="120" spans="4:13">
      <c r="D120" s="576">
        <v>14281</v>
      </c>
      <c r="E120" s="483" t="s">
        <v>833</v>
      </c>
      <c r="F120" s="483" t="s">
        <v>834</v>
      </c>
      <c r="G120" s="483" t="s">
        <v>845</v>
      </c>
      <c r="H120" s="483" t="s">
        <v>846</v>
      </c>
      <c r="I120" s="483" t="s">
        <v>847</v>
      </c>
      <c r="J120" s="483" t="s">
        <v>848</v>
      </c>
      <c r="K120" s="483" t="s">
        <v>839</v>
      </c>
      <c r="L120" s="483" t="s">
        <v>132</v>
      </c>
      <c r="M120" s="577" t="s">
        <v>840</v>
      </c>
    </row>
    <row r="121" spans="4:13">
      <c r="D121" s="576">
        <v>14283</v>
      </c>
      <c r="E121" s="483" t="s">
        <v>833</v>
      </c>
      <c r="F121" s="483" t="s">
        <v>834</v>
      </c>
      <c r="G121" s="483" t="s">
        <v>849</v>
      </c>
      <c r="H121" s="483" t="s">
        <v>850</v>
      </c>
      <c r="I121" s="483" t="s">
        <v>851</v>
      </c>
      <c r="J121" s="483" t="s">
        <v>852</v>
      </c>
      <c r="K121" s="483" t="s">
        <v>839</v>
      </c>
      <c r="L121" s="483" t="s">
        <v>132</v>
      </c>
      <c r="M121" s="577" t="s">
        <v>840</v>
      </c>
    </row>
    <row r="122" spans="4:13">
      <c r="D122" s="576">
        <v>14285</v>
      </c>
      <c r="E122" s="483" t="s">
        <v>833</v>
      </c>
      <c r="F122" s="483" t="s">
        <v>834</v>
      </c>
      <c r="G122" s="483" t="s">
        <v>853</v>
      </c>
      <c r="H122" s="483" t="s">
        <v>854</v>
      </c>
      <c r="I122" s="483" t="s">
        <v>855</v>
      </c>
      <c r="J122" s="483" t="s">
        <v>856</v>
      </c>
      <c r="K122" s="483" t="s">
        <v>839</v>
      </c>
      <c r="L122" s="483" t="s">
        <v>132</v>
      </c>
      <c r="M122" s="577" t="s">
        <v>840</v>
      </c>
    </row>
    <row r="123" spans="4:13">
      <c r="D123" s="576">
        <v>14287</v>
      </c>
      <c r="E123" s="483" t="s">
        <v>833</v>
      </c>
      <c r="F123" s="483" t="s">
        <v>834</v>
      </c>
      <c r="G123" s="483" t="s">
        <v>857</v>
      </c>
      <c r="H123" s="483" t="s">
        <v>858</v>
      </c>
      <c r="I123" s="483" t="s">
        <v>859</v>
      </c>
      <c r="J123" s="483" t="s">
        <v>860</v>
      </c>
      <c r="K123" s="483" t="s">
        <v>839</v>
      </c>
      <c r="L123" s="483" t="s">
        <v>132</v>
      </c>
      <c r="M123" s="577" t="s">
        <v>840</v>
      </c>
    </row>
    <row r="124" spans="4:13">
      <c r="D124" s="576">
        <v>18612</v>
      </c>
      <c r="E124" s="483" t="s">
        <v>833</v>
      </c>
      <c r="F124" s="483" t="s">
        <v>834</v>
      </c>
      <c r="G124" s="483" t="s">
        <v>1025</v>
      </c>
      <c r="H124" s="483" t="s">
        <v>1026</v>
      </c>
      <c r="I124" s="483" t="s">
        <v>997</v>
      </c>
      <c r="J124" s="483" t="s">
        <v>998</v>
      </c>
      <c r="K124" s="483" t="s">
        <v>839</v>
      </c>
      <c r="L124" s="483" t="s">
        <v>132</v>
      </c>
      <c r="M124" s="577" t="s">
        <v>840</v>
      </c>
    </row>
    <row r="125" spans="4:13">
      <c r="D125" s="576">
        <v>19224</v>
      </c>
      <c r="E125" s="483" t="s">
        <v>833</v>
      </c>
      <c r="F125" s="483" t="s">
        <v>834</v>
      </c>
      <c r="G125" s="483" t="s">
        <v>1037</v>
      </c>
      <c r="H125" s="483" t="s">
        <v>1038</v>
      </c>
      <c r="I125" s="483" t="s">
        <v>893</v>
      </c>
      <c r="J125" s="483" t="s">
        <v>894</v>
      </c>
      <c r="K125" s="483" t="s">
        <v>839</v>
      </c>
      <c r="L125" s="483" t="s">
        <v>132</v>
      </c>
      <c r="M125" s="577" t="s">
        <v>840</v>
      </c>
    </row>
    <row r="126" spans="4:13">
      <c r="D126" s="576">
        <v>16308</v>
      </c>
      <c r="E126" s="483" t="s">
        <v>833</v>
      </c>
      <c r="F126" s="483" t="s">
        <v>834</v>
      </c>
      <c r="G126" s="483" t="s">
        <v>917</v>
      </c>
      <c r="H126" s="483" t="s">
        <v>918</v>
      </c>
      <c r="I126" s="483" t="s">
        <v>843</v>
      </c>
      <c r="J126" s="483" t="s">
        <v>844</v>
      </c>
      <c r="K126" s="483" t="s">
        <v>839</v>
      </c>
      <c r="L126" s="483" t="s">
        <v>132</v>
      </c>
      <c r="M126" s="577" t="s">
        <v>840</v>
      </c>
    </row>
    <row r="127" spans="4:13">
      <c r="D127" s="576">
        <v>16300</v>
      </c>
      <c r="E127" s="483" t="s">
        <v>833</v>
      </c>
      <c r="F127" s="483" t="s">
        <v>834</v>
      </c>
      <c r="G127" s="483" t="s">
        <v>909</v>
      </c>
      <c r="H127" s="483" t="s">
        <v>910</v>
      </c>
      <c r="I127" s="483" t="s">
        <v>863</v>
      </c>
      <c r="J127" s="483" t="s">
        <v>864</v>
      </c>
      <c r="K127" s="483" t="s">
        <v>839</v>
      </c>
      <c r="L127" s="483" t="s">
        <v>132</v>
      </c>
      <c r="M127" s="577" t="s">
        <v>840</v>
      </c>
    </row>
    <row r="128" spans="4:13">
      <c r="D128" s="576">
        <v>16074</v>
      </c>
      <c r="E128" s="483" t="s">
        <v>833</v>
      </c>
      <c r="F128" s="483" t="s">
        <v>834</v>
      </c>
      <c r="G128" s="483" t="s">
        <v>861</v>
      </c>
      <c r="H128" s="483" t="s">
        <v>862</v>
      </c>
      <c r="I128" s="483" t="s">
        <v>863</v>
      </c>
      <c r="J128" s="483" t="s">
        <v>864</v>
      </c>
      <c r="K128" s="483" t="s">
        <v>839</v>
      </c>
      <c r="L128" s="483" t="s">
        <v>132</v>
      </c>
      <c r="M128" s="577" t="s">
        <v>840</v>
      </c>
    </row>
    <row r="129" spans="4:13">
      <c r="D129" s="576">
        <v>17410</v>
      </c>
      <c r="E129" s="483" t="s">
        <v>833</v>
      </c>
      <c r="F129" s="483" t="s">
        <v>834</v>
      </c>
      <c r="G129" s="483" t="s">
        <v>937</v>
      </c>
      <c r="H129" s="483" t="s">
        <v>937</v>
      </c>
      <c r="I129" s="483" t="s">
        <v>843</v>
      </c>
      <c r="J129" s="483" t="s">
        <v>844</v>
      </c>
      <c r="K129" s="483" t="s">
        <v>936</v>
      </c>
      <c r="L129" s="483" t="s">
        <v>149</v>
      </c>
      <c r="M129" s="577" t="s">
        <v>840</v>
      </c>
    </row>
    <row r="130" spans="4:13">
      <c r="D130" s="576">
        <v>17408</v>
      </c>
      <c r="E130" s="483" t="s">
        <v>833</v>
      </c>
      <c r="F130" s="483" t="s">
        <v>834</v>
      </c>
      <c r="G130" s="483" t="s">
        <v>935</v>
      </c>
      <c r="H130" s="483" t="s">
        <v>935</v>
      </c>
      <c r="I130" s="483" t="s">
        <v>843</v>
      </c>
      <c r="J130" s="483" t="s">
        <v>844</v>
      </c>
      <c r="K130" s="483" t="s">
        <v>936</v>
      </c>
      <c r="L130" s="483" t="s">
        <v>149</v>
      </c>
      <c r="M130" s="577" t="s">
        <v>840</v>
      </c>
    </row>
    <row r="131" spans="4:13">
      <c r="D131" s="576">
        <v>16298</v>
      </c>
      <c r="E131" s="483" t="s">
        <v>833</v>
      </c>
      <c r="F131" s="483" t="s">
        <v>834</v>
      </c>
      <c r="G131" s="483" t="s">
        <v>907</v>
      </c>
      <c r="H131" s="483" t="s">
        <v>908</v>
      </c>
      <c r="I131" s="483" t="s">
        <v>863</v>
      </c>
      <c r="J131" s="483" t="s">
        <v>864</v>
      </c>
      <c r="K131" s="483" t="s">
        <v>839</v>
      </c>
      <c r="L131" s="483" t="s">
        <v>132</v>
      </c>
      <c r="M131" s="577" t="s">
        <v>840</v>
      </c>
    </row>
    <row r="132" spans="4:13">
      <c r="D132" s="581">
        <v>16306</v>
      </c>
      <c r="E132" s="582" t="s">
        <v>833</v>
      </c>
      <c r="F132" s="582" t="s">
        <v>834</v>
      </c>
      <c r="G132" s="582" t="s">
        <v>915</v>
      </c>
      <c r="H132" s="582" t="s">
        <v>916</v>
      </c>
      <c r="I132" s="582" t="s">
        <v>843</v>
      </c>
      <c r="J132" s="582" t="s">
        <v>844</v>
      </c>
      <c r="K132" s="582" t="s">
        <v>839</v>
      </c>
      <c r="L132" s="582" t="s">
        <v>132</v>
      </c>
      <c r="M132" s="583" t="s">
        <v>840</v>
      </c>
    </row>
    <row r="133" spans="4:13">
      <c r="D133" s="584" t="s">
        <v>1119</v>
      </c>
      <c r="E133" s="483" t="s">
        <v>833</v>
      </c>
      <c r="F133" s="483" t="s">
        <v>834</v>
      </c>
      <c r="G133" s="585" t="s">
        <v>1117</v>
      </c>
      <c r="H133" s="483" t="s">
        <v>1113</v>
      </c>
      <c r="I133" s="483" t="s">
        <v>863</v>
      </c>
      <c r="J133" s="585" t="s">
        <v>864</v>
      </c>
      <c r="K133" s="483" t="s">
        <v>839</v>
      </c>
      <c r="L133" s="483" t="s">
        <v>132</v>
      </c>
      <c r="M133" s="577" t="s">
        <v>840</v>
      </c>
    </row>
    <row r="134" spans="4:13">
      <c r="D134" s="584" t="s">
        <v>1119</v>
      </c>
      <c r="E134" s="483" t="s">
        <v>833</v>
      </c>
      <c r="F134" s="483" t="s">
        <v>834</v>
      </c>
      <c r="G134" s="585" t="s">
        <v>1117</v>
      </c>
      <c r="H134" s="483" t="s">
        <v>1114</v>
      </c>
      <c r="I134" s="483" t="s">
        <v>843</v>
      </c>
      <c r="J134" s="585" t="s">
        <v>844</v>
      </c>
      <c r="K134" s="582" t="s">
        <v>839</v>
      </c>
      <c r="L134" s="582" t="s">
        <v>132</v>
      </c>
      <c r="M134" s="583" t="s">
        <v>840</v>
      </c>
    </row>
    <row r="135" spans="4:13">
      <c r="D135" s="584" t="s">
        <v>1119</v>
      </c>
      <c r="E135" s="483" t="s">
        <v>833</v>
      </c>
      <c r="F135" s="483" t="s">
        <v>834</v>
      </c>
      <c r="G135" s="585" t="s">
        <v>1117</v>
      </c>
      <c r="H135" s="483" t="s">
        <v>1115</v>
      </c>
      <c r="I135" s="483" t="s">
        <v>847</v>
      </c>
      <c r="J135" s="585" t="s">
        <v>848</v>
      </c>
      <c r="K135" s="483" t="s">
        <v>839</v>
      </c>
      <c r="L135" s="483" t="s">
        <v>132</v>
      </c>
      <c r="M135" s="577" t="s">
        <v>840</v>
      </c>
    </row>
    <row r="136" spans="4:13">
      <c r="D136" s="586" t="s">
        <v>1119</v>
      </c>
      <c r="E136" s="582" t="s">
        <v>833</v>
      </c>
      <c r="F136" s="582" t="s">
        <v>834</v>
      </c>
      <c r="G136" s="587" t="s">
        <v>1118</v>
      </c>
      <c r="H136" s="582" t="s">
        <v>1116</v>
      </c>
      <c r="I136" s="582" t="s">
        <v>997</v>
      </c>
      <c r="J136" s="587" t="s">
        <v>998</v>
      </c>
      <c r="K136" s="582" t="s">
        <v>839</v>
      </c>
      <c r="L136" s="582" t="s">
        <v>132</v>
      </c>
      <c r="M136" s="583" t="s">
        <v>840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813</v>
      </c>
      <c r="K4" s="100" t="s">
        <v>811</v>
      </c>
    </row>
    <row r="6" spans="7:11">
      <c r="G6" t="s">
        <v>334</v>
      </c>
      <c r="K6" t="s">
        <v>812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814</v>
      </c>
    </row>
    <row r="25" spans="7:7">
      <c r="G25" t="s">
        <v>815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5C670962-9690-435C-A5BE-6413D7595FD6}">
  <ds:schemaRefs/>
</ds:datastoreItem>
</file>

<file path=customXml/itemProps2.xml><?xml version="1.0" encoding="utf-8"?>
<ds:datastoreItem xmlns:ds="http://schemas.openxmlformats.org/officeDocument/2006/customXml" ds:itemID="{B0B7BE38-2889-44EA-9FB0-2D6FF9BB889A}">
  <ds:schemaRefs/>
</ds:datastoreItem>
</file>

<file path=customXml/itemProps3.xml><?xml version="1.0" encoding="utf-8"?>
<ds:datastoreItem xmlns:ds="http://schemas.openxmlformats.org/officeDocument/2006/customXml" ds:itemID="{09DE11B8-3459-491D-8BA8-7D75F0234420}">
  <ds:schemaRefs/>
</ds:datastoreItem>
</file>

<file path=customXml/itemProps4.xml><?xml version="1.0" encoding="utf-8"?>
<ds:datastoreItem xmlns:ds="http://schemas.openxmlformats.org/officeDocument/2006/customXml" ds:itemID="{498F0357-19EF-429B-ABBE-9EE0F18B7652}">
  <ds:schemaRefs/>
</ds:datastoreItem>
</file>

<file path=customXml/itemProps5.xml><?xml version="1.0" encoding="utf-8"?>
<ds:datastoreItem xmlns:ds="http://schemas.openxmlformats.org/officeDocument/2006/customXml" ds:itemID="{F92C5DF9-F10E-4F67-A74E-2A3531B26D44}">
  <ds:schemaRefs/>
</ds:datastoreItem>
</file>

<file path=customXml/itemProps6.xml><?xml version="1.0" encoding="utf-8"?>
<ds:datastoreItem xmlns:ds="http://schemas.openxmlformats.org/officeDocument/2006/customXml" ds:itemID="{8428E760-B837-43D3-BFB6-FA3F00E4351C}">
  <ds:schemaRefs/>
</ds:datastoreItem>
</file>

<file path=customXml/itemProps7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8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9.xml><?xml version="1.0" encoding="utf-8"?>
<ds:datastoreItem xmlns:ds="http://schemas.openxmlformats.org/officeDocument/2006/customXml" ds:itemID="{73EAB481-866B-4C0F-8627-26832E150B4D}">
  <ds:schemaRefs/>
</ds:datastoreItem>
</file>

<file path=customXml/itemProps10.xml><?xml version="1.0" encoding="utf-8"?>
<ds:datastoreItem xmlns:ds="http://schemas.openxmlformats.org/officeDocument/2006/customXml" ds:itemID="{F8AB7AAD-CCBA-4D35-9A0D-E4DC6E01A4E1}">
  <ds:schemaRefs/>
</ds:datastoreItem>
</file>

<file path=customXml/itemProps11.xml><?xml version="1.0" encoding="utf-8"?>
<ds:datastoreItem xmlns:ds="http://schemas.openxmlformats.org/officeDocument/2006/customXml" ds:itemID="{4B5313D3-99C5-44BD-BE39-5926B1C15ED3}">
  <ds:schemaRefs/>
</ds:datastoreItem>
</file>

<file path=customXml/itemProps12.xml><?xml version="1.0" encoding="utf-8"?>
<ds:datastoreItem xmlns:ds="http://schemas.openxmlformats.org/officeDocument/2006/customXml" ds:itemID="{F11733BD-FDAC-45AD-A0CD-7C4B6266E0CC}">
  <ds:schemaRefs/>
</ds:datastoreItem>
</file>

<file path=customXml/itemProps13.xml><?xml version="1.0" encoding="utf-8"?>
<ds:datastoreItem xmlns:ds="http://schemas.openxmlformats.org/officeDocument/2006/customXml" ds:itemID="{CA5FF991-C66A-4AAF-AC09-3E8322DE2999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27B0BC59-0E6A-4278-957E-2A6158A5EF58}">
  <ds:schemaRefs/>
</ds:datastoreItem>
</file>

<file path=customXml/itemProps16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7.xml><?xml version="1.0" encoding="utf-8"?>
<ds:datastoreItem xmlns:ds="http://schemas.openxmlformats.org/officeDocument/2006/customXml" ds:itemID="{E68C531D-A362-4FEB-8EB6-C7E4117D7A69}">
  <ds:schemaRefs/>
</ds:datastoreItem>
</file>

<file path=customXml/itemProps18.xml><?xml version="1.0" encoding="utf-8"?>
<ds:datastoreItem xmlns:ds="http://schemas.openxmlformats.org/officeDocument/2006/customXml" ds:itemID="{457F4C07-1709-4595-8EC4-6C0DABF04268}">
  <ds:schemaRefs/>
</ds:datastoreItem>
</file>

<file path=customXml/itemProps19.xml><?xml version="1.0" encoding="utf-8"?>
<ds:datastoreItem xmlns:ds="http://schemas.openxmlformats.org/officeDocument/2006/customXml" ds:itemID="{72671333-EA01-4E61-9495-0C521CFF4E42}">
  <ds:schemaRefs/>
</ds:datastoreItem>
</file>

<file path=customXml/itemProps20.xml><?xml version="1.0" encoding="utf-8"?>
<ds:datastoreItem xmlns:ds="http://schemas.openxmlformats.org/officeDocument/2006/customXml" ds:itemID="{C5CBC30E-2F3A-4931-BF4A-9F61DD9D84E2}">
  <ds:schemaRefs/>
</ds:datastoreItem>
</file>

<file path=customXml/itemProps21.xml><?xml version="1.0" encoding="utf-8"?>
<ds:datastoreItem xmlns:ds="http://schemas.openxmlformats.org/officeDocument/2006/customXml" ds:itemID="{A502F854-1DC8-4930-AC9B-4F60D9DD5EEF}">
  <ds:schemaRefs/>
</ds:datastoreItem>
</file>

<file path=customXml/itemProps22.xml><?xml version="1.0" encoding="utf-8"?>
<ds:datastoreItem xmlns:ds="http://schemas.openxmlformats.org/officeDocument/2006/customXml" ds:itemID="{3B5C8196-2348-4D06-B408-7ECE9A09663C}">
  <ds:schemaRefs/>
</ds:datastoreItem>
</file>

<file path=customXml/itemProps23.xml><?xml version="1.0" encoding="utf-8"?>
<ds:datastoreItem xmlns:ds="http://schemas.openxmlformats.org/officeDocument/2006/customXml" ds:itemID="{E4A9B254-DDD8-464F-AF7A-4D112BB6FD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Texts</vt:lpstr>
      <vt:lpstr>Offers IAPs&amp;Clustering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2020-07-29T09:27:47Z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