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<sst xmlns="http://schemas.openxmlformats.org/spreadsheetml/2006/main" count="3257" uniqueCount="1389">
  <si>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</si>
  <si>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</si>
  <si>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</si>
  <si>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</si>
  <si>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</si>
  <si>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</si>
  <si>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</si>
  <si>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</si>
  <si>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</si>
  <si>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</si>
  <si>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</si>
  <si>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</si>
  <si>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</si>
  <si>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</si>
  <si>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</si>
  <si>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</si>
  <si>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</si>
  <si>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</si>
  <si>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</si>
  <si>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</si>
  <si>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</si>
  <si>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</si>
  <si>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</si>
  <si>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</si>
  <si>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</si>
  <si>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</si>
  <si>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</si>
  <si>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</si>
  <si>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</si>
  <si>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</si>
  <si>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</si>
  <si>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</si>
  <si>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</si>
  <si>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</si>
  <si>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</si>
  <si>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</si>
  <si>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</si>
  <si>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</si>
  <si>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</si>
  <si>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</si>
  <si>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</si>
  <si>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</si>
  <si>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</si>
  <si>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</si>
  <si>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</si>
  <si>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</si>
  <si>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</si>
  <si>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</si>
  <si>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</si>
  <si>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</si>
  <si>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</si>
  <si>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</si>
  <si>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</si>
  <si>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</si>
  <si>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</si>
  <si>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</si>
  <si>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</si>
  <si>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</si>
  <si>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</si>
  <si>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</si>
  <si>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</si>
  <si>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</si>
  <si>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</si>
  <si>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</si>
  <si>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</si>
  <si>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</si>
  <si>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</si>
  <si>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</si>
  <si>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</si>
  <si>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</si>
  <si>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</si>
  <si>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</si>
  <si>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</si>
  <si>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</si>
  <si>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</si>
  <si>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</si>
  <si>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</si>
  <si>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</si>
  <si>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</si>
  <si>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</si>
  <si>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</si>
  <si>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</si>
  <si>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</si>
  <si>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</si>
  <si>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</si>
  <si>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</si>
  <si>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</si>
  <si>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</si>
  <si>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</si>
  <si>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</si>
  <si>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</si>
  <si>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</si>
  <si>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</si>
  <si>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</si>
  <si>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</si>
  <si>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</si>
  <si>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</si>
  <si>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</si>
  <si>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</si>
  <si>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</si>
  <si>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</si>
  <si>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</si>
  <si>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</si>
  <si>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</si>
  <si>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</si>
  <si>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</si>
  <si>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</si>
  <si>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</si>
  <si>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</si>
  <si>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</si>
  <si>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</si>
  <si>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</si>
  <si>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</si>
  <si>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</si>
  <si>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</si>
  <si>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</si>
  <si>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</si>
  <si>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</si>
  <si>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</si>
  <si>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</si>
  <si>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</si>
  <si>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</si>
  <si>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</si>
  <si>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</si>
  <si>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</si>
  <si>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</si>
  <si>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</si>
  <si>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</si>
  <si>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</si>
  <si>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</si>
  <si>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</si>
  <si>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</si>
  <si>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</si>
  <si>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</si>
  <si>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</si>
  <si>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</si>
  <si>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</si>
  <si>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</si>
  <si>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</si>
  <si>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</si>
  <si>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</si>
  <si>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</si>
  <si>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</si>
  <si>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</si>
  <si>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</si>
  <si>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</si>
  <si>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</si>
  <si>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</si>
  <si>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</si>
  <si>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</si>
  <si>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</si>
  <si>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</si>
  <si>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</si>
  <si>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</si>
  <si>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</si>
  <si>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</si>
  <si>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</si>
  <si>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</si>
  <si>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</si>
  <si>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</si>
  <si>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</si>
  <si>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</si>
  <si>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</si>
  <si>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</si>
  <si>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</si>
  <si>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</si>
  <si>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</si>
  <si>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</si>
  <si>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</si>
  <si>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</si>
  <si>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</si>
  <si>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</si>
  <si>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</si>
  <si>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</si>
  <si>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</si>
  <si>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</si>
  <si>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</si>
  <si>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</si>
  <si>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</si>
  <si>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</si>
  <si>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</si>
  <si>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</si>
  <si>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</si>
  <si>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</si>
  <si>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</si>
  <si>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</si>
  <si>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</si>
  <si>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</si>
  <si>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</si>
  <si>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</si>
  <si>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</si>
  <si>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</si>
  <si>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</si>
  <si>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</si>
  <si>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</si>
  <si>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</si>
  <si>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</si>
  <si>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</si>
  <si>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</si>
  <si>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</si>
  <si>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</si>
  <si>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</si>
  <si>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</si>
  <si>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</si>
  <si>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</si>
  <si>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</si>
  <si>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</si>
  <si>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</si>
  <si>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</si>
  <si>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</si>
  <si>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</si>
  <si>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</si>
  <si>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</si>
  <si>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</si>
  <si>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</si>
  <si>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</si>
  <si>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</si>
  <si>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</si>
  <si>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</si>
  <si>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</si>
  <si>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</si>
  <si>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</si>
  <si>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</si>
  <si>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</si>
  <si>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</si>
  <si>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</si>
  <si>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</si>
  <si>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</si>
  <si>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</si>
  <si>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</si>
  <si>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</si>
  <si>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</si>
  <si>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</si>
  <si>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</si>
  <si>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</si>
  <si>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</si>
  <si>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</si>
  <si>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</si>
  <si>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</si>
  <si>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</si>
  <si>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</si>
  <si>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</si>
  <si>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</si>
  <si>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</si>
  <si>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</si>
  <si>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</si>
  <si>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</si>
  <si>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</si>
  <si>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</si>
  <si>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</si>
  <si>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</si>
  <si>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</si>
  <si>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</si>
  <si>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</si>
  <si>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</si>
  <si>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</si>
  <si>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</si>
  <si>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</si>
  <si>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</si>
  <si>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</si>
  <si>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</si>
  <si>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</si>
  <si>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</si>
  <si>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</si>
  <si>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</si>
  <si>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</si>
  <si>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</si>
  <si>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</si>
  <si>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</si>
  <si>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</si>
  <si>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</si>
  <si>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</si>
  <si>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</si>
  <si>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</si>
  <si>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</si>
  <si>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</si>
  <si>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</si>
  <si>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</si>
  <si>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</si>
  <si>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</si>
  <si>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</si>
  <si>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</si>
  <si>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</si>
  <si>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</si>
  <si>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</si>
  <si>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</si>
  <si>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</si>
  <si>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</si>
  <si>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</si>
  <si>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</si>
  <si>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</si>
  <si>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</si>
  <si>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</si>
  <si>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</si>
  <si>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</si>
  <si>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</si>
  <si>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</si>
  <si>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</si>
  <si>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</si>
  <si>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</si>
  <si>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</si>
  <si>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</si>
  <si>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</si>
  <si>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</si>
  <si>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</si>
  <si>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</si>
  <si>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</si>
  <si>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</si>
  <si>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</si>
  <si>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</si>
  <si>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</si>
  <si>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</si>
  <si>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</si>
  <si>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</si>
  <si>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</si>
  <si>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</si>
  <si>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</si>
  <si>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</si>
  <si>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</si>
  <si>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</si>
  <si>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</si>
  <si>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</si>
  <si>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</si>
  <si>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</si>
  <si>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</si>
  <si>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</si>
  <si>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</si>
  <si>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</si>
  <si>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</si>
  <si>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</si>
  <si>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</si>
  <si>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</si>
  <si>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</si>
  <si>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</si>
  <si>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</si>
  <si>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</si>
  <si>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</si>
  <si>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</si>
  <si>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</si>
  <si>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</si>
  <si>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</si>
  <si>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</si>
  <si>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</si>
  <si>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</si>
  <si>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</si>
  <si>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</si>
  <si>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</si>
  <si>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</si>
  <si>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</si>
  <si>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</si>
  <si>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</si>
  <si>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</si>
  <si>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</si>
  <si>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</si>
  <si>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</si>
  <si>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</si>
  <si>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</si>
  <si>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</si>
  <si>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</si>
  <si>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</si>
  <si>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</si>
  <si>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</si>
  <si>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</si>
  <si>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</si>
  <si>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</si>
  <si>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</si>
  <si>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</si>
  <si>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</si>
  <si>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</si>
  <si>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</si>
  <si>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</si>
  <si>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</si>
  <si>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</si>
  <si>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</si>
  <si>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</si>
  <si>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</si>
  <si>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</si>
  <si>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</si>
  <si>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</si>
  <si>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</si>
  <si>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</si>
  <si>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</si>
  <si>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</si>
  <si>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</si>
  <si>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</si>
  <si>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</si>
  <si>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</si>
  <si>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</si>
  <si>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</si>
  <si>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</si>
  <si>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</si>
  <si>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</si>
  <si>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</si>
  <si>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</si>
  <si>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</si>
  <si>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</si>
  <si>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</si>
  <si>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</si>
  <si>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</si>
  <si>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</si>
  <si>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</si>
  <si>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</si>
  <si>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</si>
  <si>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</si>
  <si>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</si>
  <si>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</si>
  <si>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</si>
  <si>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</si>
  <si>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</si>
  <si>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</si>
  <si>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</si>
  <si>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</si>
  <si>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</si>
  <si>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</si>
  <si>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</si>
  <si>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</si>
  <si>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</si>
  <si>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</si>
  <si>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</si>
  <si>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</si>
  <si>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</si>
  <si>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</si>
  <si>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</si>
  <si>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</si>
  <si>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</si>
  <si>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</si>
  <si>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</si>
  <si>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</si>
  <si>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</si>
  <si>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</si>
  <si>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</si>
  <si>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</si>
  <si>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</si>
  <si>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</si>
  <si>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</si>
  <si>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</si>
  <si>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</si>
  <si>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</si>
  <si>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</si>
  <si>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</si>
  <si>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</si>
  <si>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</si>
  <si>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</si>
  <si>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</si>
  <si>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</si>
  <si>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</si>
  <si>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</si>
  <si>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</si>
  <si>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</si>
  <si>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</si>
  <si>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</si>
  <si>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</si>
  <si>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</si>
  <si>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</si>
  <si>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</si>
  <si>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</si>
  <si>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</si>
  <si>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</si>
  <si>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</si>
  <si>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</si>
  <si>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</si>
  <si>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</si>
  <si>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</si>
  <si>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</si>
  <si>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</si>
  <si>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</si>
  <si>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</si>
  <si>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</si>
  <si>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</si>
  <si>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</si>
  <si>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</si>
  <si>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</si>
  <si>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</si>
  <si>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</si>
  <si>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</si>
  <si>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</si>
  <si>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</si>
  <si>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</si>
  <si>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</si>
  <si>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</si>
  <si>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</si>
  <si>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</si>
  <si>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</si>
  <si>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</si>
  <si>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</si>
  <si>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</si>
  <si>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</si>
  <si>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</si>
  <si>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</si>
  <si>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</si>
  <si>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</si>
  <si>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</si>
  <si>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</si>
  <si>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</si>
  <si>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</si>
  <si>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</si>
  <si>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</si>
  <si>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</si>
  <si>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</si>
  <si>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</si>
  <si>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</si>
  <si>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</si>
  <si>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</si>
  <si>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</si>
  <si>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</si>
  <si>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</si>
  <si>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</si>
  <si>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</si>
  <si>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</si>
  <si>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</si>
  <si>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</si>
  <si>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</si>
  <si>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</si>
  <si>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</si>
  <si>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</si>
  <si>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</si>
  <si>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</si>
  <si>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</si>
  <si>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</si>
  <si>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</si>
  <si>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</si>
  <si>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</si>
  <si>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</si>
  <si>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</si>
  <si>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</si>
  <si>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</si>
  <si>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</si>
  <si>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</si>
  <si>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</si>
  <si>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</si>
  <si>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</si>
  <si>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</si>
  <si>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</si>
  <si>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</si>
  <si>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</si>
  <si>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</si>
  <si>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</si>
  <si>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</si>
  <si>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</si>
  <si>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</si>
  <si>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</si>
  <si>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</si>
  <si>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</si>
  <si>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</si>
  <si>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</si>
  <si>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</si>
  <si>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</si>
  <si>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</si>
  <si>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</si>
  <si>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</si>
  <si>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</si>
  <si>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</si>
  <si>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</si>
  <si>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</si>
  <si>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</si>
  <si>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</si>
  <si>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</si>
  <si>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</si>
  <si>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</si>
  <si>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</si>
  <si>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</si>
  <si>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</si>
  <si>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</si>
  <si>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</si>
  <si>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</si>
  <si>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</si>
  <si>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</si>
  <si>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</si>
  <si>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</si>
  <si>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</si>
  <si>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</si>
  <si>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</si>
  <si>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</si>
  <si>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</si>
  <si>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</si>
  <si>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</si>
  <si>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</si>
  <si>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</si>
  <si>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</si>
  <si>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</si>
  <si>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</si>
  <si>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</si>
  <si>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</si>
  <si>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</si>
  <si>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</si>
  <si>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</si>
  <si>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</si>
  <si>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</si>
  <si>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</si>
  <si>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</si>
  <si>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</si>
  <si>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</si>
  <si>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</si>
  <si>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</si>
  <si>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</si>
  <si>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</si>
  <si>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</si>
  <si>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</si>
  <si>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</si>
  <si>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</si>
  <si>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</si>
  <si>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</si>
  <si>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</si>
  <si>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</si>
  <si>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</si>
  <si>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</si>
  <si>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</si>
  <si>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</si>
  <si>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</si>
  <si>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</si>
  <si>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</si>
  <si>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</si>
  <si>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</si>
  <si>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</si>
  <si>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</si>
  <si>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</si>
  <si>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</si>
  <si>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</si>
  <si>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</si>
  <si>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</si>
  <si>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</si>
  <si>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</si>
  <si>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</si>
  <si>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</si>
  <si>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</si>
  <si>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</si>
  <si>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</si>
  <si>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</si>
  <si>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</si>
  <si>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</si>
  <si>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</si>
  <si>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</si>
  <si>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</si>
  <si>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</si>
  <si>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</si>
  <si>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</si>
  <si>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</si>
  <si>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</si>
  <si>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</si>
  <si>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</si>
  <si>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</si>
  <si>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</si>
  <si>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</si>
  <si>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</si>
  <si>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</si>
  <si>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</si>
  <si>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</si>
  <si>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</si>
  <si>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</si>
  <si>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</si>
  <si>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</si>
  <si>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</si>
  <si>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</si>
  <si>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</si>
  <si>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</si>
  <si>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</si>
  <si>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</si>
  <si>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</si>
  <si>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</si>
  <si>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</si>
  <si>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</si>
  <si>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</si>
  <si>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</si>
  <si>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</si>
  <si>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</si>
  <si>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</si>
  <si>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</si>
  <si>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</si>
  <si>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</si>
  <si>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</si>
  <si>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</si>
  <si>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</si>
  <si>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</si>
  <si>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</si>
  <si>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</si>
  <si>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</si>
  <si>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</si>
  <si>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</si>
  <si>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</si>
  <si>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</si>
  <si>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</si>
  <si>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</si>
  <si>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</si>
  <si>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</si>
  <si>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</si>
  <si>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</si>
  <si>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</si>
  <si>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</si>
  <si>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</si>
  <si>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</si>
  <si>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</si>
  <si>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</si>
  <si>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</si>
  <si>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</si>
  <si>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</si>
  <si>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</si>
  <si>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</si>
  <si>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</si>
  <si>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</si>
  <si>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</si>
  <si>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</si>
  <si>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</si>
  <si>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</si>
  <si>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</si>
  <si>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</si>
  <si>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</si>
  <si>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</si>
  <si>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</si>
  <si>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</si>
  <si>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</si>
  <si>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</si>
  <si>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</si>
  <si>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</si>
  <si>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</si>
  <si>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</si>
  <si>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</si>
  <si>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</si>
  <si>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</si>
  <si>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</si>
  <si>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</si>
  <si>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</si>
  <si>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</si>
  <si>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</si>
  <si>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</si>
  <si>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</si>
  <si>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</si>
  <si>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</si>
  <si>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</si>
  <si>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</si>
  <si>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</si>
  <si>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</si>
  <si>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</si>
  <si>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</si>
  <si>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</si>
  <si>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</si>
  <si>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</si>
  <si>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</si>
  <si>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</si>
  <si>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</si>
  <si>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</si>
  <si>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</si>
  <si>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</si>
  <si>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</si>
  <si>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</si>
  <si>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</si>
  <si>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</si>
  <si>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</si>
  <si>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</si>
  <si>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</si>
  <si>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</si>
  <si>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</si>
  <si>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</si>
  <si>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</si>
  <si>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</si>
  <si>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</si>
  <si>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</si>
  <si>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</si>
  <si>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</si>
  <si>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</si>
  <si>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</si>
  <si>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</si>
  <si>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</si>
  <si>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</si>
  <si>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</si>
  <si>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</si>
  <si>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</si>
  <si>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</si>
  <si>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</si>
  <si>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</si>
  <si>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</si>
  <si>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</si>
  <si>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</si>
  <si>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</si>
  <si>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</si>
  <si>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</si>
  <si>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</si>
  <si>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</si>
  <si>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</si>
  <si>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</si>
  <si>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</si>
  <si>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</si>
  <si>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</si>
  <si>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</si>
  <si>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</si>
  <si>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</si>
  <si>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</si>
  <si>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</si>
  <si>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</si>
  <si>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</si>
  <si>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</si>
  <si>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</si>
  <si>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</si>
  <si>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</si>
  <si>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</si>
  <si>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</si>
  <si>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</si>
  <si>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</si>
  <si>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</si>
  <si>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</si>
  <si>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</si>
  <si>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</si>
  <si>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</si>
  <si>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</si>
  <si>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</si>
  <si>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</si>
  <si>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</si>
  <si>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</si>
  <si>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</si>
  <si>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</si>
  <si>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</si>
  <si>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</si>
  <si>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</si>
  <si>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</si>
  <si>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</si>
  <si>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</si>
  <si>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</si>
  <si>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</si>
  <si>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</si>
  <si>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</si>
  <si>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</si>
  <si>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</si>
  <si>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</si>
  <si>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</si>
  <si>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</si>
  <si>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</si>
  <si>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</si>
  <si>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</si>
  <si>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</si>
  <si>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</si>
  <si>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</si>
  <si>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</si>
  <si>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</si>
  <si>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</si>
  <si>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</si>
  <si>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</si>
  <si>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</si>
  <si>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</si>
  <si>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</si>
  <si>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</si>
  <si>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</si>
  <si>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</si>
  <si>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</si>
  <si>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</si>
  <si>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</si>
  <si>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</si>
  <si>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</si>
  <si>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</si>
  <si>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</si>
  <si>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</si>
  <si>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</si>
  <si>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</si>
  <si>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</si>
  <si>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</si>
  <si>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</si>
  <si>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</si>
  <si>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</si>
  <si>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</si>
  <si>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</si>
  <si>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</si>
  <si>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</si>
  <si>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</si>
  <si>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</si>
  <si>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</si>
  <si>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</si>
  <si>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</si>
  <si>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</si>
  <si>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</si>
  <si>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</si>
  <si>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</si>
  <si>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</si>
  <si>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</si>
  <si>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</si>
  <si>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</si>
  <si>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</si>
  <si>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</si>
  <si>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</si>
  <si>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</si>
  <si>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</si>
  <si>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</si>
  <si>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</si>
  <si>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</si>
  <si>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</si>
  <si>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</si>
  <si>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</si>
  <si>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</si>
  <si>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</si>
  <si>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</si>
  <si>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</si>
  <si>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</si>
  <si>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</si>
  <si>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</si>
  <si>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</si>
  <si>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</si>
  <si>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</si>
  <si>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</si>
  <si>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</si>
  <si>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</si>
  <si>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</si>
  <si>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</si>
  <si>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</si>
  <si>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</si>
  <si>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</si>
  <si>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</si>
  <si>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</si>
  <si>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</si>
  <si>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</si>
  <si>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</si>
  <si>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</si>
  <si>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</si>
  <si>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</si>
  <si>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</si>
  <si>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</si>
  <si>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</si>
  <si>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</si>
  <si>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</si>
  <si>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</si>
  <si>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</si>
  <si>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</si>
  <si>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</si>
  <si>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</si>
  <si>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</si>
  <si>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</si>
  <si>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</si>
  <si>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</si>
  <si>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</si>
  <si>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</si>
  <si>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</si>
  <si>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</si>
  <si>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</si>
  <si>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</si>
  <si>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</si>
  <si>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</si>
  <si>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</si>
  <si>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</si>
  <si>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</si>
  <si>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</si>
  <si>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</si>
  <si>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</si>
  <si>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</si>
  <si>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</si>
  <si>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</si>
  <si>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</si>
  <si>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</si>
  <si>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</si>
  <si>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</si>
  <si>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</si>
  <si>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</si>
  <si>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</si>
  <si>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</si>
  <si>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</si>
  <si>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</si>
  <si>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</si>
  <si>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</si>
  <si>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</si>
  <si>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</si>
  <si>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</si>
  <si>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</si>
  <si>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</si>
  <si>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</si>
  <si>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</si>
  <si>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</si>
  <si>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</si>
  <si>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</si>
  <si>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</si>
  <si>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</si>
  <si>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</si>
  <si>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</si>
  <si>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</si>
  <si>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</si>
  <si>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</si>
  <si>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</si>
  <si>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</si>
  <si>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</si>
  <si>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</si>
  <si>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</si>
  <si>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</si>
  <si>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</si>
  <si>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</si>
  <si>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</si>
  <si>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</si>
  <si>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</si>
  <si>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</si>
  <si>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</si>
  <si>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</si>
  <si>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</si>
  <si>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</si>
  <si>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</si>
  <si>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</si>
  <si>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</si>
  <si>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</si>
  <si>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</si>
  <si>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</si>
  <si>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</si>
  <si>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</si>
  <si>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</si>
  <si>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</si>
  <si>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</si>
  <si>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</si>
  <si>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</si>
  <si>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</si>
  <si>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</si>
  <si>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</si>
  <si>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</si>
  <si>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</si>
  <si>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</si>
  <si>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</si>
  <si>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</si>
  <si>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</si>
  <si>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</si>
  <si>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</si>
  <si>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</si>
  <si>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</si>
  <si>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</si>
  <si>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</si>
  <si>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</si>
  <si>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</si>
  <si>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</si>
  <si>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</si>
  <si>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</si>
  <si>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</si>
  <si>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</si>
  <si>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</si>
  <si>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</si>
  <si>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</si>
  <si>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</si>
  <si>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</si>
  <si>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</si>
  <si>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</si>
  <si>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</si>
  <si>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</si>
  <si>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</si>
  <si>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</si>
  <si>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</si>
  <si>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</si>
  <si>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</si>
  <si>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</si>
  <si>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</si>
  <si>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</si>
  <si>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</si>
  <si>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</si>
  <si>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</si>
  <si>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</si>
  <si>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</si>
  <si>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</si>
  <si>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</si>
  <si>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</si>
  <si>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</si>
  <si>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</si>
  <si>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</si>
  <si>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</si>
  <si>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</si>
  <si>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</si>
  <si>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</si>
  <si>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</si>
  <si>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</si>
  <si>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</si>
  <si>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</si>
  <si>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</si>
  <si>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</si>
  <si>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</si>
  <si>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</si>
  <si>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</si>
  <si>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</si>
  <si>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</si>
  <si>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</si>
  <si>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</si>
  <si>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</si>
  <si>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</si>
  <si>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</si>
  <si>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</si>
  <si>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</si>
  <si>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</si>
  <si>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</si>
  <si>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</si>
  <si>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</si>
  <si>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</si>
  <si>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</si>
  <si>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</si>
  <si>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</si>
  <si>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</si>
  <si>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</si>
  <si>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</si>
  <si>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</si>
  <si>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</si>
  <si>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</si>
  <si>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</si>
  <si>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</si>
  <si>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</si>
  <si>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</si>
  <si>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</si>
  <si>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</si>
  <si>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</si>
  <si>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</si>
  <si>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</si>
  <si>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</si>
  <si>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</si>
  <si>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</si>
  <si>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</si>
  <si>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</si>
  <si>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</si>
  <si>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</si>
  <si>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</si>
  <si>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</si>
  <si>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</si>
  <si>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</si>
  <si>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</si>
  <si>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</si>
  <si>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</si>
  <si>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</si>
  <si>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</si>
  <si>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</si>
  <si>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</si>
  <si>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</si>
  <si>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</si>
  <si>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</si>
  <si>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</si>
  <si>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</si>
  <si>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</si>
  <si>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</si>
  <si>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</si>
  <si>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</si>
  <si>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</si>
  <si>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</si>
  <si>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</si>
  <si>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</si>
  <si>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</si>
  <si>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</si>
  <si>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</si>
  <si>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</si>
  <si>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</si>
  <si>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</si>
  <si>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</si>
  <si>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</si>
  <si>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</si>
  <si>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</si>
  <si>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</si>
  <si>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</si>
  <si>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</si>
  <si>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</si>
  <si>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</si>
  <si>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</si>
  <si>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</si>
  <si>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</si>
  <si>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</si>
  <si>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</si>
  <si>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</si>
  <si>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</si>
  <si>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</si>
  <si>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</si>
  <si>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</si>
  <si>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</si>
  <si>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</si>
  <si>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</si>
  <si>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</si>
  <si>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</si>
  <si>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</si>
  <si>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</si>
  <si>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</si>
  <si>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</si>
  <si>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</si>
  <si>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</si>
  <si>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</si>
  <si>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</si>
  <si>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</si>
  <si>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</si>
  <si>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</si>
  <si>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</si>
  <si>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</si>
  <si>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</si>
  <si>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</si>
  <si>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</si>
  <si>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</si>
  <si>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</si>
  <si>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</si>
  <si>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</si>
  <si>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</si>
  <si>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</si>
  <si>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</si>
  <si>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</si>
  <si>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</si>
  <si>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</si>
  <si>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</si>
  <si>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</si>
  <si>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</si>
  <si>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</si>
  <si>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</si>
  <si>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</si>
  <si>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</si>
  <si>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</si>
  <si>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</si>
  <si>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</si>
  <si>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</si>
  <si>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</si>
  <si>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</si>
  <si>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</si>
  <si>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</si>
  <si>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</si>
  <si>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</si>
  <si>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</si>
  <si>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</si>
  <si>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</si>
  <si>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</si>
  <si>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</si>
  <si>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</si>
  <si>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</si>
  <si>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</si>
  <si>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</si>
  <si>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</si>
  <si>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</si>
  <si>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</si>
  <si>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</si>
  <si>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</si>
  <si>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</si>
  <si>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</si>
  <si>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</si>
  <si>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</si>
  <si>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</si>
  <si>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</si>
  <si>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</si>
  <si>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</si>
  <si>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</si>
  <si>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</si>
  <si>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</si>
  <si>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</si>
  <si>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</si>
  <si>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</si>
  <si>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</si>
  <si>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</si>
  <si>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</si>
  <si>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</si>
  <si>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</si>
  <si>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</si>
  <si>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</si>
  <si>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</si>
  <si>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</si>
  <si>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</si>
  <si>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</si>
  <si>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</si>
  <si>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</si>
  <si>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</si>
  <si>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</si>
  <si>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</si>
  <si>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</si>
  <si>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</si>
  <si>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</si>
  <si>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</si>
  <si>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</si>
  <si>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</si>
  <si>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</si>
  <si>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</si>
  <si>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</si>
  <si>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</si>
  <si>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</si>
  <si>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</si>
  <si>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</si>
  <si>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</si>
  <si>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</si>
  <si>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</si>
  <si>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</si>
  <si>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</si>
  <si>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</si>
  <si>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</si>
  <si>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</si>
  <si>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</si>
  <si>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</si>
  <si>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</si>
  <si>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</si>
  <si>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</si>
  <si>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</si>
  <si>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</si>
  <si>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</si>
  <si>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</si>
  <si>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</si>
  <si>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</si>
  <si>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</si>
  <si>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</si>
  <si>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</si>
  <si>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</si>
  <si>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</si>
  <si>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</si>
  <si>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</si>
  <si>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</si>
  <si>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</si>
  <si>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</si>
  <si>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</si>
  <si>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</si>
  <si>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</si>
  <si>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</si>
  <si>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</si>
  <si>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</si>
  <si>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</si>
  <si>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</si>
  <si>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</si>
  <si>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</si>
  <si>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</si>
  <si>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</si>
  <si>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</si>
  <si>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</si>
  <si>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</si>
  <si>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</si>
  <si>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</si>
  <si>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</si>
  <si>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</si>
  <si>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</si>
  <si>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</si>
  <si>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</si>
  <si>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</si>
  <si>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</si>
  <si>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</si>
  <si>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</si>
  <si>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</si>
  <si>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</si>
  <si>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</si>
  <si>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</si>
  <si>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</si>
  <si>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</si>
  <si>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</si>
  <si>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</si>
  <si>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</si>
  <si>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</si>
  <si>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</si>
  <si>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</si>
  <si>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</si>
  <si>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</si>
  <si>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</si>
  <si>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</si>
  <si>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</si>
  <si>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</si>
  <si>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</si>
  <si>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</si>
  <si>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</si>
  <si>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</si>
  <si>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</si>
  <si>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</si>
  <si>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</si>
  <si>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</si>
  <si>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</si>
  <si>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</si>
  <si>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</si>
  <si>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</si>
  <si>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</si>
  <si>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</si>
  <si>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</si>
  <si>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</si>
  <si>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</si>
  <si>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</si>
  <si>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</si>
  <si>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</si>
  <si>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</si>
  <si>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</si>
  <si>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</si>
  <si>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</si>
  <si>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</si>
  <si>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</si>
  <si>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</si>
  <si>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</si>
  <si>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</si>
  <si>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</si>
  <si>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</si>
  <si>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</si>
  <si>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</si>
  <si>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</si>
  <si>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</si>
  <si>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</si>
  <si>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</si>
  <si>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</si>
  <si>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</si>
  <si>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</si>
  <si>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</si>
  <si>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</si>
  <si>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</si>
  <si>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</si>
  <si>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</si>
  <si>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</si>
  <si>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</si>
  <si>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</si>
  <si>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</si>
  <si>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</si>
  <si>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</si>
  <si>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</si>
  <si>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</si>
  <si>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</si>
  <si>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</si>
  <si>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</si>
  <si>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</si>
  <si>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</si>
  <si>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</si>
  <si>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TID_QUIP_DRG_KILL_ENT_BADJUNK</t>
  </si>
  <si>
    <t>TID_QUIP_DRG_KILL_ENT_10;TID_QUIP_DRG_KILL_ENT_11;TID_QUIP_DRG_KILL_ENT_12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</si>
</sst>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i/>
        <color rgb="FF0070C0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0" totalsRowDxfId="259"/>
    <tableColumn id="17" name="[minTierBurnFeedback]" dataDxfId="258" totalsRowDxfId="257"/>
    <tableColumn id="18" name="[minTierBurn]" dataDxfId="256" totalsRowDxfId="255"/>
    <tableColumn id="28" name="[burnFeedbackChance]" dataDxfId="254" totalsRowDxfId="253"/>
    <tableColumn id="30" name="[destroyFeedbackChance]" dataDxfId="252" totalsRowDxfId="251"/>
    <tableColumn id="11" name="[minTierDestruction]" dataDxfId="250" totalsRowDxfId="249"/>
    <tableColumn id="10" name="[minTierDestructionFeedback]" dataDxfId="248" totalsRowDxfId="247"/>
    <tableColumn id="6" name="[rewardScore]" dataDxfId="246" totalsRowDxfId="245"/>
    <tableColumn id="31" name="[tidName]" dataDxfId="244" totalsRowDxfId="243"/>
    <tableColumn id="33" name="[tidBurnFeedback]" dataDxfId="242" totalsRowDxfId="241"/>
    <tableColumn id="34" name="[tidDestroyFeedback]" dataDxfId="240" totalsRowDxfId="2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5" headerRowBorderDxfId="234" tableBorderDxfId="233" totalsRowBorderDxfId="232">
  <autoFilter ref="A4:Y7"/>
  <tableColumns count="25">
    <tableColumn id="1" name="{levelDefinitions}" dataDxfId="231"/>
    <tableColumn id="9" name="[sku]" dataDxfId="230"/>
    <tableColumn id="3" name="order" dataDxfId="229"/>
    <tableColumn id="4" name="dragonsToUnlock" dataDxfId="228"/>
    <tableColumn id="14" name="[dataFile]" dataDxfId="227"/>
    <tableColumn id="5" name="[common]" dataDxfId="226"/>
    <tableColumn id="2" name="[area1]" dataDxfId="225"/>
    <tableColumn id="10" name="[area1Active]" dataDxfId="224"/>
    <tableColumn id="22" name="[area2]" dataDxfId="223"/>
    <tableColumn id="23" name="[area3]" dataDxfId="222"/>
    <tableColumn id="7" name="[dragon_baby]" dataDxfId="221"/>
    <tableColumn id="8" name="[dragon_crocodile]" dataDxfId="220"/>
    <tableColumn id="13" name="[dragon_fat]" dataDxfId="219"/>
    <tableColumn id="15" name="[dragon_reptile]" dataDxfId="218"/>
    <tableColumn id="16" name="[dragon_chinese]" dataDxfId="217"/>
    <tableColumn id="17" name="[dragon_bug]" dataDxfId="216"/>
    <tableColumn id="18" name="[dragon_classic]" dataDxfId="215"/>
    <tableColumn id="19" name="[dragon_balrog]" dataDxfId="214"/>
    <tableColumn id="20" name="[dragon_devil]" dataDxfId="213"/>
    <tableColumn id="21" name="[dragon_titan]" dataDxfId="212"/>
    <tableColumn id="25" name="[levelEditor]"/>
    <tableColumn id="24" name="[gameplayWip]"/>
    <tableColumn id="6" name="comingSoon" dataDxfId="211"/>
    <tableColumn id="11" name="tidName" dataDxfId="210"/>
    <tableColumn id="12" name="tidDesc" dataDxfId="20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7" tableBorderDxfId="206">
  <autoFilter ref="B33:K36"/>
  <tableColumns count="10">
    <tableColumn id="1" name="{missionDifficultyDefinitions}"/>
    <tableColumn id="2" name="[sku]" dataDxfId="205"/>
    <tableColumn id="7" name="[index]" dataDxfId="204"/>
    <tableColumn id="3" name="[dragonsToUnlock]" dataDxfId="203"/>
    <tableColumn id="4" name="[cooldownMinutes]" dataDxfId="202"/>
    <tableColumn id="9" name="[maxRewardCoins]" dataDxfId="201"/>
    <tableColumn id="5" name="[removeMissionPCCoefA]" dataDxfId="200"/>
    <tableColumn id="6" name="[removeMissionPCCoefB]" dataDxfId="199"/>
    <tableColumn id="8" name="[tidName]" dataDxfId="198"/>
    <tableColumn id="10" name="[color]" dataDxfId="19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6" dataDxfId="194" headerRowBorderDxfId="195" tableBorderDxfId="193" totalsRowBorderDxfId="192">
  <autoFilter ref="B41:D51"/>
  <tableColumns count="3">
    <tableColumn id="1" name="{missionDragonModifiersDefinitions}" dataDxfId="191"/>
    <tableColumn id="2" name="[sku]" dataDxfId="190"/>
    <tableColumn id="7" name="[quantityModifier]" dataDxfId="189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8" dataDxfId="186" headerRowBorderDxfId="187" tableBorderDxfId="185" totalsRowBorderDxfId="184">
  <autoFilter ref="B55:D58"/>
  <tableColumns count="3">
    <tableColumn id="1" name="{missionDifficultyModifiersDefinitions}" dataDxfId="183"/>
    <tableColumn id="2" name="[sku]" dataDxfId="182"/>
    <tableColumn id="7" name="[quantityModif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0" dataDxfId="178" headerRowBorderDxfId="179" tableBorderDxfId="177" totalsRowBorderDxfId="176">
  <autoFilter ref="B62:D63"/>
  <tableColumns count="3">
    <tableColumn id="1" name="{missionOther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2" dataDxfId="170" headerRowBorderDxfId="171" tableBorderDxfId="169" totalsRowBorderDxfId="168">
  <autoFilter ref="B22:H29"/>
  <tableColumns count="7">
    <tableColumn id="1" name="{missionTypeDefinitions}" dataDxfId="167"/>
    <tableColumn id="2" name="[sku]" dataDxfId="166"/>
    <tableColumn id="3" name="[minTierToUnlock]" dataDxfId="165"/>
    <tableColumn id="4" name="[weight]" dataDxfId="164"/>
    <tableColumn id="5" name="[canBeDuringOneRun]" dataDxfId="163"/>
    <tableColumn id="9" name="[tidDescSingleRun]" dataDxfId="162"/>
    <tableColumn id="10" name="[tidDescMultiRun]" dataDxfId="161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60" dataDxfId="158" headerRowBorderDxfId="159" tableBorderDxfId="157" totalsRowBorderDxfId="156">
  <autoFilter ref="B4:J18"/>
  <tableColumns count="9">
    <tableColumn id="1" name="{missionsDefinitions}" dataDxfId="155"/>
    <tableColumn id="2" name="[sku]" dataDxfId="154"/>
    <tableColumn id="7" name="[type]" dataDxfId="153"/>
    <tableColumn id="8" name="[weight]" dataDxfId="152"/>
    <tableColumn id="6" name="[params]" dataDxfId="151"/>
    <tableColumn id="3" name="[objectiveBaseQuantityMin]" dataDxfId="150"/>
    <tableColumn id="9" name="[objectiveBaseQuantityMax]" dataDxfId="149"/>
    <tableColumn id="4" name="[icon]" dataDxfId="148"/>
    <tableColumn id="5" name="[tidObjective]" dataDxfId="14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9" headerRowBorderDxfId="138" tableBorderDxfId="137" totalsRowBorderDxfId="136">
  <autoFilter ref="B4:H7"/>
  <tableColumns count="7">
    <tableColumn id="1" name="{eggDefinitions}" dataDxfId="135"/>
    <tableColumn id="6" name="[sku]" dataDxfId="134"/>
    <tableColumn id="4" name="[pricePC]" dataDxfId="133"/>
    <tableColumn id="5" name="[incubationMinutes]" dataDxfId="132"/>
    <tableColumn id="10" name="[prefabPath]" dataDxfId="131"/>
    <tableColumn id="7" name="[tidName]" dataDxfId="130">
      <calculatedColumnFormula>CONCATENATE("TID_",UPPER(eggDefinitions[[#This Row],['[sku']]]),"_NAME")</calculatedColumnFormula>
    </tableColumn>
    <tableColumn id="8" name="[tidDesc]" dataDxfId="12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8" headerRowBorderDxfId="127" tableBorderDxfId="126" totalsRowBorderDxfId="125">
  <autoFilter ref="B18:I22"/>
  <tableColumns count="8">
    <tableColumn id="1" name="{eggRewardDefinitions}" dataDxfId="124"/>
    <tableColumn id="2" name="[sku]"/>
    <tableColumn id="3" name="[type]" dataDxfId="123"/>
    <tableColumn id="6" name="[rarity]" dataDxfId="122"/>
    <tableColumn id="4" name="[droprate]" dataDxfId="121"/>
    <tableColumn id="7" name="[duplicateFragmentsGiven]" dataDxfId="120"/>
    <tableColumn id="8" name="[duplicateCoinsGiven]" dataDxfId="119"/>
    <tableColumn id="5" name="[tidName]" dataDxfId="11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7" headerRowBorderDxfId="116" tableBorderDxfId="115" totalsRowBorderDxfId="114">
  <autoFilter ref="B26:E30"/>
  <tableColumns count="4">
    <tableColumn id="1" name="{rarityDefinitions}" dataDxfId="113"/>
    <tableColumn id="2" name="[sku]"/>
    <tableColumn id="3" name="[order]" dataDxfId="112"/>
    <tableColumn id="5" name="[tidName]" dataDxfId="11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10" headerRowBorderDxfId="109" tableBorderDxfId="108" totalsRowBorderDxfId="107">
  <autoFilter ref="B11:E14"/>
  <tableColumns count="4">
    <tableColumn id="1" name="{goldenEggDefinitions}" dataDxfId="106"/>
    <tableColumn id="6" name="[sku]" dataDxfId="105"/>
    <tableColumn id="4" name="[order]" dataDxfId="104"/>
    <tableColumn id="5" name="[fragmentsRequired]" dataDxfId="10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2" headerRowBorderDxfId="101" tableBorderDxfId="100" totalsRowBorderDxfId="99">
  <autoFilter ref="B4:F9"/>
  <tableColumns count="5">
    <tableColumn id="1" name="{chestRewardDefinitions}" dataDxfId="98"/>
    <tableColumn id="2" name="[sku]" dataDxfId="97"/>
    <tableColumn id="6" name="[collectedChests]" dataDxfId="96"/>
    <tableColumn id="3" name="[type]" dataDxfId="95"/>
    <tableColumn id="4" name="[amount]" dataDxfId="9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3" dataDxfId="91" headerRowBorderDxfId="92" tableBorderDxfId="90">
  <autoFilter ref="B4:Q44"/>
  <sortState ref="B5:Q44">
    <sortCondition ref="Q4:Q44"/>
  </sortState>
  <tableColumns count="16">
    <tableColumn id="1" name="{disguisesDefinitions}" dataDxfId="89"/>
    <tableColumn id="2" name="[sku]" dataDxfId="88"/>
    <tableColumn id="3" name="[dragonSku]" dataDxfId="87"/>
    <tableColumn id="5" name="[powerup]" dataDxfId="86"/>
    <tableColumn id="6" name="[shopOrder]" dataDxfId="85"/>
    <tableColumn id="8" name="[priceSC]" dataDxfId="84"/>
    <tableColumn id="17" name="[priceHC]" dataDxfId="83"/>
    <tableColumn id="18" name="[unlockLevel]" dataDxfId="82"/>
    <tableColumn id="10" name="[icon]" dataDxfId="81"/>
    <tableColumn id="9" name="[skin]" dataDxfId="80"/>
    <tableColumn id="13" name="[item1]" dataDxfId="79"/>
    <tableColumn id="4" name="[item2]" dataDxfId="78"/>
    <tableColumn id="7" name="[body_parts]" dataDxfId="77"/>
    <tableColumn id="11" name="[tidName]" dataDxfId="76">
      <calculatedColumnFormula>UPPER(CONCATENATE("TID_","SKIN",SUBSTITUTE(C5,"dragon",""),"_NAME"))</calculatedColumnFormula>
    </tableColumn>
    <tableColumn id="12" name="[tidDesc]" dataDxfId="75">
      <calculatedColumnFormula>UPPER(CONCATENATE("TID_",C5,"_DESC"))</calculatedColumnFormula>
    </tableColumn>
    <tableColumn id="14" name="order" dataDxfId="7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3" tableBorderDxfId="72" totalsRowBorderDxfId="71">
  <autoFilter ref="D3:M32"/>
  <sortState ref="D4:M30">
    <sortCondition ref="E3:E30"/>
  </sortState>
  <tableColumns count="10">
    <tableColumn id="1" name="{powerUpsDefinitions}" dataDxfId="70"/>
    <tableColumn id="2" name="[sku]" dataDxfId="69"/>
    <tableColumn id="3" name="[type]" dataDxfId="68"/>
    <tableColumn id="4" name="[param1]" dataDxfId="67"/>
    <tableColumn id="5" name="[param2]" dataDxfId="66"/>
    <tableColumn id="6" name="[icon]" dataDxfId="65">
      <calculatedColumnFormula>CONCATENATE("icon_",powerUpsDefinitions[[#This Row],['[sku']]])</calculatedColumnFormula>
    </tableColumn>
    <tableColumn id="10" name="[miniIcon]" dataDxfId="64"/>
    <tableColumn id="7" name="[tidName]" dataDxfId="63">
      <calculatedColumnFormula>CONCATENATE("TID_POWERUP_",UPPER(powerUpsDefinitions[[#This Row],['[sku']]]),"_NAME")</calculatedColumnFormula>
    </tableColumn>
    <tableColumn id="8" name="[tidDesc]" dataDxfId="62">
      <calculatedColumnFormula>CONCATENATE("TID_POWERUP_",UPPER(powerUpsDefinitions[[#This Row],['[sku']]]),"_DESC")</calculatedColumnFormula>
    </tableColumn>
    <tableColumn id="9" name="[tidDescShort]" dataDxfId="61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60" headerRowBorderDxfId="59" tableBorderDxfId="58" totalsRowBorderDxfId="57">
  <autoFilter ref="B5:Q17"/>
  <tableColumns count="16">
    <tableColumn id="1" name="{shopPacksDefinitions}" dataDxfId="56"/>
    <tableColumn id="6" name="[sku]" dataDxfId="55"/>
    <tableColumn id="3" name="[type]"/>
    <tableColumn id="11" name="[order]" dataDxfId="54"/>
    <tableColumn id="4" name="[priceDollars]" dataDxfId="53"/>
    <tableColumn id="5" name="[priceHC]" dataDxfId="52"/>
    <tableColumn id="12" name="Base Amount_x000a_(only for the maths)" dataDxfId="5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50"/>
    <tableColumn id="8" name="[amount]" dataDxfId="4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8">
      <calculatedColumnFormula>shopPacksDefinitions[[#This Row],['[amount']]]/shopPacksDefinitions[[#This Row],['[priceHC']]]</calculatedColumnFormula>
    </tableColumn>
    <tableColumn id="2" name="[bestValue]" dataDxfId="47"/>
    <tableColumn id="10" name="[icon]" dataDxfId="46"/>
    <tableColumn id="7" name="tidName" dataDxfId="45"/>
    <tableColumn id="14" name="[apple]" dataDxfId="44"/>
    <tableColumn id="15" name="[amazon]" dataDxfId="43"/>
    <tableColumn id="16" name="[google]" dataDxfId="42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1" headerRowBorderDxfId="40" tableBorderDxfId="39" totalsRowBorderDxfId="38">
  <autoFilter ref="B4:H29"/>
  <tableColumns count="7">
    <tableColumn id="1" name="{scoreMultiplierDefinitions}" dataDxfId="37"/>
    <tableColumn id="2" name="[sku]" dataDxfId="36"/>
    <tableColumn id="6" name="[order]" dataDxfId="35"/>
    <tableColumn id="3" name="[multiplier]" dataDxfId="34"/>
    <tableColumn id="4" name="[requiredKillStreak]" dataDxfId="33"/>
    <tableColumn id="5" name="[duration]" dataDxfId="32"/>
    <tableColumn id="7" name="[tidMessage]" dataDxfId="3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30" dataDxfId="28" headerRowBorderDxfId="29" tableBorderDxfId="27" totalsRowBorderDxfId="26">
  <autoFilter ref="B35:E45"/>
  <tableColumns count="4">
    <tableColumn id="1" name="{survivalBonusDefinitions}" dataDxfId="25"/>
    <tableColumn id="2" name="[sku]" dataDxfId="24"/>
    <tableColumn id="5" name="[survivedMinutes]" dataDxfId="23"/>
    <tableColumn id="6" name="[bonusPerMinute]" dataDxfId="22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1" dataDxfId="19" headerRowBorderDxfId="20" tableBorderDxfId="18" totalsRowBorderDxfId="17">
  <autoFilter ref="A21:P29"/>
  <tableColumns count="16">
    <tableColumn id="1" name="{eventCalendarDefinitions}" dataDxfId="16"/>
    <tableColumn id="2" name="[order]" dataDxfId="15"/>
    <tableColumn id="3" name="[sku]" dataDxfId="14"/>
    <tableColumn id="4" name="[eventGoalSku]" dataDxfId="13"/>
    <tableColumn id="5" name="[goal]" dataDxfId="12"/>
    <tableColumn id="16" name="[skuStep]" dataDxfId="11"/>
    <tableColumn id="6" name="[rewardTypeStep1]" dataDxfId="10"/>
    <tableColumn id="7" name="[rewardQuantityStep1]" dataDxfId="9"/>
    <tableColumn id="8" name="[rewardTypeStep2]" dataDxfId="8"/>
    <tableColumn id="9" name="[rewardQuantityStep2]" dataDxfId="7"/>
    <tableColumn id="10" name="[rewardTypeStep3]" dataDxfId="6"/>
    <tableColumn id="11" name="[rewardQuantityStep3]" dataDxfId="5"/>
    <tableColumn id="12" name="[rewardTypeStep4]" dataDxfId="4"/>
    <tableColumn id="13" name="[rewardQuantityStep4]" dataDxfId="3"/>
    <tableColumn id="14" name="[rewardTypeTopContributors]" dataDxfId="2"/>
    <tableColumn id="15" name="[rewardQuantityTopContributors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4" t="s">
        <v>1133</v>
      </c>
      <c r="K4" s="456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40" workbookViewId="0">
      <selection activeCell="C23" sqref="C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5"/>
      <c r="AO14" s="515"/>
      <c r="AP14" s="515"/>
      <c r="AQ14" s="515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4" t="s">
        <v>212</v>
      </c>
      <c r="J15" s="407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5">
        <v>35</v>
      </c>
      <c r="J16" s="408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8">
        <v>30</v>
      </c>
      <c r="S16" s="398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8">
        <v>7.5</v>
      </c>
      <c r="AC16" s="165">
        <v>2</v>
      </c>
      <c r="AD16" s="398">
        <v>11</v>
      </c>
      <c r="AE16" s="165">
        <v>4000</v>
      </c>
      <c r="AF16" s="164">
        <v>0.23</v>
      </c>
      <c r="AG16" s="403">
        <v>0</v>
      </c>
      <c r="AH16" s="403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0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5">
        <v>35</v>
      </c>
      <c r="J17" s="408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8">
        <v>30</v>
      </c>
      <c r="S17" s="398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8">
        <v>8</v>
      </c>
      <c r="AC17" s="165">
        <v>3</v>
      </c>
      <c r="AD17" s="398">
        <v>11</v>
      </c>
      <c r="AE17" s="165">
        <v>10000</v>
      </c>
      <c r="AF17" s="164">
        <v>0.19</v>
      </c>
      <c r="AG17" s="401">
        <v>0</v>
      </c>
      <c r="AH17" s="401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0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6">
        <v>35</v>
      </c>
      <c r="J18" s="409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8">
        <v>30</v>
      </c>
      <c r="S18" s="398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8">
        <v>8.5</v>
      </c>
      <c r="AC18" s="166">
        <v>3</v>
      </c>
      <c r="AD18" s="399">
        <v>11</v>
      </c>
      <c r="AE18" s="165">
        <v>11000</v>
      </c>
      <c r="AF18" s="168">
        <v>0.15</v>
      </c>
      <c r="AG18" s="402">
        <v>0</v>
      </c>
      <c r="AH18" s="402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0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5">
        <v>35</v>
      </c>
      <c r="J19" s="408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398">
        <v>30</v>
      </c>
      <c r="S19" s="398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398">
        <v>9</v>
      </c>
      <c r="AC19" s="165">
        <v>3</v>
      </c>
      <c r="AD19" s="398">
        <v>11</v>
      </c>
      <c r="AE19" s="165">
        <v>12000</v>
      </c>
      <c r="AF19" s="164">
        <v>0.13</v>
      </c>
      <c r="AG19" s="401">
        <v>0</v>
      </c>
      <c r="AH19" s="401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0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5">
        <v>35</v>
      </c>
      <c r="J20" s="408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8">
        <v>30</v>
      </c>
      <c r="S20" s="398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8">
        <v>9.5</v>
      </c>
      <c r="AC20" s="165">
        <v>4</v>
      </c>
      <c r="AD20" s="398">
        <v>11</v>
      </c>
      <c r="AE20" s="165">
        <v>25000</v>
      </c>
      <c r="AF20" s="164">
        <v>0.11</v>
      </c>
      <c r="AG20" s="401">
        <v>0</v>
      </c>
      <c r="AH20" s="401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0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5">
        <v>35</v>
      </c>
      <c r="J21" s="408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8">
        <v>30</v>
      </c>
      <c r="S21" s="398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8">
        <v>10</v>
      </c>
      <c r="AC21" s="165">
        <v>4</v>
      </c>
      <c r="AD21" s="398">
        <v>11</v>
      </c>
      <c r="AE21" s="165">
        <v>26000</v>
      </c>
      <c r="AF21" s="164">
        <v>0.09</v>
      </c>
      <c r="AG21" s="401">
        <v>0</v>
      </c>
      <c r="AH21" s="401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0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5">
        <v>35</v>
      </c>
      <c r="J22" s="408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8">
        <v>25</v>
      </c>
      <c r="S22" s="398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398">
        <v>10.5</v>
      </c>
      <c r="AC22" s="165">
        <v>4</v>
      </c>
      <c r="AD22" s="398">
        <v>11</v>
      </c>
      <c r="AE22" s="165">
        <v>27000</v>
      </c>
      <c r="AF22" s="164">
        <v>0.08</v>
      </c>
      <c r="AG22" s="401">
        <v>0</v>
      </c>
      <c r="AH22" s="401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0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6">
        <v>35</v>
      </c>
      <c r="J23" s="409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8">
        <v>25</v>
      </c>
      <c r="S23" s="398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8">
        <v>11</v>
      </c>
      <c r="AC23" s="166">
        <v>5</v>
      </c>
      <c r="AD23" s="399">
        <v>11</v>
      </c>
      <c r="AE23" s="165">
        <v>80000</v>
      </c>
      <c r="AF23" s="168">
        <v>7.0000000000000007E-2</v>
      </c>
      <c r="AG23" s="402">
        <v>0</v>
      </c>
      <c r="AH23" s="402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0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6">
        <v>35</v>
      </c>
      <c r="J24" s="409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8">
        <v>25</v>
      </c>
      <c r="S24" s="398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8">
        <v>11.5</v>
      </c>
      <c r="AC24" s="166">
        <v>5</v>
      </c>
      <c r="AD24" s="399">
        <v>11</v>
      </c>
      <c r="AE24" s="165">
        <v>85000</v>
      </c>
      <c r="AF24" s="168">
        <v>0.06</v>
      </c>
      <c r="AG24" s="402">
        <v>0</v>
      </c>
      <c r="AH24" s="402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0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6">
        <v>35</v>
      </c>
      <c r="J25" s="410">
        <v>45</v>
      </c>
      <c r="K25" s="20">
        <v>25</v>
      </c>
      <c r="L25" s="228">
        <v>0</v>
      </c>
      <c r="M25" s="429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8">
        <v>20</v>
      </c>
      <c r="S25" s="398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5">
        <v>12</v>
      </c>
      <c r="AC25" s="166">
        <v>6</v>
      </c>
      <c r="AD25" s="425">
        <v>11</v>
      </c>
      <c r="AE25" s="165">
        <v>300000</v>
      </c>
      <c r="AF25" s="168">
        <v>0.05</v>
      </c>
      <c r="AG25" s="401">
        <v>0</v>
      </c>
      <c r="AH25" s="401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0">
        <v>5.0000000000000001E-3</v>
      </c>
      <c r="AW25" s="431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6" t="s">
        <v>527</v>
      </c>
      <c r="J26" s="517"/>
      <c r="K26" s="517"/>
      <c r="L26" s="518"/>
      <c r="M26" s="427"/>
      <c r="N26" s="522" t="s">
        <v>528</v>
      </c>
      <c r="O26" s="522"/>
      <c r="P26" s="522"/>
      <c r="Q26" s="522"/>
      <c r="R26" s="522"/>
      <c r="S26" s="523"/>
      <c r="T26" s="521" t="s">
        <v>529</v>
      </c>
      <c r="U26" s="521"/>
      <c r="V26" s="426" t="s">
        <v>534</v>
      </c>
      <c r="W26" s="520" t="s">
        <v>533</v>
      </c>
      <c r="X26" s="520"/>
      <c r="Y26" s="520"/>
      <c r="Z26" s="520"/>
      <c r="AA26" s="519" t="s">
        <v>530</v>
      </c>
      <c r="AB26" s="519"/>
      <c r="AC26" s="519"/>
      <c r="AD26" s="519"/>
      <c r="AE26" s="519"/>
      <c r="AF26" s="424" t="s">
        <v>531</v>
      </c>
      <c r="AH26" s="226"/>
      <c r="AI26" s="226"/>
      <c r="AV26" s="512" t="s">
        <v>535</v>
      </c>
      <c r="AW26" s="513"/>
      <c r="AX26" s="513"/>
      <c r="AY26" s="513"/>
      <c r="AZ26" s="513"/>
      <c r="BA26" s="514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6" t="s">
        <v>564</v>
      </c>
      <c r="C4" s="437" t="s">
        <v>5</v>
      </c>
      <c r="D4" s="438" t="s">
        <v>643</v>
      </c>
      <c r="E4" s="438" t="s">
        <v>364</v>
      </c>
      <c r="F4" s="438" t="s">
        <v>186</v>
      </c>
      <c r="G4" s="438" t="s">
        <v>1179</v>
      </c>
      <c r="H4" s="439" t="s">
        <v>191</v>
      </c>
      <c r="I4" s="439" t="s">
        <v>192</v>
      </c>
      <c r="J4" s="439" t="s">
        <v>23</v>
      </c>
      <c r="K4" s="440" t="s">
        <v>793</v>
      </c>
      <c r="L4" s="441" t="s">
        <v>38</v>
      </c>
      <c r="M4" s="441" t="s">
        <v>177</v>
      </c>
      <c r="N4" s="442" t="s">
        <v>945</v>
      </c>
    </row>
    <row r="5" spans="1:17">
      <c r="B5" s="443" t="s">
        <v>4</v>
      </c>
      <c r="C5" s="444" t="s">
        <v>806</v>
      </c>
      <c r="D5" s="445" t="s">
        <v>646</v>
      </c>
      <c r="E5" s="445" t="s">
        <v>1374</v>
      </c>
      <c r="F5" s="445">
        <v>0</v>
      </c>
      <c r="G5" s="445" t="b">
        <v>1</v>
      </c>
      <c r="H5" s="446" t="s">
        <v>652</v>
      </c>
      <c r="I5" s="446" t="s">
        <v>654</v>
      </c>
      <c r="J5" s="446" t="s">
        <v>900</v>
      </c>
      <c r="K5" s="447" t="s">
        <v>797</v>
      </c>
      <c r="L5" s="442" t="s">
        <v>867</v>
      </c>
      <c r="M5" s="442" t="str">
        <f>CONCATENATE(LEFT(petDefinitions[[#This Row],['[tidName']]],10),"_DESC")</f>
        <v>TID_PET_08_DESC</v>
      </c>
      <c r="N5" s="442">
        <v>8</v>
      </c>
    </row>
    <row r="6" spans="1:17">
      <c r="B6" s="443" t="s">
        <v>4</v>
      </c>
      <c r="C6" s="444" t="s">
        <v>818</v>
      </c>
      <c r="D6" s="445" t="s">
        <v>646</v>
      </c>
      <c r="E6" s="445" t="s">
        <v>1374</v>
      </c>
      <c r="F6" s="445">
        <v>1</v>
      </c>
      <c r="G6" s="445" t="b">
        <v>1</v>
      </c>
      <c r="H6" s="446" t="s">
        <v>652</v>
      </c>
      <c r="I6" s="446" t="s">
        <v>655</v>
      </c>
      <c r="J6" s="446" t="s">
        <v>1314</v>
      </c>
      <c r="K6" s="447" t="s">
        <v>825</v>
      </c>
      <c r="L6" s="442" t="s">
        <v>876</v>
      </c>
      <c r="M6" s="442" t="str">
        <f>CONCATENATE(LEFT(petDefinitions[[#This Row],['[tidName']]],10),"_DESC")</f>
        <v>TID_PET_20_DESC</v>
      </c>
      <c r="N6" s="448">
        <v>20</v>
      </c>
      <c r="Q6" s="67"/>
    </row>
    <row r="7" spans="1:17">
      <c r="B7" s="449" t="s">
        <v>4</v>
      </c>
      <c r="C7" s="450" t="s">
        <v>841</v>
      </c>
      <c r="D7" s="451" t="s">
        <v>646</v>
      </c>
      <c r="E7" s="445" t="s">
        <v>1374</v>
      </c>
      <c r="F7" s="451">
        <v>2</v>
      </c>
      <c r="G7" s="445" t="b">
        <v>1</v>
      </c>
      <c r="H7" s="446" t="s">
        <v>652</v>
      </c>
      <c r="I7" s="446" t="s">
        <v>653</v>
      </c>
      <c r="J7" s="446" t="s">
        <v>1314</v>
      </c>
      <c r="K7" s="447" t="s">
        <v>826</v>
      </c>
      <c r="L7" s="442" t="s">
        <v>877</v>
      </c>
      <c r="M7" s="448" t="str">
        <f>CONCATENATE(LEFT(petDefinitions[[#This Row],['[tidName']]],10),"_DESC")</f>
        <v>TID_PET_21_DESC</v>
      </c>
      <c r="N7" s="442">
        <v>21</v>
      </c>
      <c r="Q7" s="67"/>
    </row>
    <row r="8" spans="1:17">
      <c r="B8" s="449" t="s">
        <v>4</v>
      </c>
      <c r="C8" s="450" t="s">
        <v>842</v>
      </c>
      <c r="D8" s="451" t="s">
        <v>646</v>
      </c>
      <c r="E8" s="445" t="s">
        <v>1374</v>
      </c>
      <c r="F8" s="445">
        <v>3</v>
      </c>
      <c r="G8" s="445" t="b">
        <v>1</v>
      </c>
      <c r="H8" s="446" t="s">
        <v>652</v>
      </c>
      <c r="I8" s="446" t="s">
        <v>653</v>
      </c>
      <c r="J8" s="446" t="s">
        <v>1314</v>
      </c>
      <c r="K8" s="447" t="s">
        <v>825</v>
      </c>
      <c r="L8" s="442" t="s">
        <v>878</v>
      </c>
      <c r="M8" s="442" t="str">
        <f>CONCATENATE(LEFT(petDefinitions[[#This Row],['[tidName']]],10),"_DESC")</f>
        <v>TID_PET_22_DESC</v>
      </c>
      <c r="N8" s="448">
        <v>22</v>
      </c>
      <c r="Q8" s="67"/>
    </row>
    <row r="9" spans="1:17">
      <c r="A9" s="67"/>
      <c r="B9" s="449" t="s">
        <v>4</v>
      </c>
      <c r="C9" s="450" t="s">
        <v>843</v>
      </c>
      <c r="D9" s="451" t="s">
        <v>646</v>
      </c>
      <c r="E9" s="445" t="s">
        <v>1374</v>
      </c>
      <c r="F9" s="445">
        <v>4</v>
      </c>
      <c r="G9" s="445" t="b">
        <v>1</v>
      </c>
      <c r="H9" s="446" t="s">
        <v>1167</v>
      </c>
      <c r="I9" s="446" t="s">
        <v>1176</v>
      </c>
      <c r="J9" s="452" t="s">
        <v>1318</v>
      </c>
      <c r="K9" s="447" t="s">
        <v>824</v>
      </c>
      <c r="L9" s="442" t="s">
        <v>879</v>
      </c>
      <c r="M9" s="448" t="str">
        <f>CONCATENATE(LEFT(petDefinitions[[#This Row],['[tidName']]],10),"_DESC")</f>
        <v>TID_PET_23_DESC</v>
      </c>
      <c r="N9" s="442">
        <v>23</v>
      </c>
      <c r="Q9" s="67"/>
    </row>
    <row r="10" spans="1:17">
      <c r="A10" s="67"/>
      <c r="B10" s="449" t="s">
        <v>4</v>
      </c>
      <c r="C10" s="450" t="s">
        <v>847</v>
      </c>
      <c r="D10" s="451" t="s">
        <v>646</v>
      </c>
      <c r="E10" s="445" t="s">
        <v>1374</v>
      </c>
      <c r="F10" s="445">
        <v>5</v>
      </c>
      <c r="G10" s="445" t="b">
        <v>1</v>
      </c>
      <c r="H10" s="446" t="s">
        <v>1302</v>
      </c>
      <c r="I10" s="446" t="s">
        <v>1303</v>
      </c>
      <c r="J10" s="446" t="s">
        <v>1304</v>
      </c>
      <c r="K10" s="447" t="s">
        <v>798</v>
      </c>
      <c r="L10" s="442" t="s">
        <v>883</v>
      </c>
      <c r="M10" s="442" t="str">
        <f>CONCATENATE(LEFT(petDefinitions[[#This Row],['[tidName']]],10),"_DESC")</f>
        <v>TID_PET_27_DESC</v>
      </c>
      <c r="N10" s="442">
        <v>27</v>
      </c>
      <c r="Q10" s="67"/>
    </row>
    <row r="11" spans="1:17">
      <c r="A11" s="67"/>
      <c r="B11" s="449" t="s">
        <v>4</v>
      </c>
      <c r="C11" s="450" t="s">
        <v>813</v>
      </c>
      <c r="D11" s="451" t="s">
        <v>646</v>
      </c>
      <c r="E11" s="445" t="s">
        <v>1374</v>
      </c>
      <c r="F11" s="451">
        <v>6</v>
      </c>
      <c r="G11" s="445" t="b">
        <v>1</v>
      </c>
      <c r="H11" s="446" t="s">
        <v>652</v>
      </c>
      <c r="I11" s="446" t="s">
        <v>653</v>
      </c>
      <c r="J11" s="446" t="s">
        <v>1314</v>
      </c>
      <c r="K11" s="447" t="s">
        <v>828</v>
      </c>
      <c r="L11" s="442" t="s">
        <v>871</v>
      </c>
      <c r="M11" s="442" t="str">
        <f>CONCATENATE(LEFT(petDefinitions[[#This Row],['[tidName']]],10),"_DESC")</f>
        <v>TID_PET_15_DESC</v>
      </c>
      <c r="N11" s="442">
        <v>15</v>
      </c>
      <c r="Q11" s="67"/>
    </row>
    <row r="12" spans="1:17">
      <c r="A12" s="67"/>
      <c r="B12" s="449" t="s">
        <v>4</v>
      </c>
      <c r="C12" s="450" t="s">
        <v>857</v>
      </c>
      <c r="D12" s="451" t="s">
        <v>819</v>
      </c>
      <c r="E12" s="445" t="s">
        <v>1374</v>
      </c>
      <c r="F12" s="445">
        <v>7</v>
      </c>
      <c r="G12" s="445" t="b">
        <v>0</v>
      </c>
      <c r="H12" s="446" t="s">
        <v>1321</v>
      </c>
      <c r="I12" s="446" t="s">
        <v>654</v>
      </c>
      <c r="J12" s="446" t="s">
        <v>962</v>
      </c>
      <c r="K12" s="447" t="s">
        <v>1322</v>
      </c>
      <c r="L12" s="442" t="s">
        <v>893</v>
      </c>
      <c r="M12" s="442" t="str">
        <f>CONCATENATE(LEFT(petDefinitions[[#This Row],['[tidName']]],10),"_DESC")</f>
        <v>TID_PET_37_DESC</v>
      </c>
      <c r="N12" s="442">
        <v>37</v>
      </c>
      <c r="Q12" s="67"/>
    </row>
    <row r="13" spans="1:17">
      <c r="A13" s="67"/>
      <c r="B13" s="449" t="s">
        <v>4</v>
      </c>
      <c r="C13" s="450" t="s">
        <v>850</v>
      </c>
      <c r="D13" s="451" t="s">
        <v>646</v>
      </c>
      <c r="E13" s="445" t="s">
        <v>837</v>
      </c>
      <c r="F13" s="451">
        <v>0</v>
      </c>
      <c r="G13" s="445" t="b">
        <v>1</v>
      </c>
      <c r="H13" s="446" t="s">
        <v>1323</v>
      </c>
      <c r="I13" s="446" t="s">
        <v>1324</v>
      </c>
      <c r="J13" s="446" t="s">
        <v>1306</v>
      </c>
      <c r="K13" s="447" t="s">
        <v>839</v>
      </c>
      <c r="L13" s="442" t="s">
        <v>886</v>
      </c>
      <c r="M13" s="442" t="str">
        <f>CONCATENATE(LEFT(petDefinitions[[#This Row],['[tidName']]],10),"_DESC")</f>
        <v>TID_PET_30_DESC</v>
      </c>
      <c r="N13" s="442">
        <v>30</v>
      </c>
      <c r="Q13" s="67"/>
    </row>
    <row r="14" spans="1:17">
      <c r="A14" s="67"/>
      <c r="B14" s="449" t="s">
        <v>4</v>
      </c>
      <c r="C14" s="450" t="s">
        <v>849</v>
      </c>
      <c r="D14" s="451" t="s">
        <v>647</v>
      </c>
      <c r="E14" s="445" t="s">
        <v>837</v>
      </c>
      <c r="F14" s="451">
        <v>1</v>
      </c>
      <c r="G14" s="445" t="b">
        <v>0</v>
      </c>
      <c r="H14" s="446" t="s">
        <v>898</v>
      </c>
      <c r="I14" s="452" t="s">
        <v>654</v>
      </c>
      <c r="J14" s="446" t="s">
        <v>902</v>
      </c>
      <c r="K14" s="447" t="s">
        <v>838</v>
      </c>
      <c r="L14" s="442" t="s">
        <v>885</v>
      </c>
      <c r="M14" s="442" t="str">
        <f>CONCATENATE(LEFT(petDefinitions[[#This Row],['[tidName']]],10),"_DESC")</f>
        <v>TID_PET_29_DESC</v>
      </c>
      <c r="N14" s="442">
        <v>29</v>
      </c>
      <c r="Q14" s="67"/>
    </row>
    <row r="15" spans="1:17">
      <c r="A15" s="67"/>
      <c r="B15" s="449" t="s">
        <v>4</v>
      </c>
      <c r="C15" s="450" t="s">
        <v>848</v>
      </c>
      <c r="D15" s="451" t="s">
        <v>647</v>
      </c>
      <c r="E15" s="445" t="s">
        <v>837</v>
      </c>
      <c r="F15" s="451">
        <v>2</v>
      </c>
      <c r="G15" s="445" t="b">
        <v>0</v>
      </c>
      <c r="H15" s="446" t="s">
        <v>652</v>
      </c>
      <c r="I15" s="446" t="s">
        <v>653</v>
      </c>
      <c r="J15" s="446" t="s">
        <v>899</v>
      </c>
      <c r="K15" s="447" t="s">
        <v>836</v>
      </c>
      <c r="L15" s="442" t="s">
        <v>884</v>
      </c>
      <c r="M15" s="442" t="str">
        <f>CONCATENATE(LEFT(petDefinitions[[#This Row],['[tidName']]],10),"_DESC")</f>
        <v>TID_PET_28_DESC</v>
      </c>
      <c r="N15" s="442">
        <v>28</v>
      </c>
      <c r="Q15" s="67"/>
    </row>
    <row r="16" spans="1:17">
      <c r="A16" s="67"/>
      <c r="B16" s="449" t="s">
        <v>4</v>
      </c>
      <c r="C16" s="450" t="s">
        <v>851</v>
      </c>
      <c r="D16" s="451" t="s">
        <v>647</v>
      </c>
      <c r="E16" s="445" t="s">
        <v>837</v>
      </c>
      <c r="F16" s="451">
        <v>3</v>
      </c>
      <c r="G16" s="445" t="b">
        <v>0</v>
      </c>
      <c r="H16" s="446" t="s">
        <v>652</v>
      </c>
      <c r="I16" s="446" t="s">
        <v>653</v>
      </c>
      <c r="J16" s="446" t="s">
        <v>899</v>
      </c>
      <c r="K16" s="447" t="s">
        <v>917</v>
      </c>
      <c r="L16" s="442" t="s">
        <v>887</v>
      </c>
      <c r="M16" s="442" t="str">
        <f>CONCATENATE(LEFT(petDefinitions[[#This Row],['[tidName']]],10),"_DESC")</f>
        <v>TID_PET_31_DESC</v>
      </c>
      <c r="N16" s="442">
        <v>31</v>
      </c>
      <c r="Q16" s="67"/>
    </row>
    <row r="17" spans="1:17">
      <c r="A17" s="67"/>
      <c r="B17" s="449" t="s">
        <v>4</v>
      </c>
      <c r="C17" s="450" t="s">
        <v>809</v>
      </c>
      <c r="D17" s="451" t="s">
        <v>646</v>
      </c>
      <c r="E17" s="445" t="s">
        <v>1373</v>
      </c>
      <c r="F17" s="451">
        <v>0</v>
      </c>
      <c r="G17" s="445" t="b">
        <v>1</v>
      </c>
      <c r="H17" s="446" t="s">
        <v>652</v>
      </c>
      <c r="I17" s="446" t="s">
        <v>653</v>
      </c>
      <c r="J17" s="446" t="s">
        <v>1314</v>
      </c>
      <c r="K17" s="447" t="s">
        <v>833</v>
      </c>
      <c r="L17" s="442" t="s">
        <v>1170</v>
      </c>
      <c r="M17" s="442" t="str">
        <f>CONCATENATE(LEFT(petDefinitions[[#This Row],['[tidName']]],10),"_DESC")</f>
        <v>TID_PET_11_DESC</v>
      </c>
      <c r="N17" s="442">
        <v>11</v>
      </c>
      <c r="Q17" s="67"/>
    </row>
    <row r="18" spans="1:17">
      <c r="A18" s="67"/>
      <c r="B18" s="449" t="s">
        <v>4</v>
      </c>
      <c r="C18" s="450" t="s">
        <v>810</v>
      </c>
      <c r="D18" s="451" t="s">
        <v>646</v>
      </c>
      <c r="E18" s="445" t="s">
        <v>1373</v>
      </c>
      <c r="F18" s="451">
        <v>1</v>
      </c>
      <c r="G18" s="445" t="b">
        <v>1</v>
      </c>
      <c r="H18" s="446" t="s">
        <v>652</v>
      </c>
      <c r="I18" s="446" t="s">
        <v>653</v>
      </c>
      <c r="J18" s="452" t="s">
        <v>900</v>
      </c>
      <c r="K18" s="447" t="s">
        <v>794</v>
      </c>
      <c r="L18" s="442" t="s">
        <v>1171</v>
      </c>
      <c r="M18" s="442" t="str">
        <f>CONCATENATE(LEFT(petDefinitions[[#This Row],['[tidName']]],10),"_DESC")</f>
        <v>TID_PET_12_DESC</v>
      </c>
      <c r="N18" s="442">
        <v>12</v>
      </c>
      <c r="Q18" s="67"/>
    </row>
    <row r="19" spans="1:17">
      <c r="A19" s="67"/>
      <c r="B19" s="449" t="s">
        <v>4</v>
      </c>
      <c r="C19" s="450" t="s">
        <v>816</v>
      </c>
      <c r="D19" s="451" t="s">
        <v>646</v>
      </c>
      <c r="E19" s="445" t="s">
        <v>1373</v>
      </c>
      <c r="F19" s="451">
        <v>2</v>
      </c>
      <c r="G19" s="445" t="b">
        <v>1</v>
      </c>
      <c r="H19" s="446" t="s">
        <v>652</v>
      </c>
      <c r="I19" s="446" t="s">
        <v>653</v>
      </c>
      <c r="J19" s="446" t="s">
        <v>1314</v>
      </c>
      <c r="K19" s="447" t="s">
        <v>833</v>
      </c>
      <c r="L19" s="442" t="s">
        <v>874</v>
      </c>
      <c r="M19" s="442" t="str">
        <f>CONCATENATE(LEFT(petDefinitions[[#This Row],['[tidName']]],10),"_DESC")</f>
        <v>TID_PET_18_DESC</v>
      </c>
      <c r="N19" s="442">
        <v>18</v>
      </c>
      <c r="Q19" s="67"/>
    </row>
    <row r="20" spans="1:17">
      <c r="A20" s="67"/>
      <c r="B20" s="449" t="s">
        <v>4</v>
      </c>
      <c r="C20" s="450" t="s">
        <v>817</v>
      </c>
      <c r="D20" s="451" t="s">
        <v>646</v>
      </c>
      <c r="E20" s="445" t="s">
        <v>1373</v>
      </c>
      <c r="F20" s="451">
        <v>3</v>
      </c>
      <c r="G20" s="445" t="b">
        <v>1</v>
      </c>
      <c r="H20" s="446" t="s">
        <v>1166</v>
      </c>
      <c r="I20" s="446" t="s">
        <v>1175</v>
      </c>
      <c r="J20" s="446" t="s">
        <v>1317</v>
      </c>
      <c r="K20" s="447" t="s">
        <v>794</v>
      </c>
      <c r="L20" s="442" t="s">
        <v>875</v>
      </c>
      <c r="M20" s="442" t="str">
        <f>CONCATENATE(LEFT(petDefinitions[[#This Row],['[tidName']]],10),"_DESC")</f>
        <v>TID_PET_19_DESC</v>
      </c>
      <c r="N20" s="442">
        <v>19</v>
      </c>
      <c r="Q20" s="67"/>
    </row>
    <row r="21" spans="1:17">
      <c r="A21" s="67"/>
      <c r="B21" s="449" t="s">
        <v>4</v>
      </c>
      <c r="C21" s="450" t="s">
        <v>805</v>
      </c>
      <c r="D21" s="451" t="s">
        <v>646</v>
      </c>
      <c r="E21" s="445" t="s">
        <v>1378</v>
      </c>
      <c r="F21" s="451">
        <v>0</v>
      </c>
      <c r="G21" s="445" t="b">
        <v>1</v>
      </c>
      <c r="H21" s="446" t="s">
        <v>652</v>
      </c>
      <c r="I21" s="446" t="s">
        <v>653</v>
      </c>
      <c r="J21" s="446" t="s">
        <v>1314</v>
      </c>
      <c r="K21" s="447" t="s">
        <v>795</v>
      </c>
      <c r="L21" s="442" t="s">
        <v>866</v>
      </c>
      <c r="M21" s="442" t="str">
        <f>CONCATENATE(LEFT(petDefinitions[[#This Row],['[tidName']]],10),"_DESC")</f>
        <v>TID_PET_07_DESC</v>
      </c>
      <c r="N21" s="442">
        <v>7</v>
      </c>
      <c r="Q21" s="67"/>
    </row>
    <row r="22" spans="1:17">
      <c r="A22" s="67"/>
      <c r="B22" s="449" t="s">
        <v>4</v>
      </c>
      <c r="C22" s="450" t="s">
        <v>811</v>
      </c>
      <c r="D22" s="451" t="s">
        <v>646</v>
      </c>
      <c r="E22" s="445" t="s">
        <v>1378</v>
      </c>
      <c r="F22" s="451">
        <v>1</v>
      </c>
      <c r="G22" s="445" t="b">
        <v>1</v>
      </c>
      <c r="H22" s="446" t="s">
        <v>1168</v>
      </c>
      <c r="I22" s="452" t="s">
        <v>1173</v>
      </c>
      <c r="J22" s="452" t="s">
        <v>1315</v>
      </c>
      <c r="K22" s="447" t="s">
        <v>795</v>
      </c>
      <c r="L22" s="442" t="s">
        <v>869</v>
      </c>
      <c r="M22" s="442" t="str">
        <f>CONCATENATE(LEFT(petDefinitions[[#This Row],['[tidName']]],10),"_DESC")</f>
        <v>TID_PET_13_DESC</v>
      </c>
      <c r="N22" s="442">
        <v>13</v>
      </c>
      <c r="Q22" s="67"/>
    </row>
    <row r="23" spans="1:17">
      <c r="A23" s="67"/>
      <c r="B23" s="449" t="s">
        <v>4</v>
      </c>
      <c r="C23" s="450" t="s">
        <v>651</v>
      </c>
      <c r="D23" s="451" t="s">
        <v>646</v>
      </c>
      <c r="E23" s="445" t="s">
        <v>1378</v>
      </c>
      <c r="F23" s="451">
        <v>2</v>
      </c>
      <c r="G23" s="445" t="b">
        <v>1</v>
      </c>
      <c r="H23" s="446" t="s">
        <v>652</v>
      </c>
      <c r="I23" s="446" t="s">
        <v>653</v>
      </c>
      <c r="J23" s="446" t="s">
        <v>1314</v>
      </c>
      <c r="K23" s="447" t="s">
        <v>821</v>
      </c>
      <c r="L23" s="442" t="s">
        <v>861</v>
      </c>
      <c r="M23" s="442" t="str">
        <f>CONCATENATE(LEFT(petDefinitions[[#This Row],['[tidName']]],10),"_DESC")</f>
        <v>TID_PET_02_DESC</v>
      </c>
      <c r="N23" s="442">
        <v>2</v>
      </c>
      <c r="Q23" s="67"/>
    </row>
    <row r="24" spans="1:17">
      <c r="A24" s="67"/>
      <c r="B24" s="449" t="s">
        <v>4</v>
      </c>
      <c r="C24" s="450" t="s">
        <v>802</v>
      </c>
      <c r="D24" s="451" t="s">
        <v>646</v>
      </c>
      <c r="E24" s="445" t="s">
        <v>1378</v>
      </c>
      <c r="F24" s="451">
        <v>3</v>
      </c>
      <c r="G24" s="445" t="b">
        <v>1</v>
      </c>
      <c r="H24" s="446" t="s">
        <v>1164</v>
      </c>
      <c r="I24" s="446" t="s">
        <v>1172</v>
      </c>
      <c r="J24" s="446" t="s">
        <v>1314</v>
      </c>
      <c r="K24" s="447" t="s">
        <v>821</v>
      </c>
      <c r="L24" s="442" t="s">
        <v>863</v>
      </c>
      <c r="M24" s="442" t="str">
        <f>CONCATENATE(LEFT(petDefinitions[[#This Row],['[tidName']]],10),"_DESC")</f>
        <v>TID_PET_04_DESC</v>
      </c>
      <c r="N24" s="442">
        <v>4</v>
      </c>
      <c r="Q24" s="67"/>
    </row>
    <row r="25" spans="1:17">
      <c r="A25" s="67"/>
      <c r="B25" s="449" t="s">
        <v>4</v>
      </c>
      <c r="C25" s="450" t="s">
        <v>804</v>
      </c>
      <c r="D25" s="451" t="s">
        <v>646</v>
      </c>
      <c r="E25" s="445" t="s">
        <v>1378</v>
      </c>
      <c r="F25" s="451">
        <v>4</v>
      </c>
      <c r="G25" s="445" t="b">
        <v>1</v>
      </c>
      <c r="H25" s="446" t="s">
        <v>652</v>
      </c>
      <c r="I25" s="452" t="s">
        <v>653</v>
      </c>
      <c r="J25" s="452" t="s">
        <v>1314</v>
      </c>
      <c r="K25" s="453" t="s">
        <v>821</v>
      </c>
      <c r="L25" s="442" t="s">
        <v>865</v>
      </c>
      <c r="M25" s="442" t="str">
        <f>CONCATENATE(LEFT(petDefinitions[[#This Row],['[tidName']]],10),"_DESC")</f>
        <v>TID_PET_06_DESC</v>
      </c>
      <c r="N25" s="442">
        <v>6</v>
      </c>
      <c r="Q25" s="67"/>
    </row>
    <row r="26" spans="1:17">
      <c r="A26" s="67"/>
      <c r="B26" s="443" t="s">
        <v>4</v>
      </c>
      <c r="C26" s="444" t="s">
        <v>846</v>
      </c>
      <c r="D26" s="445" t="s">
        <v>646</v>
      </c>
      <c r="E26" s="445" t="s">
        <v>1378</v>
      </c>
      <c r="F26" s="451">
        <v>5</v>
      </c>
      <c r="G26" s="445" t="b">
        <v>1</v>
      </c>
      <c r="H26" s="446" t="s">
        <v>652</v>
      </c>
      <c r="I26" s="446" t="s">
        <v>653</v>
      </c>
      <c r="J26" s="446" t="s">
        <v>1314</v>
      </c>
      <c r="K26" s="447" t="s">
        <v>795</v>
      </c>
      <c r="L26" s="442" t="s">
        <v>882</v>
      </c>
      <c r="M26" s="442" t="str">
        <f>CONCATENATE(LEFT(petDefinitions[[#This Row],['[tidName']]],10),"_DESC")</f>
        <v>TID_PET_26_DESC</v>
      </c>
      <c r="N26" s="442">
        <v>26</v>
      </c>
      <c r="Q26" s="67"/>
    </row>
    <row r="27" spans="1:17">
      <c r="A27" s="67"/>
      <c r="B27" s="443" t="s">
        <v>4</v>
      </c>
      <c r="C27" s="444" t="s">
        <v>649</v>
      </c>
      <c r="D27" s="445" t="s">
        <v>646</v>
      </c>
      <c r="E27" s="445" t="s">
        <v>301</v>
      </c>
      <c r="F27" s="445">
        <v>0</v>
      </c>
      <c r="G27" s="445" t="b">
        <v>0</v>
      </c>
      <c r="H27" s="446" t="s">
        <v>652</v>
      </c>
      <c r="I27" s="446" t="s">
        <v>653</v>
      </c>
      <c r="J27" s="446" t="s">
        <v>1314</v>
      </c>
      <c r="K27" s="447" t="s">
        <v>326</v>
      </c>
      <c r="L27" s="442" t="s">
        <v>835</v>
      </c>
      <c r="M27" s="442" t="str">
        <f>CONCATENATE(LEFT(petDefinitions[[#This Row],['[tidName']]],10),"_DESC")</f>
        <v>TID_PET_00_DESC</v>
      </c>
      <c r="N27" s="448">
        <v>0</v>
      </c>
      <c r="Q27" s="67"/>
    </row>
    <row r="28" spans="1:17">
      <c r="A28" s="67"/>
      <c r="B28" s="449" t="s">
        <v>4</v>
      </c>
      <c r="C28" s="450" t="s">
        <v>650</v>
      </c>
      <c r="D28" s="451" t="s">
        <v>646</v>
      </c>
      <c r="E28" s="445" t="s">
        <v>301</v>
      </c>
      <c r="F28" s="451">
        <v>1</v>
      </c>
      <c r="G28" s="445" t="b">
        <v>1</v>
      </c>
      <c r="H28" s="446" t="s">
        <v>652</v>
      </c>
      <c r="I28" s="446" t="s">
        <v>653</v>
      </c>
      <c r="J28" s="446" t="s">
        <v>1314</v>
      </c>
      <c r="K28" s="447" t="s">
        <v>301</v>
      </c>
      <c r="L28" s="442" t="s">
        <v>860</v>
      </c>
      <c r="M28" s="448" t="str">
        <f>CONCATENATE(LEFT(petDefinitions[[#This Row],['[tidName']]],10),"_DESC")</f>
        <v>TID_PET_01_DESC</v>
      </c>
      <c r="N28" s="442">
        <v>1</v>
      </c>
      <c r="Q28" s="67"/>
    </row>
    <row r="29" spans="1:17">
      <c r="A29" s="67"/>
      <c r="B29" s="449" t="s">
        <v>4</v>
      </c>
      <c r="C29" s="450" t="s">
        <v>801</v>
      </c>
      <c r="D29" s="451" t="s">
        <v>646</v>
      </c>
      <c r="E29" s="445" t="s">
        <v>301</v>
      </c>
      <c r="F29" s="445">
        <v>2</v>
      </c>
      <c r="G29" s="445" t="b">
        <v>0</v>
      </c>
      <c r="H29" s="446" t="s">
        <v>1319</v>
      </c>
      <c r="I29" s="446" t="s">
        <v>1294</v>
      </c>
      <c r="J29" s="446" t="s">
        <v>1295</v>
      </c>
      <c r="K29" s="447" t="s">
        <v>326</v>
      </c>
      <c r="L29" s="442" t="s">
        <v>862</v>
      </c>
      <c r="M29" s="442" t="str">
        <f>CONCATENATE(LEFT(petDefinitions[[#This Row],['[tidName']]],10),"_DESC")</f>
        <v>TID_PET_03_DESC</v>
      </c>
      <c r="N29" s="448">
        <v>3</v>
      </c>
      <c r="Q29" s="67"/>
    </row>
    <row r="30" spans="1:17">
      <c r="A30" s="67"/>
      <c r="B30" s="449" t="s">
        <v>4</v>
      </c>
      <c r="C30" s="450" t="s">
        <v>803</v>
      </c>
      <c r="D30" s="451" t="s">
        <v>646</v>
      </c>
      <c r="E30" s="445" t="s">
        <v>301</v>
      </c>
      <c r="F30" s="445">
        <v>3</v>
      </c>
      <c r="G30" s="445" t="b">
        <v>1</v>
      </c>
      <c r="H30" s="446" t="s">
        <v>652</v>
      </c>
      <c r="I30" s="452" t="s">
        <v>653</v>
      </c>
      <c r="J30" s="452" t="s">
        <v>1314</v>
      </c>
      <c r="K30" s="447" t="s">
        <v>301</v>
      </c>
      <c r="L30" s="442" t="s">
        <v>864</v>
      </c>
      <c r="M30" s="448" t="str">
        <f>CONCATENATE(LEFT(petDefinitions[[#This Row],['[tidName']]],10),"_DESC")</f>
        <v>TID_PET_05_DESC</v>
      </c>
      <c r="N30" s="442">
        <v>5</v>
      </c>
      <c r="Q30" s="67"/>
    </row>
    <row r="31" spans="1:17">
      <c r="A31" s="67"/>
      <c r="B31" s="449" t="s">
        <v>4</v>
      </c>
      <c r="C31" s="450" t="s">
        <v>812</v>
      </c>
      <c r="D31" s="451" t="s">
        <v>646</v>
      </c>
      <c r="E31" s="445" t="s">
        <v>301</v>
      </c>
      <c r="F31" s="451">
        <v>4</v>
      </c>
      <c r="G31" s="445" t="b">
        <v>0</v>
      </c>
      <c r="H31" s="446" t="s">
        <v>1165</v>
      </c>
      <c r="I31" s="446" t="s">
        <v>1174</v>
      </c>
      <c r="J31" s="446" t="s">
        <v>1316</v>
      </c>
      <c r="K31" s="447" t="s">
        <v>919</v>
      </c>
      <c r="L31" s="442" t="s">
        <v>870</v>
      </c>
      <c r="M31" s="442" t="str">
        <f>CONCATENATE(LEFT(petDefinitions[[#This Row],['[tidName']]],10),"_DESC")</f>
        <v>TID_PET_14_DESC</v>
      </c>
      <c r="N31" s="442">
        <v>14</v>
      </c>
      <c r="P31" s="67"/>
      <c r="Q31" s="67"/>
    </row>
    <row r="32" spans="1:17">
      <c r="A32" s="67"/>
      <c r="B32" s="449" t="s">
        <v>4</v>
      </c>
      <c r="C32" s="450" t="s">
        <v>844</v>
      </c>
      <c r="D32" s="451" t="s">
        <v>647</v>
      </c>
      <c r="E32" s="445" t="s">
        <v>301</v>
      </c>
      <c r="F32" s="451">
        <v>5</v>
      </c>
      <c r="G32" s="445" t="b">
        <v>0</v>
      </c>
      <c r="H32" s="446" t="s">
        <v>652</v>
      </c>
      <c r="I32" s="446" t="s">
        <v>654</v>
      </c>
      <c r="J32" s="446" t="s">
        <v>902</v>
      </c>
      <c r="K32" s="447" t="s">
        <v>919</v>
      </c>
      <c r="L32" s="442" t="s">
        <v>880</v>
      </c>
      <c r="M32" s="442" t="str">
        <f>CONCATENATE(LEFT(petDefinitions[[#This Row],['[tidName']]],10),"_DESC")</f>
        <v>TID_PET_24_DESC</v>
      </c>
      <c r="N32" s="442">
        <v>24</v>
      </c>
      <c r="Q32" s="67"/>
    </row>
    <row r="33" spans="1:17">
      <c r="A33" s="67"/>
      <c r="B33" s="449" t="s">
        <v>4</v>
      </c>
      <c r="C33" s="450" t="s">
        <v>845</v>
      </c>
      <c r="D33" s="451" t="s">
        <v>646</v>
      </c>
      <c r="E33" s="445" t="s">
        <v>819</v>
      </c>
      <c r="F33" s="451">
        <v>0</v>
      </c>
      <c r="G33" s="445" t="b">
        <v>1</v>
      </c>
      <c r="H33" s="446" t="s">
        <v>1300</v>
      </c>
      <c r="I33" s="446" t="s">
        <v>1301</v>
      </c>
      <c r="J33" s="446" t="s">
        <v>1295</v>
      </c>
      <c r="K33" s="447" t="s">
        <v>390</v>
      </c>
      <c r="L33" s="442" t="s">
        <v>881</v>
      </c>
      <c r="M33" s="442" t="str">
        <f>CONCATENATE(LEFT(petDefinitions[[#This Row],['[tidName']]],10),"_DESC")</f>
        <v>TID_PET_25_DESC</v>
      </c>
      <c r="N33" s="442">
        <v>25</v>
      </c>
      <c r="Q33" s="67"/>
    </row>
    <row r="34" spans="1:17">
      <c r="A34" s="67">
        <v>30</v>
      </c>
      <c r="B34" s="449" t="s">
        <v>4</v>
      </c>
      <c r="C34" s="450" t="s">
        <v>852</v>
      </c>
      <c r="D34" s="451" t="s">
        <v>647</v>
      </c>
      <c r="E34" s="445" t="s">
        <v>819</v>
      </c>
      <c r="F34" s="451">
        <v>1</v>
      </c>
      <c r="G34" s="445" t="b">
        <v>0</v>
      </c>
      <c r="H34" s="446" t="s">
        <v>652</v>
      </c>
      <c r="I34" s="446" t="s">
        <v>653</v>
      </c>
      <c r="J34" s="446" t="s">
        <v>899</v>
      </c>
      <c r="K34" s="447" t="s">
        <v>391</v>
      </c>
      <c r="L34" s="442" t="s">
        <v>888</v>
      </c>
      <c r="M34" s="442" t="str">
        <f>CONCATENATE(LEFT(petDefinitions[[#This Row],['[tidName']]],10),"_DESC")</f>
        <v>TID_PET_32_DESC</v>
      </c>
      <c r="N34" s="442">
        <v>32</v>
      </c>
      <c r="Q34" s="67"/>
    </row>
    <row r="35" spans="1:17">
      <c r="A35" s="67">
        <v>31</v>
      </c>
      <c r="B35" s="449" t="s">
        <v>4</v>
      </c>
      <c r="C35" s="450" t="s">
        <v>856</v>
      </c>
      <c r="D35" s="451" t="s">
        <v>648</v>
      </c>
      <c r="E35" s="445" t="s">
        <v>819</v>
      </c>
      <c r="F35" s="451">
        <v>2</v>
      </c>
      <c r="G35" s="445" t="b">
        <v>0</v>
      </c>
      <c r="H35" s="452" t="s">
        <v>904</v>
      </c>
      <c r="I35" s="452" t="s">
        <v>653</v>
      </c>
      <c r="J35" s="452" t="s">
        <v>901</v>
      </c>
      <c r="K35" s="447" t="s">
        <v>911</v>
      </c>
      <c r="L35" s="442" t="s">
        <v>892</v>
      </c>
      <c r="M35" s="442" t="str">
        <f>CONCATENATE(LEFT(petDefinitions[[#This Row],['[tidName']]],10),"_DESC")</f>
        <v>TID_PET_36_DESC</v>
      </c>
      <c r="N35" s="442">
        <v>36</v>
      </c>
      <c r="Q35" s="67"/>
    </row>
    <row r="36" spans="1:17">
      <c r="A36" s="67">
        <v>32</v>
      </c>
      <c r="B36" s="449" t="s">
        <v>4</v>
      </c>
      <c r="C36" s="450" t="s">
        <v>854</v>
      </c>
      <c r="D36" s="451" t="s">
        <v>648</v>
      </c>
      <c r="E36" s="445" t="s">
        <v>819</v>
      </c>
      <c r="F36" s="451">
        <v>3</v>
      </c>
      <c r="G36" s="445" t="b">
        <v>0</v>
      </c>
      <c r="H36" s="446" t="s">
        <v>914</v>
      </c>
      <c r="I36" s="446" t="s">
        <v>655</v>
      </c>
      <c r="J36" s="446" t="s">
        <v>932</v>
      </c>
      <c r="K36" s="447" t="s">
        <v>913</v>
      </c>
      <c r="L36" s="442" t="s">
        <v>890</v>
      </c>
      <c r="M36" s="442" t="str">
        <f>CONCATENATE(LEFT(petDefinitions[[#This Row],['[tidName']]],10),"_DESC")</f>
        <v>TID_PET_34_DESC</v>
      </c>
      <c r="N36" s="442">
        <v>34</v>
      </c>
      <c r="Q36" s="67"/>
    </row>
    <row r="37" spans="1:17">
      <c r="A37" s="67">
        <v>33</v>
      </c>
      <c r="B37" s="449" t="s">
        <v>4</v>
      </c>
      <c r="C37" s="450" t="s">
        <v>853</v>
      </c>
      <c r="D37" s="451" t="s">
        <v>648</v>
      </c>
      <c r="E37" s="445" t="s">
        <v>819</v>
      </c>
      <c r="F37" s="451">
        <v>4</v>
      </c>
      <c r="G37" s="445" t="b">
        <v>0</v>
      </c>
      <c r="H37" s="446" t="s">
        <v>897</v>
      </c>
      <c r="I37" s="446" t="s">
        <v>654</v>
      </c>
      <c r="J37" s="446" t="s">
        <v>903</v>
      </c>
      <c r="K37" s="447" t="s">
        <v>840</v>
      </c>
      <c r="L37" s="442" t="s">
        <v>889</v>
      </c>
      <c r="M37" s="442" t="str">
        <f>CONCATENATE(LEFT(petDefinitions[[#This Row],['[tidName']]],10),"_DESC")</f>
        <v>TID_PET_33_DESC</v>
      </c>
      <c r="N37" s="442">
        <v>33</v>
      </c>
      <c r="Q37" s="67"/>
    </row>
    <row r="38" spans="1:17">
      <c r="A38" s="67">
        <v>34</v>
      </c>
      <c r="B38" s="449" t="s">
        <v>4</v>
      </c>
      <c r="C38" s="450" t="s">
        <v>855</v>
      </c>
      <c r="D38" s="451" t="s">
        <v>648</v>
      </c>
      <c r="E38" s="445" t="s">
        <v>819</v>
      </c>
      <c r="F38" s="451">
        <v>5</v>
      </c>
      <c r="G38" s="445" t="b">
        <v>0</v>
      </c>
      <c r="H38" s="446" t="s">
        <v>896</v>
      </c>
      <c r="I38" s="446" t="s">
        <v>653</v>
      </c>
      <c r="J38" s="446" t="s">
        <v>901</v>
      </c>
      <c r="K38" s="447" t="s">
        <v>799</v>
      </c>
      <c r="L38" s="442" t="s">
        <v>891</v>
      </c>
      <c r="M38" s="442" t="str">
        <f>CONCATENATE(LEFT(petDefinitions[[#This Row],['[tidName']]],10),"_DESC")</f>
        <v>TID_PET_35_DESC</v>
      </c>
      <c r="N38" s="442">
        <v>35</v>
      </c>
      <c r="Q38" s="67"/>
    </row>
    <row r="39" spans="1:17">
      <c r="A39" s="67">
        <v>35</v>
      </c>
      <c r="B39" s="449" t="s">
        <v>4</v>
      </c>
      <c r="C39" s="450" t="s">
        <v>858</v>
      </c>
      <c r="D39" s="451" t="s">
        <v>819</v>
      </c>
      <c r="E39" s="445" t="s">
        <v>819</v>
      </c>
      <c r="F39" s="451">
        <v>6</v>
      </c>
      <c r="G39" s="445" t="b">
        <v>0</v>
      </c>
      <c r="H39" s="452" t="s">
        <v>915</v>
      </c>
      <c r="I39" s="452" t="s">
        <v>655</v>
      </c>
      <c r="J39" s="452" t="s">
        <v>963</v>
      </c>
      <c r="K39" s="447" t="s">
        <v>918</v>
      </c>
      <c r="L39" s="442" t="s">
        <v>894</v>
      </c>
      <c r="M39" s="442" t="str">
        <f>CONCATENATE(LEFT(petDefinitions[[#This Row],['[tidName']]],10),"_DESC")</f>
        <v>TID_PET_38_DESC</v>
      </c>
      <c r="N39" s="442">
        <v>38</v>
      </c>
      <c r="Q39" s="67"/>
    </row>
    <row r="40" spans="1:17">
      <c r="A40" s="67">
        <v>36</v>
      </c>
      <c r="B40" s="449" t="s">
        <v>4</v>
      </c>
      <c r="C40" s="450" t="s">
        <v>859</v>
      </c>
      <c r="D40" s="451" t="s">
        <v>819</v>
      </c>
      <c r="E40" s="445" t="s">
        <v>819</v>
      </c>
      <c r="F40" s="451">
        <v>7</v>
      </c>
      <c r="G40" s="445" t="b">
        <v>0</v>
      </c>
      <c r="H40" s="446" t="s">
        <v>1032</v>
      </c>
      <c r="I40" s="446" t="s">
        <v>653</v>
      </c>
      <c r="J40" s="446" t="s">
        <v>961</v>
      </c>
      <c r="K40" s="447" t="s">
        <v>1030</v>
      </c>
      <c r="L40" s="442" t="s">
        <v>895</v>
      </c>
      <c r="M40" s="442" t="str">
        <f>CONCATENATE(LEFT(petDefinitions[[#This Row],['[tidName']]],10),"_DESC")</f>
        <v>TID_PET_39_DESC</v>
      </c>
      <c r="N40" s="442">
        <v>39</v>
      </c>
      <c r="Q40" s="67"/>
    </row>
    <row r="41" spans="1:17">
      <c r="A41" s="67">
        <v>37</v>
      </c>
      <c r="B41" s="449" t="s">
        <v>4</v>
      </c>
      <c r="C41" s="450" t="s">
        <v>807</v>
      </c>
      <c r="D41" s="451" t="s">
        <v>646</v>
      </c>
      <c r="E41" s="445" t="s">
        <v>829</v>
      </c>
      <c r="F41" s="451">
        <v>0</v>
      </c>
      <c r="G41" s="445" t="b">
        <v>1</v>
      </c>
      <c r="H41" s="446" t="s">
        <v>652</v>
      </c>
      <c r="I41" s="446" t="s">
        <v>655</v>
      </c>
      <c r="J41" s="446" t="s">
        <v>900</v>
      </c>
      <c r="K41" s="447" t="s">
        <v>829</v>
      </c>
      <c r="L41" s="442" t="s">
        <v>868</v>
      </c>
      <c r="M41" s="442" t="str">
        <f>CONCATENATE(LEFT(petDefinitions[[#This Row],['[tidName']]],10),"_DESC")</f>
        <v>TID_PET_09_DESC</v>
      </c>
      <c r="N41" s="442">
        <v>9</v>
      </c>
      <c r="Q41" s="67"/>
    </row>
    <row r="42" spans="1:17">
      <c r="A42" s="67">
        <v>38</v>
      </c>
      <c r="B42" s="449" t="s">
        <v>4</v>
      </c>
      <c r="C42" s="450" t="s">
        <v>808</v>
      </c>
      <c r="D42" s="451" t="s">
        <v>646</v>
      </c>
      <c r="E42" s="445" t="s">
        <v>829</v>
      </c>
      <c r="F42" s="451">
        <v>1</v>
      </c>
      <c r="G42" s="445" t="b">
        <v>1</v>
      </c>
      <c r="H42" s="446" t="s">
        <v>1320</v>
      </c>
      <c r="I42" s="446" t="s">
        <v>1297</v>
      </c>
      <c r="J42" s="446" t="s">
        <v>1305</v>
      </c>
      <c r="K42" s="447" t="s">
        <v>796</v>
      </c>
      <c r="L42" s="442" t="s">
        <v>1169</v>
      </c>
      <c r="M42" s="442" t="str">
        <f>CONCATENATE(LEFT(petDefinitions[[#This Row],['[tidName']]],10),"_DESC")</f>
        <v>TID_PET_10_DESC</v>
      </c>
      <c r="N42" s="442">
        <v>10</v>
      </c>
      <c r="Q42" s="67"/>
    </row>
    <row r="43" spans="1:17">
      <c r="A43" s="67">
        <v>39</v>
      </c>
      <c r="B43" s="449" t="s">
        <v>4</v>
      </c>
      <c r="C43" s="450" t="s">
        <v>814</v>
      </c>
      <c r="D43" s="451" t="s">
        <v>646</v>
      </c>
      <c r="E43" s="445" t="s">
        <v>829</v>
      </c>
      <c r="F43" s="451">
        <v>2</v>
      </c>
      <c r="G43" s="445" t="b">
        <v>1</v>
      </c>
      <c r="H43" s="452" t="s">
        <v>1299</v>
      </c>
      <c r="I43" s="452" t="s">
        <v>1298</v>
      </c>
      <c r="J43" s="446" t="s">
        <v>1296</v>
      </c>
      <c r="K43" s="447" t="s">
        <v>829</v>
      </c>
      <c r="L43" s="442" t="s">
        <v>872</v>
      </c>
      <c r="M43" s="442" t="str">
        <f>CONCATENATE(LEFT(petDefinitions[[#This Row],['[tidName']]],10),"_DESC")</f>
        <v>TID_PET_16_DESC</v>
      </c>
      <c r="N43" s="442">
        <v>16</v>
      </c>
      <c r="Q43" s="67"/>
    </row>
    <row r="44" spans="1:17">
      <c r="A44" s="67">
        <v>40</v>
      </c>
      <c r="B44" s="449" t="s">
        <v>4</v>
      </c>
      <c r="C44" s="450" t="s">
        <v>815</v>
      </c>
      <c r="D44" s="451" t="s">
        <v>646</v>
      </c>
      <c r="E44" s="445" t="s">
        <v>829</v>
      </c>
      <c r="F44" s="451">
        <v>3</v>
      </c>
      <c r="G44" s="445" t="b">
        <v>1</v>
      </c>
      <c r="H44" s="446" t="s">
        <v>652</v>
      </c>
      <c r="I44" s="446" t="s">
        <v>655</v>
      </c>
      <c r="J44" s="446" t="s">
        <v>1314</v>
      </c>
      <c r="K44" s="447" t="s">
        <v>796</v>
      </c>
      <c r="L44" s="442" t="s">
        <v>873</v>
      </c>
      <c r="M44" s="442" t="str">
        <f>CONCATENATE(LEFT(petDefinitions[[#This Row],['[tidName']]],10),"_DESC")</f>
        <v>TID_PET_17_DESC</v>
      </c>
      <c r="N44" s="442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A76" zoomScaleNormal="100" workbookViewId="0">
      <selection activeCell="AE85" sqref="AE8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4"/>
      <c r="G3" s="524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4"/>
      <c r="G21" s="524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7" t="s">
        <v>703</v>
      </c>
      <c r="AD23" s="488" t="s">
        <v>721</v>
      </c>
      <c r="AE23" s="487" t="s">
        <v>735</v>
      </c>
      <c r="AF23" s="487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7" t="s">
        <v>704</v>
      </c>
      <c r="AD24" s="488" t="s">
        <v>761</v>
      </c>
      <c r="AE24" s="487" t="s">
        <v>736</v>
      </c>
      <c r="AF24" s="487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69" t="s">
        <v>1334</v>
      </c>
      <c r="AC25" s="370" t="s">
        <v>1387</v>
      </c>
      <c r="AD25" s="489" t="s">
        <v>759</v>
      </c>
      <c r="AE25" s="373"/>
      <c r="AF25" s="479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6" t="s">
        <v>1326</v>
      </c>
      <c r="AC26" s="487" t="s">
        <v>1343</v>
      </c>
      <c r="AD26" s="488" t="s">
        <v>1353</v>
      </c>
      <c r="AE26" s="487" t="s">
        <v>1361</v>
      </c>
      <c r="AF26" s="487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0" t="s">
        <v>684</v>
      </c>
      <c r="AD27" s="489" t="s">
        <v>711</v>
      </c>
      <c r="AE27" s="370" t="s">
        <v>729</v>
      </c>
      <c r="AF27" s="370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0" t="s">
        <v>685</v>
      </c>
      <c r="AD28" s="489" t="s">
        <v>712</v>
      </c>
      <c r="AE28" s="373"/>
      <c r="AF28" s="483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6" t="s">
        <v>523</v>
      </c>
      <c r="AC29" s="487" t="s">
        <v>708</v>
      </c>
      <c r="AD29" s="488" t="s">
        <v>771</v>
      </c>
      <c r="AE29" s="478"/>
      <c r="AF29" s="484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6" t="s">
        <v>1258</v>
      </c>
      <c r="AC30" s="487" t="s">
        <v>1340</v>
      </c>
      <c r="AD30" s="488" t="s">
        <v>1350</v>
      </c>
      <c r="AE30" s="487" t="s">
        <v>1359</v>
      </c>
      <c r="AF30" s="490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0" t="s">
        <v>686</v>
      </c>
      <c r="AD31" s="489" t="s">
        <v>759</v>
      </c>
      <c r="AE31" s="373"/>
      <c r="AF31" s="483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0" t="s">
        <v>686</v>
      </c>
      <c r="AD32" s="489" t="s">
        <v>760</v>
      </c>
      <c r="AE32" s="373"/>
      <c r="AF32" s="483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0" t="s">
        <v>686</v>
      </c>
      <c r="AD33" s="489" t="s">
        <v>722</v>
      </c>
      <c r="AE33" s="373"/>
      <c r="AF33" s="483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0" t="s">
        <v>686</v>
      </c>
      <c r="AD34" s="489" t="s">
        <v>723</v>
      </c>
      <c r="AE34" s="373"/>
      <c r="AF34" s="483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6" t="s">
        <v>1264</v>
      </c>
      <c r="AC35" s="478" t="s">
        <v>1388</v>
      </c>
      <c r="AD35" s="480" t="s">
        <v>760</v>
      </c>
      <c r="AE35" s="478"/>
      <c r="AF35" s="482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0" t="s">
        <v>687</v>
      </c>
      <c r="AD36" s="489" t="s">
        <v>724</v>
      </c>
      <c r="AE36" s="373"/>
      <c r="AF36" s="479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69" t="s">
        <v>1265</v>
      </c>
      <c r="AC37" s="370" t="s">
        <v>1388</v>
      </c>
      <c r="AD37" s="370" t="s">
        <v>760</v>
      </c>
      <c r="AE37" s="373" t="s">
        <v>751</v>
      </c>
      <c r="AF37" s="373" t="s">
        <v>751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242">
        <v>0.25</v>
      </c>
      <c r="Y38" s="242">
        <v>0.25</v>
      </c>
      <c r="Z38" s="242">
        <v>0</v>
      </c>
      <c r="AA38" s="296">
        <v>0</v>
      </c>
      <c r="AB38" s="369" t="s">
        <v>1266</v>
      </c>
      <c r="AC38" s="370" t="s">
        <v>688</v>
      </c>
      <c r="AD38" s="489" t="s">
        <v>713</v>
      </c>
      <c r="AE38" s="373"/>
      <c r="AF38" s="483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6" t="s">
        <v>1327</v>
      </c>
      <c r="AC39" s="487" t="s">
        <v>1348</v>
      </c>
      <c r="AD39" s="488" t="s">
        <v>759</v>
      </c>
      <c r="AE39" s="478"/>
      <c r="AF39" s="484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6" t="s">
        <v>1328</v>
      </c>
      <c r="AC40" s="487" t="s">
        <v>689</v>
      </c>
      <c r="AD40" s="488" t="s">
        <v>715</v>
      </c>
      <c r="AE40" s="487" t="s">
        <v>773</v>
      </c>
      <c r="AF40" s="490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6" t="s">
        <v>1329</v>
      </c>
      <c r="AC41" s="487" t="s">
        <v>689</v>
      </c>
      <c r="AD41" s="488" t="s">
        <v>715</v>
      </c>
      <c r="AE41" s="487" t="s">
        <v>773</v>
      </c>
      <c r="AF41" s="490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6" t="s">
        <v>1330</v>
      </c>
      <c r="AC42" s="487" t="s">
        <v>689</v>
      </c>
      <c r="AD42" s="488" t="s">
        <v>715</v>
      </c>
      <c r="AE42" s="487" t="s">
        <v>773</v>
      </c>
      <c r="AF42" s="490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6" t="s">
        <v>1331</v>
      </c>
      <c r="AC43" s="487" t="s">
        <v>689</v>
      </c>
      <c r="AD43" s="488" t="s">
        <v>715</v>
      </c>
      <c r="AE43" s="487" t="s">
        <v>773</v>
      </c>
      <c r="AF43" s="490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6" t="s">
        <v>1332</v>
      </c>
      <c r="AC44" s="487" t="s">
        <v>689</v>
      </c>
      <c r="AD44" s="488" t="s">
        <v>715</v>
      </c>
      <c r="AE44" s="487" t="s">
        <v>773</v>
      </c>
      <c r="AF44" s="490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0" t="s">
        <v>698</v>
      </c>
      <c r="AD45" s="489" t="s">
        <v>716</v>
      </c>
      <c r="AE45" s="373"/>
      <c r="AF45" s="483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0" t="s">
        <v>698</v>
      </c>
      <c r="AD46" s="489" t="s">
        <v>716</v>
      </c>
      <c r="AE46" s="373"/>
      <c r="AF46" s="483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0" t="s">
        <v>698</v>
      </c>
      <c r="AD47" s="489" t="s">
        <v>716</v>
      </c>
      <c r="AE47" s="373"/>
      <c r="AF47" s="483"/>
    </row>
    <row r="48" spans="1:32" s="27" customFormat="1">
      <c r="B48" s="307" t="s">
        <v>4</v>
      </c>
      <c r="C48" s="303" t="s">
        <v>1060</v>
      </c>
      <c r="D48" s="304" t="s">
        <v>358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7" t="s">
        <v>690</v>
      </c>
      <c r="AD48" s="488" t="s">
        <v>717</v>
      </c>
      <c r="AE48" s="478"/>
      <c r="AF48" s="484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69" t="s">
        <v>1263</v>
      </c>
      <c r="AC49" s="373" t="s">
        <v>1388</v>
      </c>
      <c r="AD49" s="481" t="s">
        <v>760</v>
      </c>
      <c r="AE49" s="373" t="s">
        <v>751</v>
      </c>
      <c r="AF49" s="486" t="s">
        <v>751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0" t="s">
        <v>691</v>
      </c>
      <c r="AD50" s="489" t="s">
        <v>718</v>
      </c>
      <c r="AE50" s="370" t="s">
        <v>730</v>
      </c>
      <c r="AF50" s="370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69" t="s">
        <v>1267</v>
      </c>
      <c r="AC51" s="370" t="s">
        <v>691</v>
      </c>
      <c r="AD51" s="489" t="s">
        <v>718</v>
      </c>
      <c r="AE51" s="370" t="s">
        <v>730</v>
      </c>
      <c r="AF51" s="370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69" t="s">
        <v>1268</v>
      </c>
      <c r="AC52" s="370" t="s">
        <v>691</v>
      </c>
      <c r="AD52" s="489" t="s">
        <v>718</v>
      </c>
      <c r="AE52" s="370" t="s">
        <v>730</v>
      </c>
      <c r="AF52" s="491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5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6" t="s">
        <v>1270</v>
      </c>
      <c r="AC53" s="487" t="s">
        <v>710</v>
      </c>
      <c r="AD53" s="487" t="s">
        <v>760</v>
      </c>
      <c r="AE53" s="373" t="s">
        <v>751</v>
      </c>
      <c r="AF53" s="485" t="s">
        <v>751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7" t="s">
        <v>692</v>
      </c>
      <c r="AD54" s="488" t="s">
        <v>767</v>
      </c>
      <c r="AE54" s="478"/>
      <c r="AF54" s="484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6" t="s">
        <v>1338</v>
      </c>
      <c r="AC55" s="487" t="s">
        <v>692</v>
      </c>
      <c r="AD55" s="487" t="s">
        <v>760</v>
      </c>
      <c r="AE55" s="478"/>
      <c r="AF55" s="484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6" t="s">
        <v>1269</v>
      </c>
      <c r="AC56" s="370" t="s">
        <v>699</v>
      </c>
      <c r="AD56" s="489" t="s">
        <v>714</v>
      </c>
      <c r="AE56" s="370" t="s">
        <v>743</v>
      </c>
      <c r="AF56" s="370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0" t="s">
        <v>693</v>
      </c>
      <c r="AD57" s="489" t="s">
        <v>719</v>
      </c>
      <c r="AE57" s="373"/>
      <c r="AF57" s="479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6" t="s">
        <v>1257</v>
      </c>
      <c r="AC58" s="487" t="s">
        <v>1341</v>
      </c>
      <c r="AD58" s="488" t="s">
        <v>1351</v>
      </c>
      <c r="AE58" s="487" t="s">
        <v>1360</v>
      </c>
      <c r="AF58" s="487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69" t="s">
        <v>1335</v>
      </c>
      <c r="AC59" s="373" t="s">
        <v>1388</v>
      </c>
      <c r="AD59" s="481" t="s">
        <v>760</v>
      </c>
      <c r="AE59" s="373" t="s">
        <v>751</v>
      </c>
      <c r="AF59" s="373" t="s">
        <v>751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6" t="s">
        <v>1260</v>
      </c>
      <c r="AC60" s="487" t="s">
        <v>1344</v>
      </c>
      <c r="AD60" s="488" t="s">
        <v>1354</v>
      </c>
      <c r="AE60" s="487" t="s">
        <v>1362</v>
      </c>
      <c r="AF60" s="490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0" t="s">
        <v>728</v>
      </c>
      <c r="AD61" s="489" t="s">
        <v>769</v>
      </c>
      <c r="AE61" s="370" t="s">
        <v>746</v>
      </c>
      <c r="AF61" s="491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69" t="s">
        <v>1271</v>
      </c>
      <c r="AC62" s="370" t="s">
        <v>728</v>
      </c>
      <c r="AD62" s="489" t="s">
        <v>769</v>
      </c>
      <c r="AE62" s="370" t="s">
        <v>746</v>
      </c>
      <c r="AF62" s="370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0" t="s">
        <v>728</v>
      </c>
      <c r="AD63" s="489" t="s">
        <v>768</v>
      </c>
      <c r="AE63" s="370" t="s">
        <v>731</v>
      </c>
      <c r="AF63" s="370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0" t="s">
        <v>700</v>
      </c>
      <c r="AD64" s="489" t="s">
        <v>720</v>
      </c>
      <c r="AE64" s="373"/>
      <c r="AF64" s="479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0" t="s">
        <v>700</v>
      </c>
      <c r="AD65" s="489" t="s">
        <v>720</v>
      </c>
      <c r="AE65" s="373"/>
      <c r="AF65" s="479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0" t="s">
        <v>701</v>
      </c>
      <c r="AD66" s="489" t="s">
        <v>725</v>
      </c>
      <c r="AE66" s="370" t="s">
        <v>748</v>
      </c>
      <c r="AF66" s="370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69" t="s">
        <v>1336</v>
      </c>
      <c r="AC67" s="373" t="s">
        <v>1388</v>
      </c>
      <c r="AD67" s="481" t="s">
        <v>760</v>
      </c>
      <c r="AE67" s="373"/>
      <c r="AF67" s="479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69" t="s">
        <v>1333</v>
      </c>
      <c r="AC68" s="370" t="s">
        <v>1347</v>
      </c>
      <c r="AD68" s="489" t="s">
        <v>1357</v>
      </c>
      <c r="AE68" s="373"/>
      <c r="AF68" s="479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7" t="s">
        <v>706</v>
      </c>
      <c r="AD69" s="488" t="s">
        <v>762</v>
      </c>
      <c r="AE69" s="478"/>
      <c r="AF69" s="482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69" t="s">
        <v>1337</v>
      </c>
      <c r="AC70" s="373" t="s">
        <v>1388</v>
      </c>
      <c r="AD70" s="481" t="s">
        <v>760</v>
      </c>
      <c r="AE70" s="373" t="s">
        <v>751</v>
      </c>
      <c r="AF70" s="373" t="s">
        <v>751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0" t="s">
        <v>694</v>
      </c>
      <c r="AD71" s="489" t="s">
        <v>727</v>
      </c>
      <c r="AE71" s="373"/>
      <c r="AF71" s="479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6" t="s">
        <v>1272</v>
      </c>
      <c r="AC72" s="487" t="s">
        <v>1345</v>
      </c>
      <c r="AD72" s="488" t="s">
        <v>1355</v>
      </c>
      <c r="AE72" s="478"/>
      <c r="AF72" s="478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7" t="s">
        <v>705</v>
      </c>
      <c r="AD73" s="488" t="s">
        <v>763</v>
      </c>
      <c r="AE73" s="487" t="s">
        <v>749</v>
      </c>
      <c r="AF73" s="487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6" t="s">
        <v>1262</v>
      </c>
      <c r="AC74" s="487" t="s">
        <v>1339</v>
      </c>
      <c r="AD74" s="488" t="s">
        <v>1349</v>
      </c>
      <c r="AE74" s="487" t="s">
        <v>1358</v>
      </c>
      <c r="AF74" s="487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0" t="s">
        <v>696</v>
      </c>
      <c r="AD75" s="489" t="s">
        <v>765</v>
      </c>
      <c r="AE75" s="370" t="s">
        <v>751</v>
      </c>
      <c r="AF75" s="370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0" t="s">
        <v>697</v>
      </c>
      <c r="AD76" s="489" t="s">
        <v>764</v>
      </c>
      <c r="AE76" s="370" t="s">
        <v>751</v>
      </c>
      <c r="AF76" s="370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0" t="s">
        <v>710</v>
      </c>
      <c r="AD77" s="489" t="s">
        <v>726</v>
      </c>
      <c r="AE77" s="373"/>
      <c r="AF77" s="483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0" t="s">
        <v>695</v>
      </c>
      <c r="AD78" s="489" t="s">
        <v>766</v>
      </c>
      <c r="AE78" s="373"/>
      <c r="AF78" s="483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69" t="s">
        <v>1259</v>
      </c>
      <c r="AC79" s="370" t="s">
        <v>1346</v>
      </c>
      <c r="AD79" s="489" t="s">
        <v>1356</v>
      </c>
      <c r="AE79" s="370" t="s">
        <v>1365</v>
      </c>
      <c r="AF79" s="491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7" t="s">
        <v>707</v>
      </c>
      <c r="AD80" s="488" t="s">
        <v>770</v>
      </c>
      <c r="AE80" s="478"/>
      <c r="AF80" s="484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7" t="s">
        <v>708</v>
      </c>
      <c r="AD81" s="488" t="s">
        <v>771</v>
      </c>
      <c r="AE81" s="478"/>
      <c r="AF81" s="484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0" t="s">
        <v>709</v>
      </c>
      <c r="AD82" s="489" t="s">
        <v>772</v>
      </c>
      <c r="AE82" s="370" t="s">
        <v>752</v>
      </c>
      <c r="AF82" s="491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4">
        <v>0</v>
      </c>
      <c r="X83" s="243">
        <v>0.25</v>
      </c>
      <c r="Y83" s="243">
        <v>0.25</v>
      </c>
      <c r="Z83" s="243">
        <v>0.8</v>
      </c>
      <c r="AA83" s="298">
        <v>0</v>
      </c>
      <c r="AB83" s="476" t="s">
        <v>1261</v>
      </c>
      <c r="AC83" s="487" t="s">
        <v>1342</v>
      </c>
      <c r="AD83" s="488" t="s">
        <v>1352</v>
      </c>
      <c r="AE83" s="478"/>
      <c r="AF83" s="485"/>
    </row>
    <row r="84" spans="2:32" s="27" customFormat="1">
      <c r="B84" s="492" t="s">
        <v>4</v>
      </c>
      <c r="C84" s="431" t="s">
        <v>1380</v>
      </c>
      <c r="D84" s="493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4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5">
        <v>0.05</v>
      </c>
      <c r="Y84" s="495">
        <v>0.05</v>
      </c>
      <c r="Z84" s="495">
        <v>0</v>
      </c>
      <c r="AA84" s="496">
        <v>0</v>
      </c>
      <c r="AB84" s="500" t="s">
        <v>597</v>
      </c>
      <c r="AC84" s="374" t="s">
        <v>1388</v>
      </c>
      <c r="AD84" s="497" t="s">
        <v>760</v>
      </c>
      <c r="AE84" s="498"/>
      <c r="AF84" s="499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4"/>
      <c r="H87" s="524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477">
        <v>2</v>
      </c>
      <c r="G89" s="477">
        <v>0</v>
      </c>
      <c r="H89" s="477">
        <v>0</v>
      </c>
      <c r="I89" s="477">
        <v>0</v>
      </c>
      <c r="J89" s="477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477">
        <v>3</v>
      </c>
      <c r="G90" s="477">
        <v>0</v>
      </c>
      <c r="H90" s="477">
        <v>1</v>
      </c>
      <c r="I90" s="477">
        <v>0</v>
      </c>
      <c r="J90" s="477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477">
        <v>2</v>
      </c>
      <c r="G91" s="477">
        <v>0</v>
      </c>
      <c r="H91" s="477">
        <v>0</v>
      </c>
      <c r="I91" s="477">
        <v>0</v>
      </c>
      <c r="J91" s="477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477">
        <v>3</v>
      </c>
      <c r="G92" s="477">
        <v>0</v>
      </c>
      <c r="H92" s="477">
        <v>1</v>
      </c>
      <c r="I92" s="477">
        <v>0</v>
      </c>
      <c r="J92" s="477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477">
        <v>2</v>
      </c>
      <c r="G93" s="477">
        <v>0</v>
      </c>
      <c r="H93" s="477">
        <v>0</v>
      </c>
      <c r="I93" s="477">
        <v>0</v>
      </c>
      <c r="J93" s="477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477">
        <v>3</v>
      </c>
      <c r="G94" s="477">
        <v>0</v>
      </c>
      <c r="H94" s="477">
        <v>1</v>
      </c>
      <c r="I94" s="477">
        <v>0</v>
      </c>
      <c r="J94" s="477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477">
        <v>4</v>
      </c>
      <c r="G95" s="477">
        <v>0</v>
      </c>
      <c r="H95" s="477">
        <v>2</v>
      </c>
      <c r="I95" s="477">
        <v>0</v>
      </c>
      <c r="J95" s="477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477">
        <v>2</v>
      </c>
      <c r="G96" s="477">
        <v>0</v>
      </c>
      <c r="H96" s="477">
        <v>0</v>
      </c>
      <c r="I96" s="477">
        <v>0</v>
      </c>
      <c r="J96" s="477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477">
        <v>3</v>
      </c>
      <c r="G97" s="477">
        <v>0</v>
      </c>
      <c r="H97" s="477">
        <v>1</v>
      </c>
      <c r="I97" s="477">
        <v>0</v>
      </c>
      <c r="J97" s="477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477">
        <v>4</v>
      </c>
      <c r="G98" s="477">
        <v>0</v>
      </c>
      <c r="H98" s="477">
        <v>2</v>
      </c>
      <c r="I98" s="477">
        <v>0</v>
      </c>
      <c r="J98" s="477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5">
        <v>42</v>
      </c>
      <c r="G112" s="435">
        <v>1.3</v>
      </c>
      <c r="H112" s="67">
        <f>E105*G105</f>
        <v>54.6</v>
      </c>
      <c r="J112" s="67">
        <f>E112*G112</f>
        <v>54.6</v>
      </c>
    </row>
    <row r="113" spans="5:10">
      <c r="E113" s="435">
        <v>92</v>
      </c>
      <c r="G113" s="435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5">
        <v>235</v>
      </c>
      <c r="G114" s="435">
        <v>0.9</v>
      </c>
      <c r="H114" s="67">
        <f>E107*G107</f>
        <v>211.5</v>
      </c>
      <c r="J114" s="67">
        <f t="shared" si="0"/>
        <v>211.5</v>
      </c>
    </row>
    <row r="115" spans="5:10">
      <c r="E115" s="435">
        <v>686</v>
      </c>
      <c r="G115" s="435">
        <v>0.7</v>
      </c>
      <c r="H115" s="67">
        <f>E108*G108</f>
        <v>480.2</v>
      </c>
      <c r="J115" s="67">
        <f t="shared" si="0"/>
        <v>480.2</v>
      </c>
    </row>
    <row r="116" spans="5:10">
      <c r="E116" s="435">
        <v>1040</v>
      </c>
      <c r="G116" s="435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8" priority="12"/>
  </conditionalFormatting>
  <conditionalFormatting sqref="B7">
    <cfRule type="duplicateValues" dxfId="237" priority="10"/>
  </conditionalFormatting>
  <conditionalFormatting sqref="B5">
    <cfRule type="duplicateValues" dxfId="23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F1" workbookViewId="0">
      <selection activeCell="J7" sqref="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5" t="s">
        <v>1203</v>
      </c>
      <c r="F3" s="475" t="s">
        <v>1202</v>
      </c>
      <c r="G3" s="10"/>
      <c r="J3" s="524" t="s">
        <v>308</v>
      </c>
      <c r="K3" s="524"/>
      <c r="M3" s="524"/>
      <c r="N3" s="524"/>
      <c r="O3" s="524"/>
      <c r="P3" s="524"/>
    </row>
    <row r="4" spans="2:16" customFormat="1" ht="106.5">
      <c r="B4" s="464" t="s">
        <v>1215</v>
      </c>
      <c r="C4" s="465" t="s">
        <v>5</v>
      </c>
      <c r="D4" s="466" t="s">
        <v>204</v>
      </c>
      <c r="E4" s="466" t="s">
        <v>1189</v>
      </c>
      <c r="F4" s="466" t="s">
        <v>1190</v>
      </c>
      <c r="G4" s="466" t="s">
        <v>1191</v>
      </c>
      <c r="H4" s="466" t="s">
        <v>1192</v>
      </c>
      <c r="I4" s="467" t="s">
        <v>23</v>
      </c>
      <c r="J4" s="467" t="s">
        <v>1228</v>
      </c>
    </row>
    <row r="5" spans="2:16">
      <c r="B5" s="468" t="s">
        <v>4</v>
      </c>
      <c r="C5" s="462" t="s">
        <v>1273</v>
      </c>
      <c r="D5" s="462" t="s">
        <v>303</v>
      </c>
      <c r="E5" s="462">
        <v>0</v>
      </c>
      <c r="F5" s="462" t="s">
        <v>1109</v>
      </c>
      <c r="G5" s="462">
        <v>30</v>
      </c>
      <c r="H5" s="469">
        <v>30</v>
      </c>
      <c r="I5" s="469" t="s">
        <v>1217</v>
      </c>
      <c r="J5" s="469" t="s">
        <v>1205</v>
      </c>
    </row>
    <row r="6" spans="2:16">
      <c r="B6" s="468" t="s">
        <v>4</v>
      </c>
      <c r="C6" s="462" t="s">
        <v>1274</v>
      </c>
      <c r="D6" s="463" t="s">
        <v>302</v>
      </c>
      <c r="E6" s="462">
        <v>0</v>
      </c>
      <c r="F6" s="462"/>
      <c r="G6" s="462">
        <v>60</v>
      </c>
      <c r="H6" s="469">
        <v>60</v>
      </c>
      <c r="I6" s="469" t="s">
        <v>1221</v>
      </c>
      <c r="J6" s="469"/>
    </row>
    <row r="7" spans="2:16">
      <c r="B7" s="468" t="s">
        <v>4</v>
      </c>
      <c r="C7" s="462" t="s">
        <v>1275</v>
      </c>
      <c r="D7" s="462" t="s">
        <v>301</v>
      </c>
      <c r="E7" s="462">
        <v>0</v>
      </c>
      <c r="F7" s="462"/>
      <c r="G7" s="462">
        <v>10000</v>
      </c>
      <c r="H7" s="469">
        <v>10000</v>
      </c>
      <c r="I7" s="469" t="s">
        <v>1222</v>
      </c>
      <c r="J7" s="469"/>
    </row>
    <row r="8" spans="2:16" customFormat="1">
      <c r="B8" s="468" t="s">
        <v>4</v>
      </c>
      <c r="C8" s="462" t="s">
        <v>1193</v>
      </c>
      <c r="D8" s="462" t="s">
        <v>303</v>
      </c>
      <c r="E8" s="462">
        <v>1</v>
      </c>
      <c r="F8" s="462" t="s">
        <v>1109</v>
      </c>
      <c r="G8" s="462">
        <v>30</v>
      </c>
      <c r="H8" s="469">
        <v>50</v>
      </c>
      <c r="I8" s="469" t="s">
        <v>1217</v>
      </c>
      <c r="J8" s="469" t="s">
        <v>1205</v>
      </c>
    </row>
    <row r="9" spans="2:16" customFormat="1">
      <c r="B9" s="468" t="s">
        <v>4</v>
      </c>
      <c r="C9" s="462" t="s">
        <v>1194</v>
      </c>
      <c r="D9" s="462" t="s">
        <v>303</v>
      </c>
      <c r="E9" s="462">
        <v>1</v>
      </c>
      <c r="F9" s="462" t="s">
        <v>1108</v>
      </c>
      <c r="G9" s="462">
        <v>3</v>
      </c>
      <c r="H9" s="469">
        <v>5</v>
      </c>
      <c r="I9" s="469" t="s">
        <v>1218</v>
      </c>
      <c r="J9" s="469" t="s">
        <v>1204</v>
      </c>
    </row>
    <row r="10" spans="2:16" customFormat="1">
      <c r="B10" s="468" t="s">
        <v>4</v>
      </c>
      <c r="C10" s="462" t="s">
        <v>1195</v>
      </c>
      <c r="D10" s="462" t="s">
        <v>997</v>
      </c>
      <c r="E10" s="462">
        <v>1</v>
      </c>
      <c r="F10" s="462" t="s">
        <v>1289</v>
      </c>
      <c r="G10" s="462">
        <v>1</v>
      </c>
      <c r="H10" s="469">
        <v>1.5</v>
      </c>
      <c r="I10" s="469" t="s">
        <v>1311</v>
      </c>
      <c r="J10" s="469" t="s">
        <v>1207</v>
      </c>
    </row>
    <row r="11" spans="2:16">
      <c r="B11" s="468" t="s">
        <v>4</v>
      </c>
      <c r="C11" s="462" t="s">
        <v>1290</v>
      </c>
      <c r="D11" s="463" t="s">
        <v>997</v>
      </c>
      <c r="E11" s="463">
        <v>1</v>
      </c>
      <c r="F11" s="463" t="s">
        <v>1279</v>
      </c>
      <c r="G11" s="462">
        <v>1</v>
      </c>
      <c r="H11" s="463">
        <v>1.5</v>
      </c>
      <c r="I11" s="469" t="s">
        <v>1309</v>
      </c>
      <c r="J11" s="469" t="s">
        <v>1207</v>
      </c>
    </row>
    <row r="12" spans="2:16" customFormat="1">
      <c r="B12" s="468" t="s">
        <v>4</v>
      </c>
      <c r="C12" s="462" t="s">
        <v>326</v>
      </c>
      <c r="D12" s="462" t="s">
        <v>1001</v>
      </c>
      <c r="E12" s="462">
        <v>1</v>
      </c>
      <c r="F12" s="462" t="s">
        <v>326</v>
      </c>
      <c r="G12" s="462">
        <v>50</v>
      </c>
      <c r="H12" s="469">
        <v>100</v>
      </c>
      <c r="I12" s="469" t="s">
        <v>1308</v>
      </c>
      <c r="J12" s="469" t="s">
        <v>1276</v>
      </c>
    </row>
    <row r="13" spans="2:16" customFormat="1">
      <c r="B13" s="470" t="s">
        <v>4</v>
      </c>
      <c r="C13" s="463" t="s">
        <v>1196</v>
      </c>
      <c r="D13" s="462" t="s">
        <v>1001</v>
      </c>
      <c r="E13" s="462">
        <v>1</v>
      </c>
      <c r="F13" s="463" t="s">
        <v>1196</v>
      </c>
      <c r="G13" s="462">
        <v>1</v>
      </c>
      <c r="H13" s="469">
        <v>2</v>
      </c>
      <c r="I13" s="469" t="s">
        <v>1310</v>
      </c>
      <c r="J13" s="469" t="s">
        <v>1277</v>
      </c>
    </row>
    <row r="14" spans="2:16" customFormat="1">
      <c r="B14" s="470" t="s">
        <v>4</v>
      </c>
      <c r="C14" s="462" t="s">
        <v>1197</v>
      </c>
      <c r="D14" s="462" t="s">
        <v>303</v>
      </c>
      <c r="E14" s="462">
        <v>1</v>
      </c>
      <c r="F14" s="462" t="s">
        <v>1198</v>
      </c>
      <c r="G14" s="462">
        <v>2</v>
      </c>
      <c r="H14" s="469">
        <v>5</v>
      </c>
      <c r="I14" s="469" t="s">
        <v>1219</v>
      </c>
      <c r="J14" s="469" t="s">
        <v>1206</v>
      </c>
    </row>
    <row r="15" spans="2:16" customFormat="1">
      <c r="B15" s="470" t="s">
        <v>4</v>
      </c>
      <c r="C15" s="462" t="s">
        <v>1199</v>
      </c>
      <c r="D15" s="462" t="s">
        <v>629</v>
      </c>
      <c r="E15" s="462">
        <v>1</v>
      </c>
      <c r="F15" s="462"/>
      <c r="G15" s="462">
        <v>1</v>
      </c>
      <c r="H15" s="469">
        <v>2</v>
      </c>
      <c r="I15" s="469" t="s">
        <v>1307</v>
      </c>
      <c r="J15" s="469"/>
    </row>
    <row r="16" spans="2:16">
      <c r="B16" s="470" t="s">
        <v>4</v>
      </c>
      <c r="C16" s="462" t="s">
        <v>390</v>
      </c>
      <c r="D16" s="463" t="s">
        <v>390</v>
      </c>
      <c r="E16" s="462">
        <v>1</v>
      </c>
      <c r="F16" s="462"/>
      <c r="G16" s="462">
        <v>5</v>
      </c>
      <c r="H16" s="469">
        <v>10</v>
      </c>
      <c r="I16" s="469" t="s">
        <v>1220</v>
      </c>
      <c r="J16" s="469"/>
    </row>
    <row r="17" spans="2:13">
      <c r="B17" s="470" t="s">
        <v>4</v>
      </c>
      <c r="C17" s="463" t="s">
        <v>302</v>
      </c>
      <c r="D17" s="463" t="s">
        <v>302</v>
      </c>
      <c r="E17" s="462">
        <v>1</v>
      </c>
      <c r="F17" s="462"/>
      <c r="G17" s="462">
        <v>60</v>
      </c>
      <c r="H17" s="469">
        <v>90</v>
      </c>
      <c r="I17" s="469" t="s">
        <v>1221</v>
      </c>
      <c r="J17" s="469"/>
    </row>
    <row r="18" spans="2:13" customFormat="1">
      <c r="B18" s="470" t="s">
        <v>4</v>
      </c>
      <c r="C18" s="462" t="s">
        <v>301</v>
      </c>
      <c r="D18" s="462" t="s">
        <v>301</v>
      </c>
      <c r="E18" s="462">
        <v>1</v>
      </c>
      <c r="F18" s="462"/>
      <c r="G18" s="462">
        <v>10000</v>
      </c>
      <c r="H18" s="469">
        <v>20000</v>
      </c>
      <c r="I18" s="469" t="s">
        <v>1222</v>
      </c>
      <c r="J18" s="469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5"/>
      <c r="G21" s="525"/>
      <c r="H21" s="525"/>
      <c r="I21" s="173"/>
      <c r="J21" s="173"/>
    </row>
    <row r="22" spans="2:13" customFormat="1" ht="96">
      <c r="B22" s="464" t="s">
        <v>306</v>
      </c>
      <c r="C22" s="465" t="s">
        <v>5</v>
      </c>
      <c r="D22" s="471" t="s">
        <v>1200</v>
      </c>
      <c r="E22" s="471" t="s">
        <v>1189</v>
      </c>
      <c r="F22" s="472" t="s">
        <v>1201</v>
      </c>
      <c r="G22" s="465" t="s">
        <v>307</v>
      </c>
      <c r="H22" s="465" t="s">
        <v>309</v>
      </c>
    </row>
    <row r="23" spans="2:13" customFormat="1">
      <c r="B23" s="468" t="s">
        <v>4</v>
      </c>
      <c r="C23" s="462" t="s">
        <v>303</v>
      </c>
      <c r="D23" s="462">
        <v>0</v>
      </c>
      <c r="E23" s="462">
        <v>2</v>
      </c>
      <c r="F23" s="473" t="b">
        <v>1</v>
      </c>
      <c r="G23" s="473" t="s">
        <v>1208</v>
      </c>
      <c r="H23" s="473" t="s">
        <v>1209</v>
      </c>
    </row>
    <row r="24" spans="2:13" customFormat="1">
      <c r="B24" s="468" t="s">
        <v>4</v>
      </c>
      <c r="C24" s="462" t="s">
        <v>629</v>
      </c>
      <c r="D24" s="462">
        <v>0</v>
      </c>
      <c r="E24" s="462">
        <v>1</v>
      </c>
      <c r="F24" s="473" t="b">
        <v>1</v>
      </c>
      <c r="G24" s="473" t="s">
        <v>1229</v>
      </c>
      <c r="H24" s="473" t="s">
        <v>1227</v>
      </c>
    </row>
    <row r="25" spans="2:13" customFormat="1">
      <c r="B25" s="468" t="s">
        <v>4</v>
      </c>
      <c r="C25" s="462" t="s">
        <v>301</v>
      </c>
      <c r="D25" s="462">
        <v>0</v>
      </c>
      <c r="E25" s="462">
        <v>2</v>
      </c>
      <c r="F25" s="473" t="b">
        <v>1</v>
      </c>
      <c r="G25" s="473" t="s">
        <v>1210</v>
      </c>
      <c r="H25" s="473" t="s">
        <v>1211</v>
      </c>
    </row>
    <row r="26" spans="2:13" customFormat="1">
      <c r="B26" s="468" t="s">
        <v>4</v>
      </c>
      <c r="C26" s="462" t="s">
        <v>997</v>
      </c>
      <c r="D26" s="462">
        <v>0</v>
      </c>
      <c r="E26" s="462">
        <v>1</v>
      </c>
      <c r="F26" s="473" t="b">
        <v>1</v>
      </c>
      <c r="G26" s="473" t="s">
        <v>1231</v>
      </c>
      <c r="H26" s="473" t="s">
        <v>1230</v>
      </c>
    </row>
    <row r="27" spans="2:13" customFormat="1">
      <c r="B27" s="470" t="s">
        <v>4</v>
      </c>
      <c r="C27" s="463" t="s">
        <v>302</v>
      </c>
      <c r="D27" s="463">
        <v>0</v>
      </c>
      <c r="E27" s="463">
        <v>1</v>
      </c>
      <c r="F27" s="473" t="b">
        <v>1</v>
      </c>
      <c r="G27" s="473" t="s">
        <v>1212</v>
      </c>
      <c r="H27" s="473" t="s">
        <v>1213</v>
      </c>
    </row>
    <row r="28" spans="2:13" customFormat="1">
      <c r="B28" s="470" t="s">
        <v>4</v>
      </c>
      <c r="C28" s="462" t="s">
        <v>1001</v>
      </c>
      <c r="D28" s="462">
        <v>0</v>
      </c>
      <c r="E28" s="462">
        <v>1</v>
      </c>
      <c r="F28" s="473" t="b">
        <v>0</v>
      </c>
      <c r="G28" s="473" t="s">
        <v>1232</v>
      </c>
      <c r="H28" s="473" t="s">
        <v>1233</v>
      </c>
    </row>
    <row r="29" spans="2:13" customFormat="1">
      <c r="B29" s="470" t="s">
        <v>4</v>
      </c>
      <c r="C29" s="463" t="s">
        <v>390</v>
      </c>
      <c r="D29" s="463">
        <v>0</v>
      </c>
      <c r="E29" s="463">
        <v>1</v>
      </c>
      <c r="F29" s="474" t="b">
        <v>0</v>
      </c>
      <c r="G29" s="474" t="s">
        <v>1234</v>
      </c>
      <c r="H29" s="474" t="s">
        <v>1235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6" t="s">
        <v>315</v>
      </c>
      <c r="H32" s="526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57" t="s">
        <v>1183</v>
      </c>
      <c r="C41" s="458" t="s">
        <v>5</v>
      </c>
      <c r="D41" s="459" t="s">
        <v>1184</v>
      </c>
    </row>
    <row r="42" spans="2:11">
      <c r="B42" s="460" t="s">
        <v>4</v>
      </c>
      <c r="C42" s="461" t="s">
        <v>427</v>
      </c>
      <c r="D42" s="461">
        <v>1</v>
      </c>
    </row>
    <row r="43" spans="2:11">
      <c r="B43" s="460" t="s">
        <v>4</v>
      </c>
      <c r="C43" s="461" t="s">
        <v>419</v>
      </c>
      <c r="D43" s="461">
        <v>2</v>
      </c>
    </row>
    <row r="44" spans="2:11">
      <c r="B44" s="460" t="s">
        <v>4</v>
      </c>
      <c r="C44" s="461" t="s">
        <v>422</v>
      </c>
      <c r="D44" s="461">
        <v>2</v>
      </c>
    </row>
    <row r="45" spans="2:11">
      <c r="B45" s="460" t="s">
        <v>4</v>
      </c>
      <c r="C45" s="461" t="s">
        <v>418</v>
      </c>
      <c r="D45" s="461">
        <v>2</v>
      </c>
    </row>
    <row r="46" spans="2:11">
      <c r="B46" s="460" t="s">
        <v>4</v>
      </c>
      <c r="C46" s="461" t="s">
        <v>420</v>
      </c>
      <c r="D46" s="461">
        <v>3</v>
      </c>
    </row>
    <row r="47" spans="2:11">
      <c r="B47" s="460" t="s">
        <v>4</v>
      </c>
      <c r="C47" s="461" t="s">
        <v>421</v>
      </c>
      <c r="D47" s="461">
        <v>3</v>
      </c>
    </row>
    <row r="48" spans="2:11">
      <c r="B48" s="460" t="s">
        <v>4</v>
      </c>
      <c r="C48" s="461" t="s">
        <v>423</v>
      </c>
      <c r="D48" s="461">
        <v>3</v>
      </c>
    </row>
    <row r="49" spans="2:7">
      <c r="B49" s="460" t="s">
        <v>4</v>
      </c>
      <c r="C49" s="461" t="s">
        <v>424</v>
      </c>
      <c r="D49" s="461">
        <v>4</v>
      </c>
    </row>
    <row r="50" spans="2:7">
      <c r="B50" s="460" t="s">
        <v>4</v>
      </c>
      <c r="C50" s="461" t="s">
        <v>425</v>
      </c>
      <c r="D50" s="461">
        <v>4</v>
      </c>
    </row>
    <row r="51" spans="2:7">
      <c r="B51" s="460" t="s">
        <v>4</v>
      </c>
      <c r="C51" s="461" t="s">
        <v>426</v>
      </c>
      <c r="D51" s="461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7" t="s">
        <v>1186</v>
      </c>
      <c r="C55" s="458" t="s">
        <v>5</v>
      </c>
      <c r="D55" s="459" t="s">
        <v>1184</v>
      </c>
    </row>
    <row r="56" spans="2:7">
      <c r="B56" s="460" t="s">
        <v>4</v>
      </c>
      <c r="C56" s="461" t="s">
        <v>312</v>
      </c>
      <c r="D56" s="461">
        <v>0.3</v>
      </c>
    </row>
    <row r="57" spans="2:7">
      <c r="B57" s="460" t="s">
        <v>4</v>
      </c>
      <c r="C57" s="461" t="s">
        <v>313</v>
      </c>
      <c r="D57" s="461">
        <v>0.6</v>
      </c>
    </row>
    <row r="58" spans="2:7">
      <c r="B58" s="460" t="s">
        <v>4</v>
      </c>
      <c r="C58" s="461" t="s">
        <v>314</v>
      </c>
      <c r="D58" s="461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7" t="s">
        <v>1188</v>
      </c>
      <c r="C62" s="458" t="s">
        <v>5</v>
      </c>
      <c r="D62" s="459" t="s">
        <v>1184</v>
      </c>
    </row>
    <row r="63" spans="2:7">
      <c r="B63" s="460" t="s">
        <v>4</v>
      </c>
      <c r="C63" s="461" t="s">
        <v>1214</v>
      </c>
      <c r="D63" s="461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8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6" priority="18"/>
  </conditionalFormatting>
  <conditionalFormatting sqref="C19">
    <cfRule type="duplicateValues" dxfId="145" priority="5"/>
  </conditionalFormatting>
  <conditionalFormatting sqref="C20:C22">
    <cfRule type="duplicateValues" dxfId="144" priority="20"/>
  </conditionalFormatting>
  <conditionalFormatting sqref="C27:D27">
    <cfRule type="duplicateValues" dxfId="143" priority="3"/>
  </conditionalFormatting>
  <conditionalFormatting sqref="C28:D29">
    <cfRule type="duplicateValues" dxfId="142" priority="4"/>
  </conditionalFormatting>
  <conditionalFormatting sqref="C30:D30">
    <cfRule type="duplicateValues" dxfId="141" priority="2"/>
  </conditionalFormatting>
  <conditionalFormatting sqref="C12:C14">
    <cfRule type="duplicateValues" dxfId="14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4"/>
      <c r="G3" s="524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28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1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1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28"/>
      <c r="O7" s="263" t="str">
        <f t="shared" si="0"/>
        <v>TID_SKIN_CROCODILE_0_NAME</v>
      </c>
      <c r="P7" s="264" t="str">
        <f t="shared" si="1"/>
        <v>TID_DRAGON_CROCODILE_0_DESC</v>
      </c>
      <c r="Q7" s="501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1385</v>
      </c>
      <c r="O8" s="279" t="str">
        <f t="shared" si="0"/>
        <v>TID_SKIN_CROCODILE_1_NAME</v>
      </c>
      <c r="P8" s="280" t="str">
        <f t="shared" si="1"/>
        <v>TID_DRAGON_CROCODILE_1_DESC</v>
      </c>
      <c r="Q8" s="501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11" t="s">
        <v>1386</v>
      </c>
      <c r="O9" s="271" t="str">
        <f t="shared" si="0"/>
        <v>TID_SKIN_CROCODILE_2_NAME</v>
      </c>
      <c r="P9" s="272" t="str">
        <f t="shared" si="1"/>
        <v>TID_DRAGON_CROCODILE_2_DESC</v>
      </c>
      <c r="Q9" s="501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501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1">
        <v>7</v>
      </c>
    </row>
    <row r="12" spans="1:18" s="67" customFormat="1" ht="15.75" thickBot="1">
      <c r="B12" s="502" t="s">
        <v>4</v>
      </c>
      <c r="C12" s="503" t="s">
        <v>546</v>
      </c>
      <c r="D12" s="503" t="s">
        <v>422</v>
      </c>
      <c r="E12" s="504" t="s">
        <v>796</v>
      </c>
      <c r="F12" s="505">
        <v>2</v>
      </c>
      <c r="G12" s="506"/>
      <c r="H12" s="506">
        <v>20</v>
      </c>
      <c r="I12" s="506">
        <v>8</v>
      </c>
      <c r="J12" s="507" t="s">
        <v>584</v>
      </c>
      <c r="K12" s="507" t="s">
        <v>546</v>
      </c>
      <c r="L12" s="507"/>
      <c r="M12" s="507"/>
      <c r="N12" s="507" t="s">
        <v>1384</v>
      </c>
      <c r="O12" s="508" t="str">
        <f t="shared" si="0"/>
        <v>TID_SKIN_REPTILE_2_NAME</v>
      </c>
      <c r="P12" s="509" t="str">
        <f t="shared" si="1"/>
        <v>TID_DRAGON_REPTILE_2_DESC</v>
      </c>
      <c r="Q12" s="510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1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1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1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1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28"/>
      <c r="O17" s="263" t="str">
        <f t="shared" si="0"/>
        <v>TID_SKIN_BUG_0_NAME</v>
      </c>
      <c r="P17" s="264" t="str">
        <f t="shared" si="1"/>
        <v>TID_DRAGON_BUG_0_DESC</v>
      </c>
      <c r="Q17" s="501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1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1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1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28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1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1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1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1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28"/>
      <c r="O25" s="263" t="str">
        <f t="shared" si="0"/>
        <v>TID_SKIN_CLASSIC_0_NAME</v>
      </c>
      <c r="P25" s="264" t="str">
        <f t="shared" si="1"/>
        <v>TID_DRAGON_CLASSIC_0_DESC</v>
      </c>
      <c r="Q25" s="501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1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1386</v>
      </c>
      <c r="O27" s="279" t="str">
        <f t="shared" si="0"/>
        <v>TID_SKIN_CLASSIC_2_NAME</v>
      </c>
      <c r="P27" s="280" t="str">
        <f t="shared" si="1"/>
        <v>TID_DRAGON_CLASSIC_2_DESC</v>
      </c>
      <c r="Q27" s="501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1385</v>
      </c>
      <c r="O28" s="279" t="str">
        <f t="shared" si="0"/>
        <v>TID_SKIN_CLASSIC_3_NAME</v>
      </c>
      <c r="P28" s="280" t="str">
        <f t="shared" si="1"/>
        <v>TID_DRAGON_CLASSIC_3_DESC</v>
      </c>
      <c r="Q28" s="501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1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28"/>
      <c r="O30" s="263" t="str">
        <f t="shared" si="0"/>
        <v>TID_SKIN_DEVIL_0_NAME</v>
      </c>
      <c r="P30" s="264" t="str">
        <f t="shared" si="1"/>
        <v>TID_DRAGON_DEVIL_0_DESC</v>
      </c>
      <c r="Q30" s="501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1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1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1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1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28"/>
      <c r="O35" s="263" t="str">
        <f t="shared" si="0"/>
        <v>TID_SKIN_BALROG_0_NAME</v>
      </c>
      <c r="P35" s="264" t="str">
        <f t="shared" si="1"/>
        <v>TID_DRAGON_BALROG_0_DESC</v>
      </c>
      <c r="Q35" s="501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1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1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1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1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28"/>
      <c r="O40" s="263" t="str">
        <f t="shared" si="0"/>
        <v>TID_SKIN_TITAN_0_NAME</v>
      </c>
      <c r="P40" s="264" t="str">
        <f t="shared" si="1"/>
        <v>TID_DRAGON_TITAN_0_DESC</v>
      </c>
      <c r="Q40" s="501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1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1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1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88"/>
      <c r="C3" s="388"/>
      <c r="D3" s="388"/>
      <c r="E3" s="388"/>
      <c r="F3" s="388"/>
      <c r="G3" s="389" t="s">
        <v>986</v>
      </c>
      <c r="H3" s="6">
        <v>10</v>
      </c>
    </row>
    <row r="4" spans="2:25" ht="30" customHeight="1">
      <c r="B4" s="372"/>
      <c r="C4" s="372"/>
      <c r="D4" s="372"/>
      <c r="E4" s="372"/>
      <c r="F4" s="372"/>
      <c r="G4" s="389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4" t="s">
        <v>186</v>
      </c>
      <c r="F5" s="146" t="s">
        <v>969</v>
      </c>
      <c r="G5" s="147" t="s">
        <v>560</v>
      </c>
      <c r="H5" s="390" t="s">
        <v>989</v>
      </c>
      <c r="I5" s="163" t="s">
        <v>974</v>
      </c>
      <c r="J5" s="163" t="s">
        <v>509</v>
      </c>
      <c r="K5" s="390" t="s">
        <v>988</v>
      </c>
      <c r="L5" s="163" t="s">
        <v>970</v>
      </c>
      <c r="M5" s="148" t="s">
        <v>23</v>
      </c>
      <c r="N5" s="400" t="s">
        <v>635</v>
      </c>
      <c r="O5" s="400" t="s">
        <v>1033</v>
      </c>
      <c r="P5" s="400" t="s">
        <v>1034</v>
      </c>
      <c r="Q5" s="400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5">
        <v>0</v>
      </c>
      <c r="F6" s="14">
        <v>0.99</v>
      </c>
      <c r="G6" s="133">
        <v>0</v>
      </c>
      <c r="H6" s="39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1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5">
        <v>1</v>
      </c>
      <c r="F7" s="14">
        <v>4.99</v>
      </c>
      <c r="G7" s="133">
        <v>0</v>
      </c>
      <c r="H7" s="39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1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5">
        <v>2</v>
      </c>
      <c r="F8" s="14">
        <v>9.99</v>
      </c>
      <c r="G8" s="133">
        <v>0</v>
      </c>
      <c r="H8" s="39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1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3"/>
      <c r="O8" s="201" t="s">
        <v>1038</v>
      </c>
      <c r="P8" s="373"/>
      <c r="Q8" s="370" t="s">
        <v>1038</v>
      </c>
    </row>
    <row r="9" spans="2:25">
      <c r="B9" s="136" t="s">
        <v>4</v>
      </c>
      <c r="C9" s="371" t="s">
        <v>975</v>
      </c>
      <c r="D9" s="362" t="s">
        <v>973</v>
      </c>
      <c r="E9" s="385">
        <v>3</v>
      </c>
      <c r="F9" s="14">
        <v>19.989999999999998</v>
      </c>
      <c r="G9" s="140">
        <v>0</v>
      </c>
      <c r="H9" s="391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1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4"/>
      <c r="O9" s="201" t="s">
        <v>1039</v>
      </c>
      <c r="P9" s="374"/>
      <c r="Q9" s="411" t="s">
        <v>1039</v>
      </c>
    </row>
    <row r="10" spans="2:25">
      <c r="B10" s="136" t="s">
        <v>4</v>
      </c>
      <c r="C10" s="371" t="s">
        <v>982</v>
      </c>
      <c r="D10" s="362" t="s">
        <v>973</v>
      </c>
      <c r="E10" s="385">
        <v>4</v>
      </c>
      <c r="F10" s="139">
        <v>39.99</v>
      </c>
      <c r="G10" s="140">
        <v>0</v>
      </c>
      <c r="H10" s="391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1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4"/>
      <c r="O10" s="201" t="s">
        <v>1040</v>
      </c>
      <c r="P10" s="374"/>
      <c r="Q10" s="411" t="s">
        <v>1040</v>
      </c>
    </row>
    <row r="11" spans="2:25" ht="15.75" thickBot="1">
      <c r="B11" s="136" t="s">
        <v>4</v>
      </c>
      <c r="C11" s="371" t="s">
        <v>983</v>
      </c>
      <c r="D11" s="362" t="s">
        <v>973</v>
      </c>
      <c r="E11" s="387">
        <v>5</v>
      </c>
      <c r="F11" s="139">
        <v>79.989999999999995</v>
      </c>
      <c r="G11" s="140">
        <v>0</v>
      </c>
      <c r="H11" s="391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1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4"/>
      <c r="O11" s="201" t="s">
        <v>1041</v>
      </c>
      <c r="P11" s="374"/>
      <c r="Q11" s="411" t="s">
        <v>1041</v>
      </c>
    </row>
    <row r="12" spans="2:25" ht="15.75" thickBot="1">
      <c r="B12" s="375" t="s">
        <v>4</v>
      </c>
      <c r="C12" s="376" t="s">
        <v>985</v>
      </c>
      <c r="D12" s="377" t="s">
        <v>980</v>
      </c>
      <c r="E12" s="386">
        <v>0</v>
      </c>
      <c r="F12" s="378">
        <v>0</v>
      </c>
      <c r="G12" s="379">
        <v>5</v>
      </c>
      <c r="H12" s="392">
        <f>ROUND(shopPacksDefinitions[[#This Row],['[priceHC']]],0)*$H$4</f>
        <v>1000</v>
      </c>
      <c r="I12" s="380">
        <v>0</v>
      </c>
      <c r="J12" s="380">
        <f>ROUND(shopPacksDefinitions[[#This Row],[Base Amount
(only for the maths)]]+shopPacksDefinitions[[#This Row],[Base Amount
(only for the maths)]]*shopPacksDefinitions[[#This Row],['[bonusAmount']]],0)</f>
        <v>1000</v>
      </c>
      <c r="K12" s="392">
        <f>shopPacksDefinitions[[#This Row],['[amount']]]/shopPacksDefinitions[[#This Row],['[priceHC']]]</f>
        <v>200</v>
      </c>
      <c r="L12" s="381" t="b">
        <v>0</v>
      </c>
      <c r="M12" s="382" t="s">
        <v>1142</v>
      </c>
      <c r="N12" s="383"/>
      <c r="O12" s="383"/>
      <c r="P12" s="383"/>
      <c r="Q12" s="383"/>
    </row>
    <row r="13" spans="2:25" ht="15.75" thickBot="1">
      <c r="B13" s="134" t="s">
        <v>4</v>
      </c>
      <c r="C13" s="159" t="s">
        <v>976</v>
      </c>
      <c r="D13" s="362" t="s">
        <v>980</v>
      </c>
      <c r="E13" s="385">
        <v>1</v>
      </c>
      <c r="F13" s="14">
        <v>0</v>
      </c>
      <c r="G13" s="133">
        <v>20</v>
      </c>
      <c r="H13" s="39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1">
        <f>shopPacksDefinitions[[#This Row],['[amount']]]/shopPacksDefinitions[[#This Row],['[priceHC']]]</f>
        <v>220</v>
      </c>
      <c r="L13" s="20" t="b">
        <v>0</v>
      </c>
      <c r="M13" s="382" t="s">
        <v>1143</v>
      </c>
      <c r="N13" s="373"/>
      <c r="O13" s="373"/>
      <c r="P13" s="373"/>
      <c r="Q13" s="373"/>
    </row>
    <row r="14" spans="2:25" ht="15.75" thickBot="1">
      <c r="B14" s="134" t="s">
        <v>4</v>
      </c>
      <c r="C14" s="159" t="s">
        <v>977</v>
      </c>
      <c r="D14" s="362" t="s">
        <v>980</v>
      </c>
      <c r="E14" s="385">
        <v>2</v>
      </c>
      <c r="F14" s="14">
        <v>0</v>
      </c>
      <c r="G14" s="133">
        <v>50</v>
      </c>
      <c r="H14" s="39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1">
        <f>shopPacksDefinitions[[#This Row],['[amount']]]/shopPacksDefinitions[[#This Row],['[priceHC']]]</f>
        <v>240</v>
      </c>
      <c r="L14" s="20" t="b">
        <v>0</v>
      </c>
      <c r="M14" s="382" t="s">
        <v>1144</v>
      </c>
      <c r="N14" s="373"/>
      <c r="O14" s="373"/>
      <c r="P14" s="373"/>
      <c r="Q14" s="373"/>
    </row>
    <row r="15" spans="2:25" ht="15.75" thickBot="1">
      <c r="B15" s="134" t="s">
        <v>4</v>
      </c>
      <c r="C15" s="159" t="s">
        <v>978</v>
      </c>
      <c r="D15" s="362" t="s">
        <v>980</v>
      </c>
      <c r="E15" s="385">
        <v>3</v>
      </c>
      <c r="F15" s="14">
        <v>0</v>
      </c>
      <c r="G15" s="133">
        <v>250</v>
      </c>
      <c r="H15" s="39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1">
        <f>shopPacksDefinitions[[#This Row],['[amount']]]/shopPacksDefinitions[[#This Row],['[priceHC']]]</f>
        <v>280</v>
      </c>
      <c r="L15" s="20" t="b">
        <v>0</v>
      </c>
      <c r="M15" s="382" t="s">
        <v>1145</v>
      </c>
      <c r="N15" s="373"/>
      <c r="O15" s="373"/>
      <c r="P15" s="373"/>
      <c r="Q15" s="373"/>
    </row>
    <row r="16" spans="2:25" ht="15.75" thickBot="1">
      <c r="B16" s="134" t="s">
        <v>4</v>
      </c>
      <c r="C16" s="159" t="s">
        <v>979</v>
      </c>
      <c r="D16" s="362" t="s">
        <v>980</v>
      </c>
      <c r="E16" s="385">
        <v>4</v>
      </c>
      <c r="F16" s="14">
        <v>0</v>
      </c>
      <c r="G16" s="133">
        <v>400</v>
      </c>
      <c r="H16" s="39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1">
        <f>shopPacksDefinitions[[#This Row],['[amount']]]/shopPacksDefinitions[[#This Row],['[priceHC']]]</f>
        <v>300</v>
      </c>
      <c r="L16" s="20" t="b">
        <v>0</v>
      </c>
      <c r="M16" s="382" t="s">
        <v>1146</v>
      </c>
      <c r="N16" s="373"/>
      <c r="O16" s="373"/>
      <c r="P16" s="373"/>
      <c r="Q16" s="373"/>
    </row>
    <row r="17" spans="2:17">
      <c r="B17" s="134" t="s">
        <v>4</v>
      </c>
      <c r="C17" s="159" t="s">
        <v>984</v>
      </c>
      <c r="D17" s="362" t="s">
        <v>980</v>
      </c>
      <c r="E17" s="385">
        <v>5</v>
      </c>
      <c r="F17" s="14">
        <v>0</v>
      </c>
      <c r="G17" s="133">
        <v>1000</v>
      </c>
      <c r="H17" s="39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1">
        <f>shopPacksDefinitions[[#This Row],['[amount']]]/shopPacksDefinitions[[#This Row],['[priceHC']]]</f>
        <v>340</v>
      </c>
      <c r="L17" s="20" t="b">
        <v>1</v>
      </c>
      <c r="M17" s="382" t="s">
        <v>1147</v>
      </c>
      <c r="N17" s="373"/>
      <c r="O17" s="373"/>
      <c r="P17" s="373"/>
      <c r="Q17" s="37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4"/>
      <c r="G3" s="524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4" t="s">
        <v>446</v>
      </c>
      <c r="C35" s="415" t="s">
        <v>5</v>
      </c>
      <c r="D35" s="415" t="s">
        <v>1131</v>
      </c>
      <c r="E35" s="415" t="s">
        <v>1132</v>
      </c>
      <c r="F35" s="67"/>
      <c r="G35" s="67"/>
      <c r="H35" s="67"/>
    </row>
    <row r="36" spans="2:8">
      <c r="B36" s="419" t="s">
        <v>4</v>
      </c>
      <c r="C36" s="432" t="s">
        <v>436</v>
      </c>
      <c r="D36" s="432">
        <v>1</v>
      </c>
      <c r="E36" s="433">
        <v>0.1</v>
      </c>
      <c r="F36" s="67"/>
      <c r="G36" s="67"/>
      <c r="H36" s="67"/>
    </row>
    <row r="37" spans="2:8">
      <c r="B37" s="419" t="s">
        <v>4</v>
      </c>
      <c r="C37" s="432" t="s">
        <v>437</v>
      </c>
      <c r="D37" s="432">
        <v>2</v>
      </c>
      <c r="E37" s="433">
        <v>8.7055056329612412E-2</v>
      </c>
      <c r="F37" s="67"/>
      <c r="G37" s="67"/>
      <c r="H37" s="67"/>
    </row>
    <row r="38" spans="2:8">
      <c r="B38" s="419" t="s">
        <v>4</v>
      </c>
      <c r="C38" s="432" t="s">
        <v>438</v>
      </c>
      <c r="D38" s="432">
        <v>3</v>
      </c>
      <c r="E38" s="433">
        <v>8.027415617602307E-2</v>
      </c>
      <c r="F38" s="67"/>
      <c r="G38" s="67"/>
      <c r="H38" s="67"/>
    </row>
    <row r="39" spans="2:8">
      <c r="B39" s="419" t="s">
        <v>4</v>
      </c>
      <c r="C39" s="432" t="s">
        <v>439</v>
      </c>
      <c r="D39" s="432">
        <v>4</v>
      </c>
      <c r="E39" s="433">
        <v>7.5785828325519916E-2</v>
      </c>
      <c r="F39" s="67"/>
      <c r="G39" s="67"/>
      <c r="H39" s="67"/>
    </row>
    <row r="40" spans="2:8">
      <c r="B40" s="419" t="s">
        <v>4</v>
      </c>
      <c r="C40" s="432" t="s">
        <v>440</v>
      </c>
      <c r="D40" s="432">
        <v>5</v>
      </c>
      <c r="E40" s="433">
        <v>7.2477966367769556E-2</v>
      </c>
      <c r="F40" s="67"/>
      <c r="G40" s="67"/>
      <c r="H40" s="67"/>
    </row>
    <row r="41" spans="2:8">
      <c r="B41" s="419" t="s">
        <v>4</v>
      </c>
      <c r="C41" s="432" t="s">
        <v>441</v>
      </c>
      <c r="D41" s="432">
        <v>6</v>
      </c>
      <c r="E41" s="433">
        <v>6.988271187715793E-2</v>
      </c>
      <c r="F41" s="67"/>
      <c r="G41" s="67"/>
      <c r="H41" s="67"/>
    </row>
    <row r="42" spans="2:8">
      <c r="B42" s="419" t="s">
        <v>4</v>
      </c>
      <c r="C42" s="432" t="s">
        <v>442</v>
      </c>
      <c r="D42" s="432">
        <v>7</v>
      </c>
      <c r="E42" s="433">
        <v>6.776109134004811E-2</v>
      </c>
      <c r="F42" s="67"/>
      <c r="G42" s="67"/>
      <c r="H42" s="67"/>
    </row>
    <row r="43" spans="2:8">
      <c r="B43" s="419" t="s">
        <v>4</v>
      </c>
      <c r="C43" s="432" t="s">
        <v>443</v>
      </c>
      <c r="D43" s="432">
        <v>8</v>
      </c>
      <c r="E43" s="433">
        <v>6.5975395538644718E-2</v>
      </c>
      <c r="F43" s="67"/>
      <c r="G43" s="67"/>
      <c r="H43" s="67"/>
    </row>
    <row r="44" spans="2:8">
      <c r="B44" s="419" t="s">
        <v>4</v>
      </c>
      <c r="C44" s="432" t="s">
        <v>444</v>
      </c>
      <c r="D44" s="432">
        <v>9</v>
      </c>
      <c r="E44" s="433">
        <v>6.4439401497725424E-2</v>
      </c>
      <c r="F44" s="67"/>
      <c r="G44" s="67"/>
      <c r="H44" s="67"/>
    </row>
    <row r="45" spans="2:8">
      <c r="B45" s="419" t="s">
        <v>4</v>
      </c>
      <c r="C45" s="432" t="s">
        <v>445</v>
      </c>
      <c r="D45" s="432">
        <v>10</v>
      </c>
      <c r="E45" s="433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3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4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4" t="s">
        <v>1015</v>
      </c>
      <c r="B21" s="415" t="s">
        <v>186</v>
      </c>
      <c r="C21" s="415" t="s">
        <v>5</v>
      </c>
      <c r="D21" s="416" t="s">
        <v>1042</v>
      </c>
      <c r="E21" s="416" t="s">
        <v>991</v>
      </c>
      <c r="F21" s="417" t="s">
        <v>1107</v>
      </c>
      <c r="G21" s="417" t="s">
        <v>1024</v>
      </c>
      <c r="H21" s="417" t="s">
        <v>1025</v>
      </c>
      <c r="I21" s="417" t="s">
        <v>1026</v>
      </c>
      <c r="J21" s="417" t="s">
        <v>1027</v>
      </c>
      <c r="K21" s="417" t="s">
        <v>1028</v>
      </c>
      <c r="L21" s="417" t="s">
        <v>1044</v>
      </c>
      <c r="M21" s="417" t="s">
        <v>1029</v>
      </c>
      <c r="N21" s="417" t="s">
        <v>1043</v>
      </c>
      <c r="O21" s="417" t="s">
        <v>1045</v>
      </c>
      <c r="P21" s="418" t="s">
        <v>1046</v>
      </c>
    </row>
    <row r="22" spans="1:16">
      <c r="A22" s="412" t="s">
        <v>4</v>
      </c>
      <c r="B22" s="395">
        <v>10</v>
      </c>
      <c r="C22" s="395" t="s">
        <v>1016</v>
      </c>
      <c r="D22" s="396" t="s">
        <v>993</v>
      </c>
      <c r="E22" s="396">
        <v>1000000</v>
      </c>
      <c r="F22" s="397" t="s">
        <v>1007</v>
      </c>
      <c r="G22" s="397" t="s">
        <v>980</v>
      </c>
      <c r="H22" s="397">
        <v>100</v>
      </c>
      <c r="I22" s="397" t="s">
        <v>980</v>
      </c>
      <c r="J22" s="397">
        <v>200</v>
      </c>
      <c r="K22" s="397" t="s">
        <v>980</v>
      </c>
      <c r="L22" s="397">
        <v>1000</v>
      </c>
      <c r="M22" s="397" t="s">
        <v>980</v>
      </c>
      <c r="N22" s="397">
        <v>2500</v>
      </c>
      <c r="O22" s="397" t="s">
        <v>327</v>
      </c>
      <c r="P22" s="413">
        <v>25</v>
      </c>
    </row>
    <row r="23" spans="1:16">
      <c r="A23" s="412" t="s">
        <v>4</v>
      </c>
      <c r="B23" s="395">
        <v>20</v>
      </c>
      <c r="C23" s="395" t="s">
        <v>1017</v>
      </c>
      <c r="D23" s="396" t="s">
        <v>995</v>
      </c>
      <c r="E23" s="396">
        <v>1000000</v>
      </c>
      <c r="F23" s="397" t="s">
        <v>1007</v>
      </c>
      <c r="G23" s="397" t="s">
        <v>980</v>
      </c>
      <c r="H23" s="397">
        <v>100</v>
      </c>
      <c r="I23" s="397" t="s">
        <v>980</v>
      </c>
      <c r="J23" s="397">
        <v>200</v>
      </c>
      <c r="K23" s="397" t="s">
        <v>980</v>
      </c>
      <c r="L23" s="397">
        <v>1000</v>
      </c>
      <c r="M23" s="397" t="s">
        <v>980</v>
      </c>
      <c r="N23" s="397">
        <v>2500</v>
      </c>
      <c r="O23" s="397" t="s">
        <v>327</v>
      </c>
      <c r="P23" s="413">
        <v>25</v>
      </c>
    </row>
    <row r="24" spans="1:16">
      <c r="A24" s="412" t="s">
        <v>4</v>
      </c>
      <c r="B24" s="395">
        <v>30</v>
      </c>
      <c r="C24" s="395" t="s">
        <v>1018</v>
      </c>
      <c r="D24" s="396" t="s">
        <v>999</v>
      </c>
      <c r="E24" s="396">
        <v>100000</v>
      </c>
      <c r="F24" s="397" t="s">
        <v>1007</v>
      </c>
      <c r="G24" s="397" t="s">
        <v>980</v>
      </c>
      <c r="H24" s="397">
        <v>100</v>
      </c>
      <c r="I24" s="397" t="s">
        <v>980</v>
      </c>
      <c r="J24" s="397">
        <v>200</v>
      </c>
      <c r="K24" s="397" t="s">
        <v>980</v>
      </c>
      <c r="L24" s="397">
        <v>1000</v>
      </c>
      <c r="M24" s="397" t="s">
        <v>980</v>
      </c>
      <c r="N24" s="397">
        <v>2500</v>
      </c>
      <c r="O24" s="397" t="s">
        <v>327</v>
      </c>
      <c r="P24" s="413">
        <v>25</v>
      </c>
    </row>
    <row r="25" spans="1:16">
      <c r="A25" s="412" t="s">
        <v>4</v>
      </c>
      <c r="B25" s="395">
        <v>40</v>
      </c>
      <c r="C25" s="395" t="s">
        <v>1019</v>
      </c>
      <c r="D25" s="396" t="s">
        <v>1000</v>
      </c>
      <c r="E25" s="396">
        <v>1000000</v>
      </c>
      <c r="F25" s="397" t="s">
        <v>1007</v>
      </c>
      <c r="G25" s="397" t="s">
        <v>980</v>
      </c>
      <c r="H25" s="397">
        <v>100</v>
      </c>
      <c r="I25" s="397" t="s">
        <v>980</v>
      </c>
      <c r="J25" s="397">
        <v>200</v>
      </c>
      <c r="K25" s="397" t="s">
        <v>980</v>
      </c>
      <c r="L25" s="397">
        <v>1000</v>
      </c>
      <c r="M25" s="397" t="s">
        <v>980</v>
      </c>
      <c r="N25" s="397">
        <v>2500</v>
      </c>
      <c r="O25" s="397" t="s">
        <v>327</v>
      </c>
      <c r="P25" s="413">
        <v>25</v>
      </c>
    </row>
    <row r="26" spans="1:16">
      <c r="A26" s="412" t="s">
        <v>4</v>
      </c>
      <c r="B26" s="395">
        <v>50</v>
      </c>
      <c r="C26" s="395" t="s">
        <v>1020</v>
      </c>
      <c r="D26" s="396" t="s">
        <v>1002</v>
      </c>
      <c r="E26" s="396">
        <v>60000</v>
      </c>
      <c r="F26" s="397" t="s">
        <v>1007</v>
      </c>
      <c r="G26" s="397" t="s">
        <v>980</v>
      </c>
      <c r="H26" s="397">
        <v>100</v>
      </c>
      <c r="I26" s="397" t="s">
        <v>980</v>
      </c>
      <c r="J26" s="397">
        <v>200</v>
      </c>
      <c r="K26" s="397" t="s">
        <v>980</v>
      </c>
      <c r="L26" s="397">
        <v>1000</v>
      </c>
      <c r="M26" s="397" t="s">
        <v>980</v>
      </c>
      <c r="N26" s="397">
        <v>2500</v>
      </c>
      <c r="O26" s="397" t="s">
        <v>327</v>
      </c>
      <c r="P26" s="413">
        <v>25</v>
      </c>
    </row>
    <row r="27" spans="1:16">
      <c r="A27" s="412" t="s">
        <v>4</v>
      </c>
      <c r="B27" s="395">
        <v>60</v>
      </c>
      <c r="C27" s="395" t="s">
        <v>1021</v>
      </c>
      <c r="D27" s="396" t="s">
        <v>301</v>
      </c>
      <c r="E27" s="396">
        <v>1000000000</v>
      </c>
      <c r="F27" s="397" t="s">
        <v>1007</v>
      </c>
      <c r="G27" s="397" t="s">
        <v>980</v>
      </c>
      <c r="H27" s="397">
        <v>100</v>
      </c>
      <c r="I27" s="397" t="s">
        <v>980</v>
      </c>
      <c r="J27" s="397">
        <v>200</v>
      </c>
      <c r="K27" s="397" t="s">
        <v>980</v>
      </c>
      <c r="L27" s="397">
        <v>1000</v>
      </c>
      <c r="M27" s="397" t="s">
        <v>980</v>
      </c>
      <c r="N27" s="397">
        <v>2500</v>
      </c>
      <c r="O27" s="397" t="s">
        <v>327</v>
      </c>
      <c r="P27" s="413">
        <v>25</v>
      </c>
    </row>
    <row r="28" spans="1:16">
      <c r="A28" s="412" t="s">
        <v>4</v>
      </c>
      <c r="B28" s="395">
        <v>70</v>
      </c>
      <c r="C28" s="395" t="s">
        <v>1022</v>
      </c>
      <c r="D28" s="396" t="s">
        <v>205</v>
      </c>
      <c r="E28" s="396">
        <v>1000</v>
      </c>
      <c r="F28" s="397" t="s">
        <v>1007</v>
      </c>
      <c r="G28" s="397" t="s">
        <v>980</v>
      </c>
      <c r="H28" s="397">
        <v>100</v>
      </c>
      <c r="I28" s="397" t="s">
        <v>980</v>
      </c>
      <c r="J28" s="397">
        <v>200</v>
      </c>
      <c r="K28" s="397" t="s">
        <v>980</v>
      </c>
      <c r="L28" s="397">
        <v>1000</v>
      </c>
      <c r="M28" s="397" t="s">
        <v>980</v>
      </c>
      <c r="N28" s="397">
        <v>2500</v>
      </c>
      <c r="O28" s="397" t="s">
        <v>327</v>
      </c>
      <c r="P28" s="413">
        <v>25</v>
      </c>
    </row>
    <row r="29" spans="1:16">
      <c r="A29" s="419" t="s">
        <v>4</v>
      </c>
      <c r="B29" s="420">
        <v>80</v>
      </c>
      <c r="C29" s="420" t="s">
        <v>1023</v>
      </c>
      <c r="D29" s="421" t="s">
        <v>1004</v>
      </c>
      <c r="E29" s="421">
        <v>10000</v>
      </c>
      <c r="F29" s="397" t="s">
        <v>1007</v>
      </c>
      <c r="G29" s="422" t="s">
        <v>980</v>
      </c>
      <c r="H29" s="422">
        <v>100</v>
      </c>
      <c r="I29" s="422" t="s">
        <v>980</v>
      </c>
      <c r="J29" s="422">
        <v>200</v>
      </c>
      <c r="K29" s="422" t="s">
        <v>980</v>
      </c>
      <c r="L29" s="422">
        <v>1000</v>
      </c>
      <c r="M29" s="422" t="s">
        <v>980</v>
      </c>
      <c r="N29" s="422">
        <v>2500</v>
      </c>
      <c r="O29" s="422" t="s">
        <v>327</v>
      </c>
      <c r="P29" s="423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2017-06-07T10:11:43Z</dcterms:modified>
</cp:coreProperties>
</file>