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44" l="1"/>
  <c r="L30" i="44"/>
  <c r="M30" i="44" s="1"/>
  <c r="L29" i="44" l="1"/>
  <c r="I28" i="44" l="1"/>
  <c r="K28" i="44"/>
  <c r="L28" i="44"/>
  <c r="M28" i="44" s="1"/>
  <c r="K29" i="44"/>
  <c r="M29" i="44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12" i="45" l="1"/>
  <c r="L13" i="45"/>
  <c r="L14" i="45"/>
  <c r="L15" i="45"/>
  <c r="L16" i="45"/>
  <c r="L17" i="45"/>
  <c r="L18" i="45"/>
  <c r="L21" i="45"/>
  <c r="L5" i="45"/>
  <c r="L30" i="45"/>
  <c r="L31" i="45"/>
  <c r="L32" i="45"/>
  <c r="L33" i="45"/>
  <c r="L22" i="45"/>
  <c r="L19" i="45"/>
  <c r="L34" i="45"/>
  <c r="L35" i="45"/>
  <c r="L36" i="45"/>
  <c r="L37" i="45"/>
  <c r="L38" i="45"/>
  <c r="L23" i="45"/>
  <c r="L24" i="45"/>
  <c r="L25" i="45"/>
  <c r="L26" i="45"/>
  <c r="L20" i="45"/>
  <c r="L39" i="45"/>
  <c r="L40" i="45"/>
  <c r="L27" i="45"/>
  <c r="L9" i="45"/>
  <c r="L10" i="45"/>
  <c r="L6" i="45"/>
  <c r="L29" i="45"/>
  <c r="L42" i="45"/>
  <c r="L28" i="45"/>
  <c r="L7" i="45"/>
  <c r="L41" i="45"/>
  <c r="L8" i="45"/>
  <c r="L43" i="45"/>
  <c r="L44" i="45"/>
  <c r="L11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T13" i="33"/>
  <c r="CT14" i="33" s="1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S14" i="33" s="1"/>
  <c r="T12" i="33"/>
  <c r="T14" i="33"/>
  <c r="X12" i="33"/>
  <c r="Z12" i="33"/>
  <c r="AB12" i="33"/>
  <c r="AB14" i="33" s="1"/>
  <c r="AE12" i="33"/>
  <c r="AE14" i="33" s="1"/>
  <c r="AG12" i="33"/>
  <c r="AI12" i="33"/>
  <c r="AI14" i="33" s="1"/>
  <c r="AJ12" i="33"/>
  <c r="AM12" i="33"/>
  <c r="AN12" i="33"/>
  <c r="AN14" i="33" s="1"/>
  <c r="AO12" i="33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L14" i="33" s="1"/>
  <c r="BO12" i="33"/>
  <c r="BO14" i="33" s="1"/>
  <c r="BP12" i="33"/>
  <c r="BQ12" i="33"/>
  <c r="BT12" i="33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AQ14" i="33"/>
  <c r="X14" i="33"/>
  <c r="CQ14" i="33"/>
  <c r="AG14" i="33"/>
  <c r="CH14" i="33"/>
  <c r="O14" i="33"/>
  <c r="AU14" i="33"/>
  <c r="BD14" i="33"/>
  <c r="K14" i="33"/>
  <c r="BT14" i="33" l="1"/>
  <c r="H14" i="33"/>
  <c r="AF14" i="33"/>
  <c r="CR14" i="33"/>
  <c r="BB14" i="33"/>
  <c r="AR14" i="33"/>
  <c r="AA14" i="33"/>
  <c r="BP14" i="33"/>
  <c r="AO14" i="33"/>
  <c r="CM14" i="33"/>
  <c r="BU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E22" i="33" s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G2" i="33"/>
  <c r="F9" i="33"/>
  <c r="CS14" i="33"/>
  <c r="CG14" i="33"/>
  <c r="BS14" i="33"/>
  <c r="C22" i="33"/>
  <c r="AV14" i="33"/>
  <c r="AL14" i="33"/>
  <c r="F21" i="33" l="1"/>
  <c r="E17" i="33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<sst xmlns="http://schemas.openxmlformats.org/spreadsheetml/2006/main" count="3030" uniqueCount="1212">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</sst>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6" headerRowBorderDxfId="345" tableBorderDxfId="344" totalsRowBorderDxfId="343">
  <autoFilter ref="B4:G5"/>
  <tableColumns count="6">
    <tableColumn id="1" name="{gameSettings}" dataDxfId="342"/>
    <tableColumn id="2" name="[sku]" dataDxfId="341"/>
    <tableColumn id="3" name="[timeToPCCoefA]" dataDxfId="340"/>
    <tableColumn id="4" name="[timeToPCCoefB]" dataDxfId="339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26" headerRowBorderDxfId="225" tableBorderDxfId="224" totalsRowBorderDxfId="223">
  <autoFilter ref="B21:AF74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8" headerRowBorderDxfId="337" tableBorderDxfId="336" totalsRowBorderDxfId="335">
  <autoFilter ref="B10:F11"/>
  <tableColumns count="5">
    <tableColumn id="1" name="{initialSettings}" dataDxfId="334"/>
    <tableColumn id="2" name="[sku]" dataDxfId="333"/>
    <tableColumn id="3" name="[softCurrency]" dataDxfId="332"/>
    <tableColumn id="4" name="[hardCurrency]" dataDxfId="331"/>
    <tableColumn id="6" name="[initialDragonSKU]" dataDxfId="33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30" totalsRowShown="0" headerRowBorderDxfId="32" tableBorderDxfId="31" totalsRowBorderDxfId="30">
  <autoFilter ref="D3:M30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8" headerRowBorderDxfId="327" tableBorderDxfId="326" totalsRowBorderDxfId="325">
  <autoFilter ref="B4:J14"/>
  <tableColumns count="9">
    <tableColumn id="1" name="{localizationDefinitions}" dataDxfId="324"/>
    <tableColumn id="8" name="[sku]" dataDxfId="323"/>
    <tableColumn id="3" name="[order]" dataDxfId="322"/>
    <tableColumn id="4" name="[isoCode]" dataDxfId="321"/>
    <tableColumn id="11" name="[android]" dataDxfId="320"/>
    <tableColumn id="12" name="[iOS]" dataDxfId="319"/>
    <tableColumn id="5" name="[txtFilename]" dataDxfId="318"/>
    <tableColumn id="2" name="[icon]" dataDxfId="317"/>
    <tableColumn id="9" name="[tidName]" dataDxfId="31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S25" totalsRowShown="0" headerRowDxfId="313" headerRowBorderDxfId="312" tableBorderDxfId="311" totalsRowBorderDxfId="310">
  <autoFilter ref="B15:AS25"/>
  <tableColumns count="44">
    <tableColumn id="1" name="{dragonDefinitions}" dataDxfId="309"/>
    <tableColumn id="2" name="[sku]"/>
    <tableColumn id="9" name="[tier]"/>
    <tableColumn id="3" name="[order]" dataDxfId="308"/>
    <tableColumn id="40" name="[previousDragonSku]" dataDxfId="307"/>
    <tableColumn id="4" name="[unlockPriceCoins]" dataDxfId="306"/>
    <tableColumn id="5" name="[unlockPricePC]" dataDxfId="305"/>
    <tableColumn id="11" name="[cameraDefaultZoom]" dataDxfId="304"/>
    <tableColumn id="16" name="[cameraFarZoom]" dataDxfId="303"/>
    <tableColumn id="39" name="[defaultSize]" dataDxfId="302"/>
    <tableColumn id="38" name="[cameraFrameWidthModifier]" dataDxfId="301"/>
    <tableColumn id="17" name="[healthMin]" dataDxfId="300"/>
    <tableColumn id="18" name="[healthMax]" dataDxfId="299"/>
    <tableColumn id="21" name="[healthDrain]" dataDxfId="298"/>
    <tableColumn id="32" name="[healthDrainAmpPerSecond]" dataDxfId="297"/>
    <tableColumn id="31" name="[sessionStartHealthDrainTime]" dataDxfId="296"/>
    <tableColumn id="30" name="[sessionStartHealthDrainModifier]" dataDxfId="295"/>
    <tableColumn id="19" name="[scaleMin]" dataDxfId="294"/>
    <tableColumn id="20" name="[scaleMax]" dataDxfId="293"/>
    <tableColumn id="42" name="[speedBase]" dataDxfId="292"/>
    <tableColumn id="22" name="[boostMultiplier]" dataDxfId="291"/>
    <tableColumn id="41" name="[energyBase]" dataDxfId="290"/>
    <tableColumn id="23" name="[energyDrain]" dataDxfId="289"/>
    <tableColumn id="24" name="[energyRefillRate]" dataDxfId="288"/>
    <tableColumn id="29" name="[furyBaseDamage]" dataDxfId="287"/>
    <tableColumn id="33" name="[furyBaseLength]" dataDxfId="286"/>
    <tableColumn id="12" name="[furyScoreMultiplier]" dataDxfId="285"/>
    <tableColumn id="26" name="[furyBaseDuration]" dataDxfId="284"/>
    <tableColumn id="25" name="[furyMax]" dataDxfId="283"/>
    <tableColumn id="14" name="[eatSpeedFactor]" dataDxfId="282"/>
    <tableColumn id="15" name="[maxAlcohol]" dataDxfId="281"/>
    <tableColumn id="13" name="[alcoholDrain]" dataDxfId="280"/>
    <tableColumn id="6" name="[gamePrefab]" dataDxfId="279"/>
    <tableColumn id="10" name="[menuPrefab]" dataDxfId="278"/>
    <tableColumn id="7" name="[tidName]" dataDxfId="277">
      <calculatedColumnFormula>CONCATENATE("TID_",UPPER(dragonDefinitions[[#This Row],['[sku']]]),"_NAME")</calculatedColumnFormula>
    </tableColumn>
    <tableColumn id="8" name="[tidDesc]" dataDxfId="276">
      <calculatedColumnFormula>CONCATENATE("TID_",UPPER(dragonDefinitions[[#This Row],['[sku']]]),"_DESC")</calculatedColumnFormula>
    </tableColumn>
    <tableColumn id="27" name="[statsBarRatio]" dataDxfId="275"/>
    <tableColumn id="28" name="[furyBarRatio]" dataDxfId="274"/>
    <tableColumn id="34" name="[force]" dataDxfId="273"/>
    <tableColumn id="35" name="[mass]" dataDxfId="272"/>
    <tableColumn id="36" name="[friction]" dataDxfId="271"/>
    <tableColumn id="37" name="[gravityModifier]" dataDxfId="270"/>
    <tableColumn id="43" name="[airGravityModifier]" dataDxfId="269"/>
    <tableColumn id="44" name="[water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sortState ref="B5:L44">
    <sortCondition ref="E4:E44"/>
  </sortState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1065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1064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54"/>
      <c r="G3" s="45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5703125" bestFit="1" customWidth="1"/>
    <col min="4" max="4" width="16.42578125" bestFit="1" customWidth="1"/>
    <col min="5" max="5" width="21.5703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5703125" bestFit="1" customWidth="1"/>
    <col min="12" max="13" width="8.5703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1069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1073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1193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1073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1041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1081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0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1081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1039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1041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1039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1040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1072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1039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1076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1069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1072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1193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1081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1072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1077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1077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0" t="s">
        <v>1193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0" t="s">
        <v>1040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0" t="s">
        <v>1076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C1" workbookViewId="0">
      <selection activeCell="H42" sqref="H4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5703125" bestFit="1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1165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1166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1170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1167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1081</v>
      </c>
      <c r="F7" s="217" t="s">
        <v>1082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1177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1042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1171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1043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1171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1044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1172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1173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1174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1177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1069</v>
      </c>
      <c r="F14" s="217" t="s">
        <v>1070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1072</v>
      </c>
      <c r="F15" s="411" t="s">
        <v>1071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1175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1073</v>
      </c>
      <c r="F16" s="217" t="s">
        <v>1071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1175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1074</v>
      </c>
      <c r="F17" s="217" t="s">
        <v>1071</v>
      </c>
      <c r="G17" s="218" t="s">
        <v>1075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1175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1076</v>
      </c>
      <c r="F18" s="217" t="s">
        <v>1076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1175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1077</v>
      </c>
      <c r="F19" s="217" t="s">
        <v>1078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1168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1079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1178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1080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1169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1084</v>
      </c>
      <c r="F22" s="217" t="s">
        <v>1085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1174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1086</v>
      </c>
      <c r="F23" s="217" t="s">
        <v>1085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1174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1087</v>
      </c>
      <c r="F24" s="217" t="s">
        <v>1087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1174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1088</v>
      </c>
      <c r="F25" s="217" t="s">
        <v>1088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1172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1176</v>
      </c>
      <c r="F26" s="217" t="s">
        <v>1176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1172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1179</v>
      </c>
      <c r="F27" s="217" t="s">
        <v>1179</v>
      </c>
      <c r="G27" s="218">
        <v>1</v>
      </c>
      <c r="H27" s="218"/>
      <c r="I27" s="413" t="s">
        <v>1189</v>
      </c>
      <c r="J27" s="413" t="s">
        <v>1172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1192</v>
      </c>
      <c r="F28" s="217" t="s">
        <v>1192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1172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1191</v>
      </c>
      <c r="F29" s="421" t="s">
        <v>1191</v>
      </c>
      <c r="G29" s="422">
        <v>100</v>
      </c>
      <c r="H29" s="422"/>
      <c r="I29" s="413" t="s">
        <v>1190</v>
      </c>
      <c r="J29" s="423" t="s">
        <v>1172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  <row r="30" spans="4:13">
      <c r="D30" s="219" t="s">
        <v>4</v>
      </c>
      <c r="E30" s="203" t="s">
        <v>1193</v>
      </c>
      <c r="F30" s="217" t="s">
        <v>1193</v>
      </c>
      <c r="G30" s="218">
        <v>10</v>
      </c>
      <c r="H30" s="218"/>
      <c r="I30" s="413" t="s">
        <v>1190</v>
      </c>
      <c r="J30" s="413" t="s">
        <v>1169</v>
      </c>
      <c r="K30" s="205" t="str">
        <f>CONCATENATE("TID_POWERUP_",UPPER(powerUpsDefinitions[[#This Row],['[sku']]]),"_NAME")</f>
        <v>TID_POWERUP_MORE_XP_NAME</v>
      </c>
      <c r="L30" s="216" t="str">
        <f>CONCATENATE("TID_POWERUP_",UPPER(powerUpsDefinitions[[#This Row],['[sku']]]),"_DESC")</f>
        <v>TID_POWERUP_MORE_XP_DESC</v>
      </c>
      <c r="M30" s="415" t="str">
        <f>CONCATENATE(powerUpsDefinitions[[#This Row],['[tidDesc']]],"_SHORT")</f>
        <v>TID_POWERUP_MORE_XP_DESC_SHORT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1202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1196</v>
      </c>
      <c r="E35" s="185" t="s">
        <v>5</v>
      </c>
      <c r="F35" s="429" t="s">
        <v>1205</v>
      </c>
      <c r="G35" s="430" t="s">
        <v>1204</v>
      </c>
      <c r="H35" s="430" t="s">
        <v>1203</v>
      </c>
    </row>
    <row r="36" spans="1:16384">
      <c r="D36" s="431" t="s">
        <v>4</v>
      </c>
      <c r="E36" s="203" t="s">
        <v>1197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54"/>
      <c r="G3" s="45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1198</v>
      </c>
      <c r="C47" s="12"/>
      <c r="D47" s="12"/>
      <c r="E47" s="12"/>
      <c r="F47" s="12"/>
      <c r="G47" s="12"/>
      <c r="H47" s="12"/>
    </row>
    <row r="49" spans="2:8" ht="130.5">
      <c r="B49" s="185" t="s">
        <v>1199</v>
      </c>
      <c r="C49" s="185" t="s">
        <v>5</v>
      </c>
      <c r="D49" s="185" t="s">
        <v>1207</v>
      </c>
      <c r="E49" s="430" t="s">
        <v>1208</v>
      </c>
      <c r="F49" s="430" t="s">
        <v>1209</v>
      </c>
      <c r="G49" s="430" t="s">
        <v>1210</v>
      </c>
      <c r="H49" s="430" t="s">
        <v>1211</v>
      </c>
    </row>
    <row r="50" spans="2:8">
      <c r="B50" s="433" t="s">
        <v>4</v>
      </c>
      <c r="C50" s="428" t="s">
        <v>1200</v>
      </c>
      <c r="D50" s="428" t="s">
        <v>1201</v>
      </c>
      <c r="E50" s="432" t="s">
        <v>1201</v>
      </c>
      <c r="F50" s="432">
        <v>50</v>
      </c>
      <c r="G50" s="432">
        <v>30</v>
      </c>
      <c r="H50" s="432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S53"/>
  <sheetViews>
    <sheetView topLeftCell="R13" workbookViewId="0">
      <selection activeCell="AG17" sqref="AG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5" ht="15.75" thickBot="1"/>
    <row r="2" spans="2:45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5">
      <c r="B3" s="153"/>
      <c r="C3" s="10"/>
      <c r="D3" s="10"/>
      <c r="E3" s="10"/>
      <c r="F3" s="10"/>
      <c r="G3" s="10"/>
    </row>
    <row r="4" spans="2:45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1045</v>
      </c>
      <c r="G4" s="149" t="s">
        <v>38</v>
      </c>
    </row>
    <row r="5" spans="2:45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5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5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5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5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5" ht="15.75" thickBot="1"/>
    <row r="13" spans="2:45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5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34"/>
      <c r="AO14" s="434"/>
      <c r="AP14" s="434"/>
      <c r="AQ14" s="434"/>
    </row>
    <row r="15" spans="2:45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1162</v>
      </c>
      <c r="AG15" s="167" t="s">
        <v>1163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  <c r="AR15" s="143" t="s">
        <v>1194</v>
      </c>
      <c r="AS15" s="143" t="s">
        <v>1195</v>
      </c>
    </row>
    <row r="16" spans="2:45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15</v>
      </c>
      <c r="AG16" s="414">
        <v>1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  <c r="AR16" s="427">
        <v>1.7</v>
      </c>
      <c r="AS16" s="427">
        <v>1.7</v>
      </c>
    </row>
    <row r="17" spans="2:45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  <c r="AR17" s="13">
        <v>1.7</v>
      </c>
      <c r="AS17" s="13">
        <v>1.7</v>
      </c>
    </row>
    <row r="18" spans="2:45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  <c r="AR18" s="13">
        <v>1.7</v>
      </c>
      <c r="AS18" s="13">
        <v>1.7</v>
      </c>
    </row>
    <row r="19" spans="2:45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  <c r="AR19" s="13">
        <v>1.7</v>
      </c>
      <c r="AS19" s="13">
        <v>1.7</v>
      </c>
    </row>
    <row r="20" spans="2:45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  <c r="AR20" s="13">
        <v>1.7</v>
      </c>
      <c r="AS20" s="13">
        <v>1.7</v>
      </c>
    </row>
    <row r="21" spans="2:45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  <c r="AR21" s="13">
        <v>1.7</v>
      </c>
      <c r="AS21" s="13">
        <v>1.7</v>
      </c>
    </row>
    <row r="22" spans="2:45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  <c r="AR22" s="13">
        <v>1.7</v>
      </c>
      <c r="AS22" s="13">
        <v>1.7</v>
      </c>
    </row>
    <row r="23" spans="2:45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  <c r="AR23" s="13">
        <v>1.7</v>
      </c>
      <c r="AS23" s="13">
        <v>1.7</v>
      </c>
    </row>
    <row r="24" spans="2:45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  <c r="AR24" s="13">
        <v>1.7</v>
      </c>
      <c r="AS24" s="13">
        <v>1.7</v>
      </c>
    </row>
    <row r="25" spans="2:45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  <c r="AR25" s="193">
        <v>1.7</v>
      </c>
      <c r="AS25" s="193">
        <v>1.7</v>
      </c>
    </row>
    <row r="26" spans="2:45" s="233" customFormat="1" ht="24" thickBot="1">
      <c r="B26" s="232"/>
      <c r="C26" s="232"/>
      <c r="D26" s="232"/>
      <c r="E26" s="232"/>
      <c r="F26" s="232"/>
      <c r="G26" s="232"/>
      <c r="H26" s="232"/>
      <c r="I26" s="438" t="s">
        <v>664</v>
      </c>
      <c r="J26" s="439"/>
      <c r="K26" s="439"/>
      <c r="L26" s="440"/>
      <c r="M26" s="441" t="s">
        <v>665</v>
      </c>
      <c r="N26" s="442"/>
      <c r="O26" s="442"/>
      <c r="P26" s="442"/>
      <c r="Q26" s="442"/>
      <c r="R26" s="443"/>
      <c r="S26" s="444" t="s">
        <v>666</v>
      </c>
      <c r="T26" s="445"/>
      <c r="U26" s="446" t="s">
        <v>671</v>
      </c>
      <c r="V26" s="447"/>
      <c r="W26" s="448" t="s">
        <v>670</v>
      </c>
      <c r="X26" s="449"/>
      <c r="Y26" s="450"/>
      <c r="Z26" s="435" t="s">
        <v>667</v>
      </c>
      <c r="AA26" s="436"/>
      <c r="AB26" s="436"/>
      <c r="AC26" s="436"/>
      <c r="AD26" s="437"/>
      <c r="AE26" s="353" t="s">
        <v>668</v>
      </c>
      <c r="AH26" s="232"/>
      <c r="AI26" s="232"/>
      <c r="AL26" s="451" t="s">
        <v>672</v>
      </c>
      <c r="AM26" s="452"/>
      <c r="AN26" s="452"/>
      <c r="AO26" s="453"/>
    </row>
    <row r="28" spans="2:45" ht="15.75" thickBot="1"/>
    <row r="29" spans="2:45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5" s="171" customFormat="1" ht="60">
      <c r="B30" s="153"/>
      <c r="C30" s="10"/>
      <c r="D30" s="10" t="s">
        <v>228</v>
      </c>
      <c r="F30" s="10"/>
      <c r="G30" s="10"/>
    </row>
    <row r="31" spans="2:45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5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5" priority="3"/>
  </conditionalFormatting>
  <conditionalFormatting sqref="C5:C9">
    <cfRule type="duplicateValues" dxfId="314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A12" workbookViewId="0">
      <selection activeCell="O33" sqref="O33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1051</v>
      </c>
      <c r="D5" s="132" t="s">
        <v>872</v>
      </c>
      <c r="E5" s="132" t="s">
        <v>1068</v>
      </c>
      <c r="F5" s="132">
        <v>0</v>
      </c>
      <c r="G5" s="15" t="s">
        <v>878</v>
      </c>
      <c r="H5" s="15" t="s">
        <v>881</v>
      </c>
      <c r="I5" s="15" t="s">
        <v>1153</v>
      </c>
      <c r="J5" s="384" t="s">
        <v>1191</v>
      </c>
      <c r="K5" s="387" t="s">
        <v>1116</v>
      </c>
      <c r="L5" s="387" t="str">
        <f>CONCATENATE(LEFT(petDefinitions[[#This Row],['[tidName']]],10),"_DESC")</f>
        <v>TID_PET_08_DESC</v>
      </c>
    </row>
    <row r="6" spans="1:16">
      <c r="A6">
        <v>2</v>
      </c>
      <c r="B6" s="386" t="s">
        <v>4</v>
      </c>
      <c r="C6" s="198" t="s">
        <v>1098</v>
      </c>
      <c r="D6" s="132" t="s">
        <v>872</v>
      </c>
      <c r="E6" s="132" t="s">
        <v>1068</v>
      </c>
      <c r="F6" s="132">
        <v>1</v>
      </c>
      <c r="G6" s="15" t="s">
        <v>879</v>
      </c>
      <c r="H6" s="15" t="s">
        <v>882</v>
      </c>
      <c r="I6" s="15" t="s">
        <v>1154</v>
      </c>
      <c r="J6" s="384" t="s">
        <v>1087</v>
      </c>
      <c r="K6" s="387" t="s">
        <v>1138</v>
      </c>
      <c r="L6" s="387" t="str">
        <f>CONCATENATE(LEFT(petDefinitions[[#This Row],['[tidName']]],10),"_DESC")</f>
        <v>TID_PET_30_DESC</v>
      </c>
      <c r="P6" s="67"/>
    </row>
    <row r="7" spans="1:16">
      <c r="A7">
        <v>3</v>
      </c>
      <c r="B7" s="388" t="s">
        <v>4</v>
      </c>
      <c r="C7" s="200" t="s">
        <v>1102</v>
      </c>
      <c r="D7" s="138" t="s">
        <v>874</v>
      </c>
      <c r="E7" s="138" t="s">
        <v>1068</v>
      </c>
      <c r="F7" s="138">
        <v>4</v>
      </c>
      <c r="G7" s="15" t="s">
        <v>879</v>
      </c>
      <c r="H7" s="15" t="s">
        <v>882</v>
      </c>
      <c r="I7" s="15" t="s">
        <v>1206</v>
      </c>
      <c r="J7" s="384" t="s">
        <v>1040</v>
      </c>
      <c r="K7" s="387" t="s">
        <v>1142</v>
      </c>
      <c r="L7" s="389" t="str">
        <f>CONCATENATE(LEFT(petDefinitions[[#This Row],['[tidName']]],10),"_DESC")</f>
        <v>TID_PET_34_DESC</v>
      </c>
      <c r="P7" s="67"/>
    </row>
    <row r="8" spans="1:16">
      <c r="A8">
        <v>4</v>
      </c>
      <c r="B8" s="388" t="s">
        <v>4</v>
      </c>
      <c r="C8" s="200" t="s">
        <v>1104</v>
      </c>
      <c r="D8" s="138" t="s">
        <v>874</v>
      </c>
      <c r="E8" s="138" t="s">
        <v>1068</v>
      </c>
      <c r="F8" s="132">
        <v>5</v>
      </c>
      <c r="G8" s="15" t="s">
        <v>1158</v>
      </c>
      <c r="H8" s="15" t="s">
        <v>880</v>
      </c>
      <c r="I8" s="15" t="s">
        <v>1155</v>
      </c>
      <c r="J8" s="384" t="s">
        <v>1176</v>
      </c>
      <c r="K8" s="387" t="s">
        <v>1144</v>
      </c>
      <c r="L8" s="387" t="str">
        <f>CONCATENATE(LEFT(petDefinitions[[#This Row],['[tidName']]],10),"_DESC")</f>
        <v>TID_PET_36_DESC</v>
      </c>
      <c r="P8" s="67"/>
    </row>
    <row r="9" spans="1:16">
      <c r="A9" s="67">
        <v>5</v>
      </c>
      <c r="B9" s="388" t="s">
        <v>4</v>
      </c>
      <c r="C9" s="200" t="s">
        <v>1096</v>
      </c>
      <c r="D9" s="138" t="s">
        <v>873</v>
      </c>
      <c r="E9" s="138" t="s">
        <v>1068</v>
      </c>
      <c r="F9" s="132">
        <v>2</v>
      </c>
      <c r="G9" s="15" t="s">
        <v>878</v>
      </c>
      <c r="H9" s="379" t="s">
        <v>880</v>
      </c>
      <c r="I9" s="379" t="s">
        <v>1152</v>
      </c>
      <c r="J9" s="384" t="s">
        <v>1084</v>
      </c>
      <c r="K9" s="387" t="s">
        <v>1136</v>
      </c>
      <c r="L9" s="389" t="str">
        <f>CONCATENATE(LEFT(petDefinitions[[#This Row],['[tidName']]],10),"_DESC")</f>
        <v>TID_PET_28_DESC</v>
      </c>
      <c r="P9" s="67"/>
    </row>
    <row r="10" spans="1:16">
      <c r="A10" s="67">
        <v>6</v>
      </c>
      <c r="B10" s="388" t="s">
        <v>4</v>
      </c>
      <c r="C10" s="200" t="s">
        <v>1097</v>
      </c>
      <c r="D10" s="138" t="s">
        <v>873</v>
      </c>
      <c r="E10" s="138" t="s">
        <v>1068</v>
      </c>
      <c r="F10" s="138">
        <v>3</v>
      </c>
      <c r="G10" s="15" t="s">
        <v>1150</v>
      </c>
      <c r="H10" s="15" t="s">
        <v>881</v>
      </c>
      <c r="I10" s="15" t="s">
        <v>1156</v>
      </c>
      <c r="J10" s="384" t="s">
        <v>1086</v>
      </c>
      <c r="K10" s="387" t="s">
        <v>1137</v>
      </c>
      <c r="L10" s="387" t="str">
        <f>CONCATENATE(LEFT(petDefinitions[[#This Row],['[tidName']]],10),"_DESC")</f>
        <v>TID_PET_29_DESC</v>
      </c>
      <c r="P10" s="67"/>
    </row>
    <row r="11" spans="1:16">
      <c r="A11" s="67">
        <v>7</v>
      </c>
      <c r="B11" s="388" t="s">
        <v>4</v>
      </c>
      <c r="C11" s="200" t="s">
        <v>1107</v>
      </c>
      <c r="D11" s="138" t="s">
        <v>1064</v>
      </c>
      <c r="E11" s="138" t="s">
        <v>1068</v>
      </c>
      <c r="F11" s="132">
        <v>6</v>
      </c>
      <c r="G11" s="15" t="s">
        <v>878</v>
      </c>
      <c r="H11" s="15" t="s">
        <v>880</v>
      </c>
      <c r="I11" s="15" t="s">
        <v>1155</v>
      </c>
      <c r="J11" s="384" t="s">
        <v>1040</v>
      </c>
      <c r="K11" s="387" t="s">
        <v>1147</v>
      </c>
      <c r="L11" s="387" t="str">
        <f>CONCATENATE(LEFT(petDefinitions[[#This Row],['[tidName']]],10),"_DESC")</f>
        <v>TID_PET_39_DESC</v>
      </c>
      <c r="P11" s="67"/>
    </row>
    <row r="12" spans="1:16">
      <c r="A12" s="67">
        <v>8</v>
      </c>
      <c r="B12" s="388" t="s">
        <v>4</v>
      </c>
      <c r="C12" s="200" t="s">
        <v>875</v>
      </c>
      <c r="D12" s="138" t="s">
        <v>872</v>
      </c>
      <c r="E12" s="138" t="s">
        <v>1108</v>
      </c>
      <c r="F12" s="138">
        <v>0</v>
      </c>
      <c r="G12" s="15" t="s">
        <v>878</v>
      </c>
      <c r="H12" s="15" t="s">
        <v>880</v>
      </c>
      <c r="I12" s="15" t="s">
        <v>1151</v>
      </c>
      <c r="J12" s="384" t="s">
        <v>381</v>
      </c>
      <c r="K12" s="387" t="s">
        <v>1083</v>
      </c>
      <c r="L12" s="387" t="str">
        <f>CONCATENATE(LEFT(petDefinitions[[#This Row],['[tidName']]],10),"_DESC")</f>
        <v>TID_PET_00_DESC</v>
      </c>
      <c r="P12" s="67"/>
    </row>
    <row r="13" spans="1:16">
      <c r="A13" s="67">
        <v>9</v>
      </c>
      <c r="B13" s="388" t="s">
        <v>4</v>
      </c>
      <c r="C13" s="200" t="s">
        <v>876</v>
      </c>
      <c r="D13" s="138" t="s">
        <v>872</v>
      </c>
      <c r="E13" s="138" t="s">
        <v>1108</v>
      </c>
      <c r="F13" s="138">
        <v>1</v>
      </c>
      <c r="G13" s="15" t="s">
        <v>878</v>
      </c>
      <c r="H13" s="15" t="s">
        <v>880</v>
      </c>
      <c r="I13" s="15" t="s">
        <v>1151</v>
      </c>
      <c r="J13" s="384" t="s">
        <v>313</v>
      </c>
      <c r="K13" s="387" t="s">
        <v>1109</v>
      </c>
      <c r="L13" s="387" t="str">
        <f>CONCATENATE(LEFT(petDefinitions[[#This Row],['[tidName']]],10),"_DESC")</f>
        <v>TID_PET_01_DESC</v>
      </c>
      <c r="P13" s="67"/>
    </row>
    <row r="14" spans="1:16">
      <c r="A14" s="67">
        <v>10</v>
      </c>
      <c r="B14" s="388" t="s">
        <v>4</v>
      </c>
      <c r="C14" s="200" t="s">
        <v>877</v>
      </c>
      <c r="D14" s="138" t="s">
        <v>872</v>
      </c>
      <c r="E14" s="138" t="s">
        <v>1108</v>
      </c>
      <c r="F14" s="138">
        <v>2</v>
      </c>
      <c r="G14" s="15" t="s">
        <v>878</v>
      </c>
      <c r="H14" s="379" t="s">
        <v>880</v>
      </c>
      <c r="I14" s="379" t="s">
        <v>1151</v>
      </c>
      <c r="J14" s="384" t="s">
        <v>1069</v>
      </c>
      <c r="K14" s="387" t="s">
        <v>1110</v>
      </c>
      <c r="L14" s="387" t="str">
        <f>CONCATENATE(LEFT(petDefinitions[[#This Row],['[tidName']]],10),"_DESC")</f>
        <v>TID_PET_02_DESC</v>
      </c>
      <c r="P14" s="67"/>
    </row>
    <row r="15" spans="1:16">
      <c r="A15" s="67">
        <v>11</v>
      </c>
      <c r="B15" s="388" t="s">
        <v>4</v>
      </c>
      <c r="C15" s="200" t="s">
        <v>1046</v>
      </c>
      <c r="D15" s="138" t="s">
        <v>872</v>
      </c>
      <c r="E15" s="138" t="s">
        <v>1108</v>
      </c>
      <c r="F15" s="138">
        <v>3</v>
      </c>
      <c r="G15" s="15" t="s">
        <v>878</v>
      </c>
      <c r="H15" s="15" t="s">
        <v>881</v>
      </c>
      <c r="I15" s="15" t="s">
        <v>1153</v>
      </c>
      <c r="J15" s="384" t="s">
        <v>381</v>
      </c>
      <c r="K15" s="387" t="s">
        <v>1111</v>
      </c>
      <c r="L15" s="387" t="str">
        <f>CONCATENATE(LEFT(petDefinitions[[#This Row],['[tidName']]],10),"_DESC")</f>
        <v>TID_PET_03_DESC</v>
      </c>
      <c r="P15" s="67"/>
    </row>
    <row r="16" spans="1:16">
      <c r="A16" s="67">
        <v>12</v>
      </c>
      <c r="B16" s="388" t="s">
        <v>4</v>
      </c>
      <c r="C16" s="200" t="s">
        <v>1047</v>
      </c>
      <c r="D16" s="138" t="s">
        <v>872</v>
      </c>
      <c r="E16" s="138" t="s">
        <v>1108</v>
      </c>
      <c r="F16" s="138">
        <v>4</v>
      </c>
      <c r="G16" s="15" t="s">
        <v>878</v>
      </c>
      <c r="H16" s="15" t="s">
        <v>882</v>
      </c>
      <c r="I16" s="15" t="s">
        <v>1154</v>
      </c>
      <c r="J16" s="384" t="s">
        <v>1069</v>
      </c>
      <c r="K16" s="387" t="s">
        <v>1112</v>
      </c>
      <c r="L16" s="387" t="str">
        <f>CONCATENATE(LEFT(petDefinitions[[#This Row],['[tidName']]],10),"_DESC")</f>
        <v>TID_PET_04_DESC</v>
      </c>
      <c r="P16" s="67"/>
    </row>
    <row r="17" spans="1:16">
      <c r="A17" s="67">
        <v>13</v>
      </c>
      <c r="B17" s="388" t="s">
        <v>4</v>
      </c>
      <c r="C17" s="200" t="s">
        <v>1048</v>
      </c>
      <c r="D17" s="138" t="s">
        <v>872</v>
      </c>
      <c r="E17" s="138" t="s">
        <v>1108</v>
      </c>
      <c r="F17" s="138">
        <v>5</v>
      </c>
      <c r="G17" s="15" t="s">
        <v>878</v>
      </c>
      <c r="H17" s="15" t="s">
        <v>880</v>
      </c>
      <c r="I17" s="15" t="s">
        <v>1151</v>
      </c>
      <c r="J17" s="384" t="s">
        <v>313</v>
      </c>
      <c r="K17" s="387" t="s">
        <v>1113</v>
      </c>
      <c r="L17" s="387" t="str">
        <f>CONCATENATE(LEFT(petDefinitions[[#This Row],['[tidName']]],10),"_DESC")</f>
        <v>TID_PET_05_DESC</v>
      </c>
      <c r="P17" s="67"/>
    </row>
    <row r="18" spans="1:16">
      <c r="A18" s="67">
        <v>14</v>
      </c>
      <c r="B18" s="388" t="s">
        <v>4</v>
      </c>
      <c r="C18" s="200" t="s">
        <v>1049</v>
      </c>
      <c r="D18" s="138" t="s">
        <v>872</v>
      </c>
      <c r="E18" s="138" t="s">
        <v>1108</v>
      </c>
      <c r="F18" s="138">
        <v>6</v>
      </c>
      <c r="G18" s="15" t="s">
        <v>878</v>
      </c>
      <c r="H18" s="379" t="s">
        <v>880</v>
      </c>
      <c r="I18" s="379" t="s">
        <v>1151</v>
      </c>
      <c r="J18" s="384" t="s">
        <v>1069</v>
      </c>
      <c r="K18" s="387" t="s">
        <v>1114</v>
      </c>
      <c r="L18" s="387" t="str">
        <f>CONCATENATE(LEFT(petDefinitions[[#This Row],['[tidName']]],10),"_DESC")</f>
        <v>TID_PET_06_DESC</v>
      </c>
      <c r="P18" s="67"/>
    </row>
    <row r="19" spans="1:16">
      <c r="A19" s="67">
        <v>15</v>
      </c>
      <c r="B19" s="388" t="s">
        <v>4</v>
      </c>
      <c r="C19" s="200" t="s">
        <v>1057</v>
      </c>
      <c r="D19" s="138" t="s">
        <v>872</v>
      </c>
      <c r="E19" s="138" t="s">
        <v>1108</v>
      </c>
      <c r="F19" s="138">
        <v>7</v>
      </c>
      <c r="G19" s="15" t="s">
        <v>878</v>
      </c>
      <c r="H19" s="15" t="s">
        <v>880</v>
      </c>
      <c r="I19" s="15" t="s">
        <v>1151</v>
      </c>
      <c r="J19" s="384" t="s">
        <v>1193</v>
      </c>
      <c r="K19" s="387" t="s">
        <v>1122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1092</v>
      </c>
      <c r="D20" s="138" t="s">
        <v>873</v>
      </c>
      <c r="E20" s="138" t="s">
        <v>1108</v>
      </c>
      <c r="F20" s="138">
        <v>8</v>
      </c>
      <c r="G20" s="15" t="s">
        <v>878</v>
      </c>
      <c r="H20" s="15" t="s">
        <v>881</v>
      </c>
      <c r="I20" s="15" t="s">
        <v>1156</v>
      </c>
      <c r="J20" s="384" t="s">
        <v>1193</v>
      </c>
      <c r="K20" s="387" t="s">
        <v>1132</v>
      </c>
      <c r="L20" s="387" t="str">
        <f>CONCATENATE(LEFT(petDefinitions[[#This Row],['[tidName']]],10),"_DESC")</f>
        <v>TID_PET_24_DESC</v>
      </c>
      <c r="P20" s="67"/>
    </row>
    <row r="21" spans="1:16">
      <c r="A21" s="67">
        <v>17</v>
      </c>
      <c r="B21" s="388" t="s">
        <v>4</v>
      </c>
      <c r="C21" s="200" t="s">
        <v>1050</v>
      </c>
      <c r="D21" s="138" t="s">
        <v>872</v>
      </c>
      <c r="E21" s="138" t="s">
        <v>1064</v>
      </c>
      <c r="F21" s="138">
        <v>0</v>
      </c>
      <c r="G21" s="15" t="s">
        <v>878</v>
      </c>
      <c r="H21" s="15" t="s">
        <v>880</v>
      </c>
      <c r="I21" s="15" t="s">
        <v>1151</v>
      </c>
      <c r="J21" s="384" t="s">
        <v>1040</v>
      </c>
      <c r="K21" s="387" t="s">
        <v>1115</v>
      </c>
      <c r="L21" s="387" t="str">
        <f>CONCATENATE(LEFT(petDefinitions[[#This Row],['[tidName']]],10),"_DESC")</f>
        <v>TID_PET_07_DESC</v>
      </c>
      <c r="P21" s="67"/>
    </row>
    <row r="22" spans="1:16">
      <c r="A22" s="67">
        <v>18</v>
      </c>
      <c r="B22" s="388" t="s">
        <v>4</v>
      </c>
      <c r="C22" s="200" t="s">
        <v>1056</v>
      </c>
      <c r="D22" s="138" t="s">
        <v>872</v>
      </c>
      <c r="E22" s="138" t="s">
        <v>1064</v>
      </c>
      <c r="F22" s="138">
        <v>1</v>
      </c>
      <c r="G22" s="15" t="s">
        <v>878</v>
      </c>
      <c r="H22" s="379" t="s">
        <v>882</v>
      </c>
      <c r="I22" s="379" t="s">
        <v>1154</v>
      </c>
      <c r="J22" s="384" t="s">
        <v>1040</v>
      </c>
      <c r="K22" s="387" t="s">
        <v>1121</v>
      </c>
      <c r="L22" s="387" t="str">
        <f>CONCATENATE(LEFT(petDefinitions[[#This Row],['[tidName']]],10),"_DESC")</f>
        <v>TID_PET_13_DESC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1064</v>
      </c>
      <c r="F23" s="138">
        <v>2</v>
      </c>
      <c r="G23" s="15" t="s">
        <v>878</v>
      </c>
      <c r="H23" s="15" t="s">
        <v>882</v>
      </c>
      <c r="I23" s="15" t="s">
        <v>1154</v>
      </c>
      <c r="J23" s="384" t="s">
        <v>1073</v>
      </c>
      <c r="K23" s="387" t="s">
        <v>1128</v>
      </c>
      <c r="L23" s="387" t="str">
        <f>CONCATENATE(LEFT(petDefinitions[[#This Row],['[tidName']]],10),"_DESC")</f>
        <v>TID_PET_20_DESC</v>
      </c>
      <c r="P23" s="67"/>
    </row>
    <row r="24" spans="1:16">
      <c r="A24" s="67">
        <v>20</v>
      </c>
      <c r="B24" s="388" t="s">
        <v>4</v>
      </c>
      <c r="C24" s="200" t="s">
        <v>1089</v>
      </c>
      <c r="D24" s="138" t="s">
        <v>872</v>
      </c>
      <c r="E24" s="138" t="s">
        <v>1064</v>
      </c>
      <c r="F24" s="138">
        <v>3</v>
      </c>
      <c r="G24" s="15" t="s">
        <v>878</v>
      </c>
      <c r="H24" s="15" t="s">
        <v>880</v>
      </c>
      <c r="I24" s="15" t="s">
        <v>1151</v>
      </c>
      <c r="J24" s="384" t="s">
        <v>1074</v>
      </c>
      <c r="K24" s="387" t="s">
        <v>1129</v>
      </c>
      <c r="L24" s="387" t="str">
        <f>CONCATENATE(LEFT(petDefinitions[[#This Row],['[tidName']]],10),"_DESC")</f>
        <v>TID_PET_21_DESC</v>
      </c>
      <c r="P24" s="67"/>
    </row>
    <row r="25" spans="1:16">
      <c r="A25" s="67">
        <v>21</v>
      </c>
      <c r="B25" s="388" t="s">
        <v>4</v>
      </c>
      <c r="C25" s="200" t="s">
        <v>1090</v>
      </c>
      <c r="D25" s="138" t="s">
        <v>872</v>
      </c>
      <c r="E25" s="138" t="s">
        <v>1064</v>
      </c>
      <c r="F25" s="138">
        <v>4</v>
      </c>
      <c r="G25" s="15" t="s">
        <v>878</v>
      </c>
      <c r="H25" s="379" t="s">
        <v>880</v>
      </c>
      <c r="I25" s="379" t="s">
        <v>1151</v>
      </c>
      <c r="J25" s="409" t="s">
        <v>1073</v>
      </c>
      <c r="K25" s="387" t="s">
        <v>1130</v>
      </c>
      <c r="L25" s="387" t="str">
        <f>CONCATENATE(LEFT(petDefinitions[[#This Row],['[tidName']]],10),"_DESC")</f>
        <v>TID_PET_22_DESC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1064</v>
      </c>
      <c r="F26" s="132">
        <v>5</v>
      </c>
      <c r="G26" s="15" t="s">
        <v>878</v>
      </c>
      <c r="H26" s="15" t="s">
        <v>880</v>
      </c>
      <c r="I26" s="15" t="s">
        <v>1151</v>
      </c>
      <c r="J26" s="384" t="s">
        <v>1072</v>
      </c>
      <c r="K26" s="387" t="s">
        <v>1131</v>
      </c>
      <c r="L26" s="387" t="str">
        <f>CONCATENATE(LEFT(petDefinitions[[#This Row],['[tidName']]],10),"_DESC")</f>
        <v>TID_PET_23_DESC</v>
      </c>
      <c r="P26" s="67"/>
    </row>
    <row r="27" spans="1:16">
      <c r="A27" s="67">
        <v>23</v>
      </c>
      <c r="B27" s="386" t="s">
        <v>4</v>
      </c>
      <c r="C27" s="198" t="s">
        <v>1095</v>
      </c>
      <c r="D27" s="132" t="s">
        <v>872</v>
      </c>
      <c r="E27" s="138" t="s">
        <v>1064</v>
      </c>
      <c r="F27" s="132">
        <v>6</v>
      </c>
      <c r="G27" s="15" t="s">
        <v>878</v>
      </c>
      <c r="H27" s="15" t="s">
        <v>880</v>
      </c>
      <c r="I27" s="15" t="s">
        <v>1151</v>
      </c>
      <c r="J27" s="384" t="s">
        <v>1043</v>
      </c>
      <c r="K27" s="387" t="s">
        <v>1135</v>
      </c>
      <c r="L27" s="387" t="str">
        <f>CONCATENATE(LEFT(petDefinitions[[#This Row],['[tidName']]],10),"_DESC")</f>
        <v>TID_PET_27_DESC</v>
      </c>
      <c r="P27" s="67"/>
    </row>
    <row r="28" spans="1:16">
      <c r="A28" s="67">
        <v>24</v>
      </c>
      <c r="B28" s="388" t="s">
        <v>4</v>
      </c>
      <c r="C28" s="200" t="s">
        <v>1101</v>
      </c>
      <c r="D28" s="138" t="s">
        <v>874</v>
      </c>
      <c r="E28" s="138" t="s">
        <v>1064</v>
      </c>
      <c r="F28" s="138">
        <v>8</v>
      </c>
      <c r="G28" s="15" t="s">
        <v>1149</v>
      </c>
      <c r="H28" s="15" t="s">
        <v>881</v>
      </c>
      <c r="I28" s="15" t="s">
        <v>1157</v>
      </c>
      <c r="J28" s="384" t="s">
        <v>1088</v>
      </c>
      <c r="K28" s="387" t="s">
        <v>1141</v>
      </c>
      <c r="L28" s="389" t="str">
        <f>CONCATENATE(LEFT(petDefinitions[[#This Row],['[tidName']]],10),"_DESC")</f>
        <v>TID_PET_33_DESC</v>
      </c>
      <c r="P28" s="67"/>
    </row>
    <row r="29" spans="1:16">
      <c r="A29" s="67">
        <v>25</v>
      </c>
      <c r="B29" s="388" t="s">
        <v>4</v>
      </c>
      <c r="C29" s="200" t="s">
        <v>1099</v>
      </c>
      <c r="D29" s="138" t="s">
        <v>873</v>
      </c>
      <c r="E29" s="138" t="s">
        <v>1064</v>
      </c>
      <c r="F29" s="132">
        <v>7</v>
      </c>
      <c r="G29" s="15" t="s">
        <v>878</v>
      </c>
      <c r="H29" s="15" t="s">
        <v>880</v>
      </c>
      <c r="I29" s="15" t="s">
        <v>1152</v>
      </c>
      <c r="J29" s="384" t="s">
        <v>1042</v>
      </c>
      <c r="K29" s="387" t="s">
        <v>1139</v>
      </c>
      <c r="L29" s="387" t="str">
        <f>CONCATENATE(LEFT(petDefinitions[[#This Row],['[tidName']]],10),"_DESC")</f>
        <v>TID_PET_31_DESC</v>
      </c>
      <c r="P29" s="67"/>
    </row>
    <row r="30" spans="1:16">
      <c r="A30" s="67">
        <v>26</v>
      </c>
      <c r="B30" s="388" t="s">
        <v>4</v>
      </c>
      <c r="C30" s="200" t="s">
        <v>1052</v>
      </c>
      <c r="D30" s="138" t="s">
        <v>872</v>
      </c>
      <c r="E30" s="138" t="s">
        <v>1066</v>
      </c>
      <c r="F30" s="132">
        <v>0</v>
      </c>
      <c r="G30" s="15" t="s">
        <v>878</v>
      </c>
      <c r="H30" s="379" t="s">
        <v>882</v>
      </c>
      <c r="I30" s="379" t="s">
        <v>1154</v>
      </c>
      <c r="J30" s="384" t="s">
        <v>1077</v>
      </c>
      <c r="K30" s="387" t="s">
        <v>1117</v>
      </c>
      <c r="L30" s="389" t="str">
        <f>CONCATENATE(LEFT(petDefinitions[[#This Row],['[tidName']]],10),"_DESC")</f>
        <v>TID_PET_09_DESC</v>
      </c>
      <c r="P30" s="67"/>
    </row>
    <row r="31" spans="1:16">
      <c r="A31" s="67">
        <v>27</v>
      </c>
      <c r="B31" s="388" t="s">
        <v>4</v>
      </c>
      <c r="C31" s="200" t="s">
        <v>1053</v>
      </c>
      <c r="D31" s="138" t="s">
        <v>872</v>
      </c>
      <c r="E31" s="138" t="s">
        <v>1066</v>
      </c>
      <c r="F31" s="138">
        <v>1</v>
      </c>
      <c r="G31" s="15" t="s">
        <v>878</v>
      </c>
      <c r="H31" s="15" t="s">
        <v>880</v>
      </c>
      <c r="I31" s="15" t="s">
        <v>1151</v>
      </c>
      <c r="J31" s="384" t="s">
        <v>1041</v>
      </c>
      <c r="K31" s="387" t="s">
        <v>1118</v>
      </c>
      <c r="L31" s="387" t="str">
        <f>CONCATENATE(LEFT(petDefinitions[[#This Row],['[tidName']]],10),"_DESC")</f>
        <v>TID_PET_10_DESC</v>
      </c>
      <c r="O31" s="67"/>
      <c r="P31" s="67"/>
    </row>
    <row r="32" spans="1:16">
      <c r="A32" s="67">
        <v>28</v>
      </c>
      <c r="B32" s="388" t="s">
        <v>4</v>
      </c>
      <c r="C32" s="200" t="s">
        <v>1054</v>
      </c>
      <c r="D32" s="138" t="s">
        <v>872</v>
      </c>
      <c r="E32" s="138" t="s">
        <v>1066</v>
      </c>
      <c r="F32" s="132">
        <v>2</v>
      </c>
      <c r="G32" s="15" t="s">
        <v>878</v>
      </c>
      <c r="H32" s="15" t="s">
        <v>880</v>
      </c>
      <c r="I32" s="15" t="s">
        <v>1151</v>
      </c>
      <c r="J32" s="384" t="s">
        <v>1081</v>
      </c>
      <c r="K32" s="387" t="s">
        <v>1119</v>
      </c>
      <c r="L32" s="387" t="str">
        <f>CONCATENATE(LEFT(petDefinitions[[#This Row],['[tidName']]],10),"_DESC")</f>
        <v>TID_PET_11_DESC</v>
      </c>
      <c r="P32" s="67"/>
    </row>
    <row r="33" spans="1:16">
      <c r="A33" s="67">
        <v>29</v>
      </c>
      <c r="B33" s="388" t="s">
        <v>4</v>
      </c>
      <c r="C33" s="200" t="s">
        <v>1055</v>
      </c>
      <c r="D33" s="138" t="s">
        <v>872</v>
      </c>
      <c r="E33" s="138" t="s">
        <v>1066</v>
      </c>
      <c r="F33" s="138">
        <v>3</v>
      </c>
      <c r="G33" s="15" t="s">
        <v>878</v>
      </c>
      <c r="H33" s="15" t="s">
        <v>881</v>
      </c>
      <c r="I33" s="15" t="s">
        <v>1153</v>
      </c>
      <c r="J33" s="384" t="s">
        <v>1039</v>
      </c>
      <c r="K33" s="387" t="s">
        <v>1120</v>
      </c>
      <c r="L33" s="387" t="str">
        <f>CONCATENATE(LEFT(petDefinitions[[#This Row],['[tidName']]],10),"_DESC")</f>
        <v>TID_PET_12_DESC</v>
      </c>
      <c r="P33" s="67"/>
    </row>
    <row r="34" spans="1:16">
      <c r="A34" s="67">
        <v>30</v>
      </c>
      <c r="B34" s="388" t="s">
        <v>4</v>
      </c>
      <c r="C34" s="200" t="s">
        <v>1058</v>
      </c>
      <c r="D34" s="138" t="s">
        <v>872</v>
      </c>
      <c r="E34" s="138" t="s">
        <v>1066</v>
      </c>
      <c r="F34" s="138">
        <v>4</v>
      </c>
      <c r="G34" s="15" t="s">
        <v>878</v>
      </c>
      <c r="H34" s="15" t="s">
        <v>880</v>
      </c>
      <c r="I34" s="15" t="s">
        <v>1151</v>
      </c>
      <c r="J34" s="384" t="s">
        <v>1076</v>
      </c>
      <c r="K34" s="387" t="s">
        <v>1123</v>
      </c>
      <c r="L34" s="387" t="str">
        <f>CONCATENATE(LEFT(petDefinitions[[#This Row],['[tidName']]],10),"_DESC")</f>
        <v>TID_PET_15_DESC</v>
      </c>
      <c r="P34" s="67"/>
    </row>
    <row r="35" spans="1:16">
      <c r="A35" s="67">
        <v>31</v>
      </c>
      <c r="B35" s="388" t="s">
        <v>4</v>
      </c>
      <c r="C35" s="200" t="s">
        <v>1059</v>
      </c>
      <c r="D35" s="138" t="s">
        <v>872</v>
      </c>
      <c r="E35" s="138" t="s">
        <v>1066</v>
      </c>
      <c r="F35" s="138">
        <v>5</v>
      </c>
      <c r="G35" s="379" t="s">
        <v>878</v>
      </c>
      <c r="H35" s="379" t="s">
        <v>881</v>
      </c>
      <c r="I35" s="379" t="s">
        <v>1153</v>
      </c>
      <c r="J35" s="384" t="s">
        <v>1077</v>
      </c>
      <c r="K35" s="387" t="s">
        <v>1124</v>
      </c>
      <c r="L35" s="387" t="str">
        <f>CONCATENATE(LEFT(petDefinitions[[#This Row],['[tidName']]],10),"_DESC")</f>
        <v>TID_PET_16_DESC</v>
      </c>
      <c r="P35" s="67"/>
    </row>
    <row r="36" spans="1:16">
      <c r="A36" s="67">
        <v>32</v>
      </c>
      <c r="B36" s="388" t="s">
        <v>4</v>
      </c>
      <c r="C36" s="200" t="s">
        <v>1060</v>
      </c>
      <c r="D36" s="138" t="s">
        <v>872</v>
      </c>
      <c r="E36" s="138" t="s">
        <v>1066</v>
      </c>
      <c r="F36" s="138">
        <v>6</v>
      </c>
      <c r="G36" s="15" t="s">
        <v>878</v>
      </c>
      <c r="H36" s="15" t="s">
        <v>882</v>
      </c>
      <c r="I36" s="15" t="s">
        <v>1154</v>
      </c>
      <c r="J36" s="384" t="s">
        <v>1041</v>
      </c>
      <c r="K36" s="387" t="s">
        <v>1125</v>
      </c>
      <c r="L36" s="387" t="str">
        <f>CONCATENATE(LEFT(petDefinitions[[#This Row],['[tidName']]],10),"_DESC")</f>
        <v>TID_PET_17_DESC</v>
      </c>
      <c r="P36" s="67"/>
    </row>
    <row r="37" spans="1:16">
      <c r="A37" s="67">
        <v>33</v>
      </c>
      <c r="B37" s="388" t="s">
        <v>4</v>
      </c>
      <c r="C37" s="200" t="s">
        <v>1061</v>
      </c>
      <c r="D37" s="138" t="s">
        <v>872</v>
      </c>
      <c r="E37" s="138" t="s">
        <v>1066</v>
      </c>
      <c r="F37" s="138">
        <v>7</v>
      </c>
      <c r="G37" s="15" t="s">
        <v>878</v>
      </c>
      <c r="H37" s="15" t="s">
        <v>880</v>
      </c>
      <c r="I37" s="15" t="s">
        <v>1151</v>
      </c>
      <c r="J37" s="384" t="s">
        <v>1081</v>
      </c>
      <c r="K37" s="387" t="s">
        <v>1126</v>
      </c>
      <c r="L37" s="387" t="str">
        <f>CONCATENATE(LEFT(petDefinitions[[#This Row],['[tidName']]],10),"_DESC")</f>
        <v>TID_PET_18_DESC</v>
      </c>
      <c r="P37" s="67"/>
    </row>
    <row r="38" spans="1:16">
      <c r="A38" s="67">
        <v>34</v>
      </c>
      <c r="B38" s="388" t="s">
        <v>4</v>
      </c>
      <c r="C38" s="200" t="s">
        <v>1062</v>
      </c>
      <c r="D38" s="138" t="s">
        <v>872</v>
      </c>
      <c r="E38" s="138" t="s">
        <v>1066</v>
      </c>
      <c r="F38" s="138">
        <v>8</v>
      </c>
      <c r="G38" s="15" t="s">
        <v>878</v>
      </c>
      <c r="H38" s="15" t="s">
        <v>881</v>
      </c>
      <c r="I38" s="15" t="s">
        <v>1153</v>
      </c>
      <c r="J38" s="384" t="s">
        <v>1039</v>
      </c>
      <c r="K38" s="387" t="s">
        <v>1127</v>
      </c>
      <c r="L38" s="387" t="str">
        <f>CONCATENATE(LEFT(petDefinitions[[#This Row],['[tidName']]],10),"_DESC")</f>
        <v>TID_PET_19_DESC</v>
      </c>
      <c r="P38" s="67"/>
    </row>
    <row r="39" spans="1:16">
      <c r="A39" s="67">
        <v>35</v>
      </c>
      <c r="B39" s="388" t="s">
        <v>4</v>
      </c>
      <c r="C39" s="200" t="s">
        <v>1093</v>
      </c>
      <c r="D39" s="138" t="s">
        <v>872</v>
      </c>
      <c r="E39" s="138" t="s">
        <v>1067</v>
      </c>
      <c r="F39" s="138">
        <v>0</v>
      </c>
      <c r="G39" s="379" t="s">
        <v>878</v>
      </c>
      <c r="H39" s="379" t="s">
        <v>882</v>
      </c>
      <c r="I39" s="379" t="s">
        <v>1154</v>
      </c>
      <c r="J39" s="384" t="s">
        <v>469</v>
      </c>
      <c r="K39" s="387" t="s">
        <v>1133</v>
      </c>
      <c r="L39" s="387" t="str">
        <f>CONCATENATE(LEFT(petDefinitions[[#This Row],['[tidName']]],10),"_DESC")</f>
        <v>TID_PET_25_DESC</v>
      </c>
      <c r="P39" s="67"/>
    </row>
    <row r="40" spans="1:16">
      <c r="A40" s="67">
        <v>36</v>
      </c>
      <c r="B40" s="388" t="s">
        <v>4</v>
      </c>
      <c r="C40" s="200" t="s">
        <v>1094</v>
      </c>
      <c r="D40" s="138" t="s">
        <v>872</v>
      </c>
      <c r="E40" s="138" t="s">
        <v>1067</v>
      </c>
      <c r="F40" s="138">
        <v>1</v>
      </c>
      <c r="G40" s="15" t="s">
        <v>878</v>
      </c>
      <c r="H40" s="15" t="s">
        <v>880</v>
      </c>
      <c r="I40" s="15" t="s">
        <v>1151</v>
      </c>
      <c r="J40" s="384" t="s">
        <v>1040</v>
      </c>
      <c r="K40" s="387" t="s">
        <v>1134</v>
      </c>
      <c r="L40" s="387" t="str">
        <f>CONCATENATE(LEFT(petDefinitions[[#This Row],['[tidName']]],10),"_DESC")</f>
        <v>TID_PET_26_DESC</v>
      </c>
      <c r="P40" s="67"/>
    </row>
    <row r="41" spans="1:16">
      <c r="A41" s="67">
        <v>37</v>
      </c>
      <c r="B41" s="388" t="s">
        <v>4</v>
      </c>
      <c r="C41" s="200" t="s">
        <v>1103</v>
      </c>
      <c r="D41" s="138" t="s">
        <v>874</v>
      </c>
      <c r="E41" s="138" t="s">
        <v>1067</v>
      </c>
      <c r="F41" s="138">
        <v>3</v>
      </c>
      <c r="G41" s="15" t="s">
        <v>1148</v>
      </c>
      <c r="H41" s="15" t="s">
        <v>880</v>
      </c>
      <c r="I41" s="15" t="s">
        <v>1155</v>
      </c>
      <c r="J41" s="384" t="s">
        <v>1044</v>
      </c>
      <c r="K41" s="387" t="s">
        <v>1143</v>
      </c>
      <c r="L41" s="387" t="str">
        <f>CONCATENATE(LEFT(petDefinitions[[#This Row],['[tidName']]],10),"_DESC")</f>
        <v>TID_PET_35_DESC</v>
      </c>
      <c r="P41" s="67"/>
    </row>
    <row r="42" spans="1:16">
      <c r="A42" s="67">
        <v>38</v>
      </c>
      <c r="B42" s="388" t="s">
        <v>4</v>
      </c>
      <c r="C42" s="200" t="s">
        <v>1100</v>
      </c>
      <c r="D42" s="138" t="s">
        <v>873</v>
      </c>
      <c r="E42" s="138" t="s">
        <v>1067</v>
      </c>
      <c r="F42" s="138">
        <v>2</v>
      </c>
      <c r="G42" s="15" t="s">
        <v>878</v>
      </c>
      <c r="H42" s="15" t="s">
        <v>880</v>
      </c>
      <c r="I42" s="15" t="s">
        <v>1152</v>
      </c>
      <c r="J42" s="384" t="s">
        <v>470</v>
      </c>
      <c r="K42" s="387" t="s">
        <v>1140</v>
      </c>
      <c r="L42" s="387" t="str">
        <f>CONCATENATE(LEFT(petDefinitions[[#This Row],['[tidName']]],10),"_DESC")</f>
        <v>TID_PET_32_DESC</v>
      </c>
      <c r="P42" s="67"/>
    </row>
    <row r="43" spans="1:16">
      <c r="A43" s="67">
        <v>39</v>
      </c>
      <c r="B43" s="388" t="s">
        <v>4</v>
      </c>
      <c r="C43" s="200" t="s">
        <v>1105</v>
      </c>
      <c r="D43" s="138" t="s">
        <v>1064</v>
      </c>
      <c r="E43" s="138" t="s">
        <v>1067</v>
      </c>
      <c r="F43" s="138">
        <v>4</v>
      </c>
      <c r="G43" s="379" t="s">
        <v>1180</v>
      </c>
      <c r="H43" s="379" t="s">
        <v>881</v>
      </c>
      <c r="I43" s="379" t="s">
        <v>1157</v>
      </c>
      <c r="J43" s="384" t="s">
        <v>1179</v>
      </c>
      <c r="K43" s="387" t="s">
        <v>1145</v>
      </c>
      <c r="L43" s="387" t="str">
        <f>CONCATENATE(LEFT(petDefinitions[[#This Row],['[tidName']]],10),"_DESC")</f>
        <v>TID_PET_37_DESC</v>
      </c>
      <c r="P43" s="67"/>
    </row>
    <row r="44" spans="1:16">
      <c r="A44" s="67">
        <v>40</v>
      </c>
      <c r="B44" s="388" t="s">
        <v>4</v>
      </c>
      <c r="C44" s="200" t="s">
        <v>1106</v>
      </c>
      <c r="D44" s="138" t="s">
        <v>1064</v>
      </c>
      <c r="E44" s="138" t="s">
        <v>1067</v>
      </c>
      <c r="F44" s="138">
        <v>5</v>
      </c>
      <c r="G44" s="15" t="s">
        <v>1188</v>
      </c>
      <c r="H44" s="15" t="s">
        <v>882</v>
      </c>
      <c r="I44" s="15" t="s">
        <v>1206</v>
      </c>
      <c r="J44" s="384" t="s">
        <v>1192</v>
      </c>
      <c r="K44" s="387" t="s">
        <v>1146</v>
      </c>
      <c r="L44" s="387" t="str">
        <f>CONCATENATE(LEFT(petDefinitions[[#This Row],['[tidName']]],10),"_DESC")</f>
        <v>TID_PET_38_DESC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tabSelected="1" topLeftCell="M37" workbookViewId="0">
      <selection activeCell="W67" sqref="W67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54"/>
      <c r="G3" s="45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54"/>
      <c r="G20" s="45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1160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1181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1182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1183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1184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1185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1186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1187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1159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1161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20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1164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54"/>
      <c r="H77" s="454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54" t="s">
        <v>360</v>
      </c>
      <c r="K3" s="454"/>
      <c r="M3" s="454"/>
      <c r="N3" s="454"/>
      <c r="O3" s="454"/>
      <c r="P3" s="45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55" t="s">
        <v>363</v>
      </c>
      <c r="G28" s="455"/>
      <c r="H28" s="45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56" t="s">
        <v>370</v>
      </c>
      <c r="H43" s="45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2017-02-01T15:49:04Z</dcterms:modified>
</cp:coreProperties>
</file>