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0" yWindow="465" windowWidth="38400" windowHeight="1986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4" l="1"/>
  <c r="I6" i="44"/>
  <c r="I7" i="44"/>
  <c r="I8" i="44"/>
  <c r="I9" i="44"/>
  <c r="I10" i="44"/>
  <c r="I11" i="44"/>
  <c r="I12" i="44"/>
  <c r="I4" i="44"/>
  <c r="H4" i="44"/>
  <c r="H5" i="44"/>
  <c r="H6" i="44"/>
  <c r="H7" i="44"/>
  <c r="H8" i="44"/>
  <c r="H9" i="44"/>
  <c r="H10" i="44"/>
  <c r="H11" i="44"/>
  <c r="H12" i="44"/>
  <c r="F5" i="35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<sst xmlns="http://schemas.openxmlformats.org/spreadsheetml/2006/main" count="2259" uniqueCount="902">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</sst>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1" headerRowBorderDxfId="240" tableBorderDxfId="239" totalsRowBorderDxfId="238">
  <autoFilter ref="B4:E5"/>
  <tableColumns count="4">
    <tableColumn id="1" name="{gameSettings}" dataDxfId="237"/>
    <tableColumn id="2" name="[sku]" dataDxfId="236"/>
    <tableColumn id="3" name="[timeToPCCoefA]" dataDxfId="235"/>
    <tableColumn id="4" name="[timeToPCCoefB]" dataDxfId="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2" headerRowBorderDxfId="231" tableBorderDxfId="230" totalsRowBorderDxfId="229">
  <autoFilter ref="B4:J14"/>
  <tableColumns count="9">
    <tableColumn id="1" name="{localizationDefinitions}" dataDxfId="228"/>
    <tableColumn id="8" name="[sku]" dataDxfId="227"/>
    <tableColumn id="3" name="[order]" dataDxfId="226"/>
    <tableColumn id="4" name="[isoCode]" dataDxfId="225"/>
    <tableColumn id="11" name="[android]" dataDxfId="224"/>
    <tableColumn id="12" name="[iOS]" dataDxfId="223"/>
    <tableColumn id="5" name="[txtFilename]" dataDxfId="222"/>
    <tableColumn id="2" name="[icon]" dataDxfId="221"/>
    <tableColumn id="9" name="[tidName]" dataDxfId="2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5" headerRowBorderDxfId="214" tableBorderDxfId="213" totalsRowBorderDxfId="212">
  <autoFilter ref="B15:AH25"/>
  <tableColumns count="33">
    <tableColumn id="1" name="{dragonDefinitions}" dataDxfId="211"/>
    <tableColumn id="2" name="[sku]"/>
    <tableColumn id="9" name="[tier]"/>
    <tableColumn id="3" name="[order]" dataDxfId="210"/>
    <tableColumn id="4" name="[unlockPriceCoins]" dataDxfId="209"/>
    <tableColumn id="5" name="[unlockPricePC]" dataDxfId="208"/>
    <tableColumn id="12" name="[numLevels]" dataDxfId="207"/>
    <tableColumn id="13" name="[xpCoefA]" dataDxfId="206"/>
    <tableColumn id="15" name="[xpCoefB]" dataDxfId="205"/>
    <tableColumn id="11" name="[cameraDefaultZoom]" dataDxfId="204"/>
    <tableColumn id="16" name="[cameraFarZoom]" dataDxfId="203"/>
    <tableColumn id="17" name="[healthMin]" dataDxfId="202"/>
    <tableColumn id="18" name="[healthMax]" dataDxfId="201"/>
    <tableColumn id="21" name="[healthDrain]" dataDxfId="200"/>
    <tableColumn id="32" name="[healthDrainAmpPerSecond]" dataDxfId="199"/>
    <tableColumn id="31" name="[sessionStartHealthDrainTime]" dataDxfId="198"/>
    <tableColumn id="30" name="[sessionStartHealthDrainModifier]" dataDxfId="197"/>
    <tableColumn id="19" name="[scaleMin]" dataDxfId="196"/>
    <tableColumn id="20" name="[scaleMax]" dataDxfId="195"/>
    <tableColumn id="22" name="[boostMultiplier]" dataDxfId="194"/>
    <tableColumn id="23" name="[energyDrain]" dataDxfId="193"/>
    <tableColumn id="24" name="[energyRefillRate]" dataDxfId="192"/>
    <tableColumn id="29" name="[furyBaseDamage]" dataDxfId="191"/>
    <tableColumn id="33" name="[furyBaseLenght]" dataDxfId="190"/>
    <tableColumn id="25" name="[furyMax]" dataDxfId="189"/>
    <tableColumn id="26" name="[furyBaseDuration]" dataDxfId="188"/>
    <tableColumn id="14" name="[eatSpeedFactor]" dataDxfId="187"/>
    <tableColumn id="6" name="[gamePrefab]" dataDxfId="186"/>
    <tableColumn id="10" name="[menuPrefab]" dataDxfId="185"/>
    <tableColumn id="7" name="[tidName]" dataDxfId="184">
      <calculatedColumnFormula>CONCATENATE("TID_",UPPER(dragonDefinitions[[#This Row],['[sku']]]),"_NAME")</calculatedColumnFormula>
    </tableColumn>
    <tableColumn id="8" name="[tidDesc]" dataDxfId="18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2" headerRowBorderDxfId="181" tableBorderDxfId="180" totalsRowBorderDxfId="179">
  <autoFilter ref="B4:F9"/>
  <tableColumns count="5">
    <tableColumn id="1" name="{dragonTierDefinitions}" dataDxfId="178"/>
    <tableColumn id="2" name="[sku]"/>
    <tableColumn id="9" name="[order]"/>
    <tableColumn id="10" name="[icon]" dataDxfId="177"/>
    <tableColumn id="7" name="[tidName]" dataDxfId="17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5" headerRowBorderDxfId="174" tableBorderDxfId="173" totalsRowBorderDxfId="172">
  <autoFilter ref="B31:E34"/>
  <tableColumns count="4">
    <tableColumn id="1" name="{dragonSkillDefinitions}" dataDxfId="171"/>
    <tableColumn id="2" name="[sku]" dataDxfId="170"/>
    <tableColumn id="4" name="[tidName]" dataDxfId="169">
      <calculatedColumnFormula>CONCATENATE("TID_",UPPER(dragonSkillDefinitions[[#This Row],['[sku']]]),"_NAME")</calculatedColumnFormula>
    </tableColumn>
    <tableColumn id="5" name="[tidDesc]" dataDxfId="16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7" headerRowBorderDxfId="166" tableBorderDxfId="165" totalsRowBorderDxfId="164">
  <autoFilter ref="B40:N50"/>
  <tableColumns count="13">
    <tableColumn id="1" name="{dragonSkillProgressionDefinitions}" dataDxfId="163"/>
    <tableColumn id="3" name="[sku]" dataDxfId="162">
      <calculatedColumnFormula>C16</calculatedColumnFormula>
    </tableColumn>
    <tableColumn id="5" name="[unlockPriceCoinsLevel1]" dataDxfId="161"/>
    <tableColumn id="6" name="[unlockPriceCoinsLevel2]" dataDxfId="160"/>
    <tableColumn id="7" name="[unlockPriceCoinsLevel3]" dataDxfId="159"/>
    <tableColumn id="8" name="[unlockPriceCoinsLevel4]" dataDxfId="158"/>
    <tableColumn id="9" name="[unlockPriceCoinsLevel5]" dataDxfId="157"/>
    <tableColumn id="2" name="[fireMin]" dataDxfId="156"/>
    <tableColumn id="4" name="[fireMax]" dataDxfId="155"/>
    <tableColumn id="10" name="[speedMin]" dataDxfId="154"/>
    <tableColumn id="11" name="[speedMax]" dataDxfId="153"/>
    <tableColumn id="12" name="[energyMin]" dataDxfId="152"/>
    <tableColumn id="13" name="[energyMax]" dataDxfId="1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0" headerRowBorderDxfId="149" tableBorderDxfId="148" totalsRowBorderDxfId="147">
  <autoFilter ref="B56:K57"/>
  <tableColumns count="10">
    <tableColumn id="1" name="{dragonSettings}" dataDxfId="146"/>
    <tableColumn id="2" name="[sku]" dataDxfId="145"/>
    <tableColumn id="3" name="[healthWarningThreshold]" dataDxfId="144"/>
    <tableColumn id="4" name="[healthWarningModifier]" dataDxfId="14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2" headerRowBorderDxfId="141" tableBorderDxfId="140" totalsRowBorderDxfId="139">
  <autoFilter ref="B18:AB90"/>
  <sortState ref="B19:AB90">
    <sortCondition ref="N18:N90"/>
  </sortState>
  <tableColumns count="27">
    <tableColumn id="1" name="{entityDefinitions}" dataDxfId="138"/>
    <tableColumn id="2" name="[sku]" dataDxfId="137"/>
    <tableColumn id="6" name="[category]" dataDxfId="136"/>
    <tableColumn id="10" name="[rewardScore]" dataDxfId="135"/>
    <tableColumn id="11" name="[rewardCoins]" dataDxfId="134"/>
    <tableColumn id="12" name="[rewardPC]" dataDxfId="133"/>
    <tableColumn id="13" name="[rewardHealth]" dataDxfId="132"/>
    <tableColumn id="14" name="[rewardEnergy]" dataDxfId="131"/>
    <tableColumn id="16" name="[rewardXp]" dataDxfId="130"/>
    <tableColumn id="17" name="[goldenChance]" dataDxfId="129"/>
    <tableColumn id="18" name="[pcChance]" dataDxfId="128"/>
    <tableColumn id="3" name="[isEdible]" dataDxfId="127"/>
    <tableColumn id="4" name="[edibleFromTier]" dataDxfId="126"/>
    <tableColumn id="5" name="[biteResistance]" dataDxfId="125"/>
    <tableColumn id="26" name="[canBeHolded]" dataDxfId="124"/>
    <tableColumn id="27" name="[holdFromTier]" dataDxfId="123"/>
    <tableColumn id="28" name="[maxHealth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20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586</v>
      </c>
      <c r="D5" s="214" t="s">
        <v>821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587</v>
      </c>
      <c r="D6" s="214" t="s">
        <v>821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588</v>
      </c>
      <c r="D7" s="214" t="s">
        <v>821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589</v>
      </c>
      <c r="D8" s="214" t="s">
        <v>821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590</v>
      </c>
      <c r="D9" s="214" t="s">
        <v>821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591</v>
      </c>
      <c r="D10" s="214" t="s">
        <v>821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592</v>
      </c>
      <c r="D11" s="214" t="s">
        <v>821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593</v>
      </c>
      <c r="D12" s="214" t="s">
        <v>821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594</v>
      </c>
      <c r="D13" s="214" t="s">
        <v>795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595</v>
      </c>
      <c r="D14" s="214" t="s">
        <v>795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596</v>
      </c>
      <c r="D15" s="214" t="s">
        <v>795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597</v>
      </c>
      <c r="D16" s="214" t="s">
        <v>795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598</v>
      </c>
      <c r="D17" s="214" t="s">
        <v>795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599</v>
      </c>
      <c r="D18" s="214" t="s">
        <v>795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600</v>
      </c>
      <c r="D19" s="214" t="s">
        <v>795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601</v>
      </c>
      <c r="D20" s="214" t="s">
        <v>795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602</v>
      </c>
      <c r="D21" s="214" t="s">
        <v>797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603</v>
      </c>
      <c r="D22" s="214" t="s">
        <v>797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658</v>
      </c>
      <c r="D23" s="214" t="s">
        <v>797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659</v>
      </c>
      <c r="D24" s="214" t="s">
        <v>797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660</v>
      </c>
      <c r="D25" s="214" t="s">
        <v>797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661</v>
      </c>
      <c r="D26" s="214" t="s">
        <v>797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662</v>
      </c>
      <c r="D27" s="214" t="s">
        <v>797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663</v>
      </c>
      <c r="D28" s="214" t="s">
        <v>797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664</v>
      </c>
      <c r="D29" s="214" t="s">
        <v>799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665</v>
      </c>
      <c r="D30" s="214" t="s">
        <v>799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666</v>
      </c>
      <c r="D31" s="214" t="s">
        <v>799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667</v>
      </c>
      <c r="D32" s="214" t="s">
        <v>799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668</v>
      </c>
      <c r="D33" s="214" t="s">
        <v>799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669</v>
      </c>
      <c r="D34" s="214" t="s">
        <v>799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670</v>
      </c>
      <c r="D35" s="214" t="s">
        <v>799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671</v>
      </c>
      <c r="D36" s="214" t="s">
        <v>799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672</v>
      </c>
      <c r="D37" s="214" t="s">
        <v>801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673</v>
      </c>
      <c r="D38" s="214" t="s">
        <v>801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674</v>
      </c>
      <c r="D39" s="214" t="s">
        <v>801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675</v>
      </c>
      <c r="D40" s="214" t="s">
        <v>801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676</v>
      </c>
      <c r="D41" s="214" t="s">
        <v>801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677</v>
      </c>
      <c r="D42" s="214" t="s">
        <v>801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678</v>
      </c>
      <c r="D43" s="214" t="s">
        <v>801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679</v>
      </c>
      <c r="D44" s="214" t="s">
        <v>801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>
      <c r="B51" s="215" t="s">
        <v>4</v>
      </c>
      <c r="C51" s="214" t="s">
        <v>646</v>
      </c>
      <c r="D51" s="214" t="s">
        <v>824</v>
      </c>
      <c r="E51" s="214"/>
      <c r="F51" s="214"/>
      <c r="G51" s="214"/>
      <c r="H51" s="214"/>
    </row>
    <row r="52" spans="2:13">
      <c r="B52" s="215" t="s">
        <v>4</v>
      </c>
      <c r="C52" s="214" t="s">
        <v>647</v>
      </c>
      <c r="D52" s="214" t="s">
        <v>825</v>
      </c>
      <c r="E52" s="214"/>
      <c r="F52" s="214"/>
      <c r="G52" s="214"/>
      <c r="H52" s="214"/>
    </row>
    <row r="53" spans="2:13">
      <c r="B53" s="215" t="s">
        <v>4</v>
      </c>
      <c r="C53" s="214" t="s">
        <v>648</v>
      </c>
      <c r="D53" s="214" t="s">
        <v>826</v>
      </c>
      <c r="E53" s="214"/>
      <c r="F53" s="214"/>
      <c r="G53" s="214"/>
      <c r="H53" s="214"/>
    </row>
    <row r="54" spans="2:13">
      <c r="B54" s="215" t="s">
        <v>4</v>
      </c>
      <c r="C54" s="214" t="s">
        <v>649</v>
      </c>
      <c r="D54" s="214" t="s">
        <v>827</v>
      </c>
      <c r="E54" s="214"/>
      <c r="F54" s="214"/>
      <c r="G54" s="214"/>
      <c r="H54" s="214"/>
    </row>
    <row r="55" spans="2:13">
      <c r="B55" s="215" t="s">
        <v>4</v>
      </c>
      <c r="C55" s="214" t="s">
        <v>650</v>
      </c>
      <c r="D55" s="214" t="s">
        <v>828</v>
      </c>
      <c r="E55" s="214"/>
      <c r="F55" s="214"/>
      <c r="G55" s="214"/>
      <c r="H55" s="214"/>
    </row>
    <row r="56" spans="2:13">
      <c r="B56" s="215" t="s">
        <v>4</v>
      </c>
      <c r="C56" s="214" t="s">
        <v>651</v>
      </c>
      <c r="D56" s="214" t="s">
        <v>829</v>
      </c>
      <c r="E56" s="214"/>
      <c r="F56" s="214"/>
      <c r="G56" s="214"/>
      <c r="H56" s="214"/>
    </row>
    <row r="57" spans="2:13">
      <c r="B57" s="215" t="s">
        <v>4</v>
      </c>
      <c r="C57" s="214" t="s">
        <v>652</v>
      </c>
      <c r="D57" s="214" t="s">
        <v>830</v>
      </c>
      <c r="E57" s="214"/>
      <c r="F57" s="214"/>
      <c r="G57" s="214"/>
      <c r="H57" s="214"/>
    </row>
    <row r="58" spans="2:13">
      <c r="B58" s="215" t="s">
        <v>4</v>
      </c>
      <c r="C58" s="214" t="s">
        <v>653</v>
      </c>
      <c r="D58" s="214" t="s">
        <v>831</v>
      </c>
      <c r="E58" s="214"/>
      <c r="F58" s="214"/>
      <c r="G58" s="214"/>
      <c r="H58" s="214"/>
    </row>
    <row r="59" spans="2:13">
      <c r="B59" s="215" t="s">
        <v>4</v>
      </c>
      <c r="C59" s="214" t="s">
        <v>654</v>
      </c>
      <c r="D59" s="214" t="s">
        <v>832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G8" sqref="G8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897</v>
      </c>
      <c r="H4" s="218" t="str">
        <f>CONCATENATE("TID_POWERUP_",UPPER($C4),"_NAME")</f>
        <v>TID_POWERUP_DIVE_NAME</v>
      </c>
      <c r="I4" s="218" t="str">
        <f>CONCATENATE("TID_POWERUP_",UPPER($C4),"_DESC")</f>
        <v>TID_POWERUP_DIVE_DESC</v>
      </c>
    </row>
    <row r="5" spans="2:12" s="67" customFormat="1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901</v>
      </c>
      <c r="H5" s="218" t="str">
        <f t="shared" ref="H5:H12" si="0">CONCATENATE("TID_POWERUP_",UPPER($C5),"_NAME")</f>
        <v>TID_POWERUP_HP_10_NAME</v>
      </c>
      <c r="I5" s="218" t="str">
        <f t="shared" ref="I5:I12" si="1">CONCATENATE("TID_POWERUP_",UPPER($C5),"_DESC")</f>
        <v>TID_POWERUP_HP_10_DESC</v>
      </c>
    </row>
    <row r="6" spans="2:12" s="67" customFormat="1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898</v>
      </c>
      <c r="H6" s="218" t="str">
        <f t="shared" si="0"/>
        <v>TID_POWERUP_BOOST_10_NAME</v>
      </c>
      <c r="I6" s="218" t="str">
        <f t="shared" si="1"/>
        <v>TID_POWERUP_BOOST_10_DESC</v>
      </c>
    </row>
    <row r="7" spans="2:12" s="67" customFormat="1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898</v>
      </c>
      <c r="H7" s="218" t="str">
        <f t="shared" si="0"/>
        <v>TID_POWERUP_FURY_10_NAME</v>
      </c>
      <c r="I7" s="218" t="str">
        <f t="shared" si="1"/>
        <v>TID_POWERUP_FURY_10_DESC</v>
      </c>
    </row>
    <row r="8" spans="2:12" s="67" customFormat="1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899</v>
      </c>
      <c r="H8" s="218" t="str">
        <f t="shared" si="0"/>
        <v>TID_POWERUP_AVOID_MINE_2_NAME</v>
      </c>
      <c r="I8" s="218" t="str">
        <f t="shared" si="1"/>
        <v>TID_POWERUP_AVOID_MINE_2_DESC</v>
      </c>
    </row>
    <row r="9" spans="2:12" s="67" customFormat="1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899</v>
      </c>
      <c r="H9" s="218" t="str">
        <f t="shared" si="0"/>
        <v>TID_POWERUP_AVOID_POISON_1_NAME</v>
      </c>
      <c r="I9" s="218" t="str">
        <f t="shared" si="1"/>
        <v>TID_POWERUP_AVOID_POISON_1_DESC</v>
      </c>
    </row>
    <row r="10" spans="2:12" s="67" customFormat="1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901</v>
      </c>
      <c r="H10" s="218" t="str">
        <f t="shared" si="0"/>
        <v>TID_POWERUP_FREELIVES_2_NAME</v>
      </c>
      <c r="I10" s="218" t="str">
        <f t="shared" si="1"/>
        <v>TID_POWERUP_FREELIVES_2_DESC</v>
      </c>
    </row>
    <row r="11" spans="2:12" s="67" customFormat="1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899</v>
      </c>
      <c r="H11" s="218" t="str">
        <f t="shared" si="0"/>
        <v>TID_POWERUP_DRAGONRAM_NAME</v>
      </c>
      <c r="I11" s="218" t="str">
        <f t="shared" si="1"/>
        <v>TID_POWERUP_DRAGONRAM_DESC</v>
      </c>
    </row>
    <row r="12" spans="2:12" s="67" customFormat="1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900</v>
      </c>
      <c r="H12" s="218" t="str">
        <f t="shared" si="0"/>
        <v>TID_POWERUP_PREYHPBOOST_CROW_NAME</v>
      </c>
      <c r="I12" s="218" t="str">
        <f t="shared" si="1"/>
        <v>TID_POWERUP_PREYHPBOOST_CROW_DESC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877</v>
      </c>
      <c r="C28" s="144" t="s">
        <v>5</v>
      </c>
      <c r="D28" s="144" t="s">
        <v>190</v>
      </c>
      <c r="E28" s="154" t="s">
        <v>875</v>
      </c>
      <c r="F28" s="154" t="s">
        <v>876</v>
      </c>
    </row>
    <row r="29" spans="2:11" s="67" customFormat="1">
      <c r="B29" s="205" t="s">
        <v>4</v>
      </c>
      <c r="C29" s="208" t="s">
        <v>861</v>
      </c>
      <c r="D29" s="208" t="s">
        <v>187</v>
      </c>
      <c r="E29" s="209" t="s">
        <v>878</v>
      </c>
      <c r="F29" s="209" t="s">
        <v>878</v>
      </c>
    </row>
    <row r="30" spans="2:11" s="67" customFormat="1">
      <c r="B30" s="205" t="s">
        <v>4</v>
      </c>
      <c r="C30" s="208" t="s">
        <v>862</v>
      </c>
      <c r="D30" s="208" t="s">
        <v>188</v>
      </c>
      <c r="E30" s="209" t="s">
        <v>878</v>
      </c>
      <c r="F30" s="209" t="s">
        <v>878</v>
      </c>
    </row>
    <row r="31" spans="2:11" s="67" customFormat="1">
      <c r="B31" s="205" t="s">
        <v>4</v>
      </c>
      <c r="C31" s="208" t="s">
        <v>863</v>
      </c>
      <c r="D31" s="208" t="s">
        <v>189</v>
      </c>
      <c r="E31" s="209" t="s">
        <v>878</v>
      </c>
      <c r="F31" s="209" t="s">
        <v>878</v>
      </c>
    </row>
    <row r="32" spans="2:11" s="67" customFormat="1">
      <c r="B32" s="205" t="s">
        <v>4</v>
      </c>
      <c r="C32" s="208" t="s">
        <v>864</v>
      </c>
      <c r="D32" s="208" t="s">
        <v>228</v>
      </c>
      <c r="E32" s="209" t="s">
        <v>878</v>
      </c>
      <c r="F32" s="209" t="s">
        <v>878</v>
      </c>
    </row>
    <row r="33" spans="2:6" s="67" customFormat="1">
      <c r="B33" s="205" t="s">
        <v>4</v>
      </c>
      <c r="C33" s="208" t="s">
        <v>865</v>
      </c>
      <c r="D33" s="208" t="s">
        <v>229</v>
      </c>
      <c r="E33" s="209" t="s">
        <v>878</v>
      </c>
      <c r="F33" s="209" t="s">
        <v>878</v>
      </c>
    </row>
    <row r="34" spans="2:6">
      <c r="B34" s="205" t="s">
        <v>4</v>
      </c>
      <c r="C34" s="208" t="s">
        <v>866</v>
      </c>
      <c r="D34" s="208" t="s">
        <v>230</v>
      </c>
      <c r="E34" s="209" t="s">
        <v>878</v>
      </c>
      <c r="F34" s="209" t="s">
        <v>878</v>
      </c>
    </row>
    <row r="35" spans="2:6">
      <c r="B35" s="205" t="s">
        <v>4</v>
      </c>
      <c r="C35" s="208" t="s">
        <v>867</v>
      </c>
      <c r="D35" s="208" t="s">
        <v>871</v>
      </c>
      <c r="E35" s="209" t="s">
        <v>878</v>
      </c>
      <c r="F35" s="209" t="s">
        <v>878</v>
      </c>
    </row>
    <row r="36" spans="2:6">
      <c r="B36" s="205" t="s">
        <v>4</v>
      </c>
      <c r="C36" s="208" t="s">
        <v>868</v>
      </c>
      <c r="D36" s="208" t="s">
        <v>872</v>
      </c>
      <c r="E36" s="209" t="s">
        <v>878</v>
      </c>
      <c r="F36" s="209" t="s">
        <v>878</v>
      </c>
    </row>
    <row r="37" spans="2:6">
      <c r="B37" s="205" t="s">
        <v>4</v>
      </c>
      <c r="C37" s="208" t="s">
        <v>869</v>
      </c>
      <c r="D37" s="208" t="s">
        <v>873</v>
      </c>
      <c r="E37" s="209" t="s">
        <v>878</v>
      </c>
      <c r="F37" s="209" t="s">
        <v>878</v>
      </c>
    </row>
    <row r="38" spans="2:6">
      <c r="B38" s="205" t="s">
        <v>4</v>
      </c>
      <c r="C38" s="208" t="s">
        <v>870</v>
      </c>
      <c r="D38" s="208" t="s">
        <v>874</v>
      </c>
      <c r="E38" s="209" t="s">
        <v>878</v>
      </c>
      <c r="F38" s="209" t="s">
        <v>878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3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3" workbookViewId="0">
      <pane xSplit="3" topLeftCell="D1" activePane="topRight" state="frozen"/>
      <selection pane="topRight" activeCell="J14" sqref="J1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895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893</v>
      </c>
      <c r="Y15" s="168" t="s">
        <v>894</v>
      </c>
      <c r="Z15" s="172" t="s">
        <v>248</v>
      </c>
      <c r="AA15" s="168" t="s">
        <v>896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>
      <c r="B16" s="134" t="s">
        <v>4</v>
      </c>
      <c r="C16" s="13" t="s">
        <v>821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1.6</v>
      </c>
      <c r="P16" s="170">
        <v>0.02</v>
      </c>
      <c r="Q16" s="170">
        <v>45</v>
      </c>
      <c r="R16" s="170">
        <v>0.5</v>
      </c>
      <c r="S16" s="245" t="s">
        <v>732</v>
      </c>
      <c r="T16" s="243" t="s">
        <v>787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822</v>
      </c>
      <c r="AD16" s="15" t="s">
        <v>836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>
      <c r="B17" s="134" t="s">
        <v>4</v>
      </c>
      <c r="C17" s="13" t="s">
        <v>794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1.8</v>
      </c>
      <c r="P17" s="170">
        <v>0.02</v>
      </c>
      <c r="Q17" s="170">
        <v>45</v>
      </c>
      <c r="R17" s="170">
        <v>0.5</v>
      </c>
      <c r="S17" s="245" t="s">
        <v>733</v>
      </c>
      <c r="T17" s="243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803</v>
      </c>
      <c r="AD17" s="15" t="s">
        <v>837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>
      <c r="B18" s="136" t="s">
        <v>4</v>
      </c>
      <c r="C18" s="137" t="s">
        <v>795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2</v>
      </c>
      <c r="P18" s="170">
        <v>0.02</v>
      </c>
      <c r="Q18" s="170">
        <v>45</v>
      </c>
      <c r="R18" s="170">
        <v>0.5</v>
      </c>
      <c r="S18" s="230" t="s">
        <v>734</v>
      </c>
      <c r="T18" s="244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804</v>
      </c>
      <c r="AD18" s="15" t="s">
        <v>838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>
      <c r="B19" s="136" t="s">
        <v>4</v>
      </c>
      <c r="C19" s="137" t="s">
        <v>796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2.2000000000000002</v>
      </c>
      <c r="P19" s="170">
        <v>0.02</v>
      </c>
      <c r="Q19" s="170">
        <v>45</v>
      </c>
      <c r="R19" s="170">
        <v>0.5</v>
      </c>
      <c r="S19" s="245" t="s">
        <v>734</v>
      </c>
      <c r="T19" s="243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805</v>
      </c>
      <c r="AD19" s="15" t="s">
        <v>839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>
      <c r="B20" s="136" t="s">
        <v>4</v>
      </c>
      <c r="C20" s="137" t="s">
        <v>797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2.4</v>
      </c>
      <c r="P20" s="170">
        <v>0.02</v>
      </c>
      <c r="Q20" s="170">
        <v>45</v>
      </c>
      <c r="R20" s="170">
        <v>0.5</v>
      </c>
      <c r="S20" s="245" t="s">
        <v>735</v>
      </c>
      <c r="T20" s="243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806</v>
      </c>
      <c r="AD20" s="15" t="s">
        <v>840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>
      <c r="B21" s="136" t="s">
        <v>4</v>
      </c>
      <c r="C21" s="137" t="s">
        <v>798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2.6</v>
      </c>
      <c r="P21" s="170">
        <v>0.02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807</v>
      </c>
      <c r="AD21" s="15" t="s">
        <v>841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>
      <c r="B22" s="136" t="s">
        <v>4</v>
      </c>
      <c r="C22" s="137" t="s">
        <v>799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2.8</v>
      </c>
      <c r="P22" s="170">
        <v>0.02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808</v>
      </c>
      <c r="AD22" s="15" t="s">
        <v>842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>
      <c r="B23" s="136" t="s">
        <v>4</v>
      </c>
      <c r="C23" s="137" t="s">
        <v>800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3</v>
      </c>
      <c r="P23" s="170">
        <v>0.02</v>
      </c>
      <c r="Q23" s="170">
        <v>45</v>
      </c>
      <c r="R23" s="170">
        <v>0.5</v>
      </c>
      <c r="S23" s="230" t="s">
        <v>850</v>
      </c>
      <c r="T23" s="244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809</v>
      </c>
      <c r="AD23" s="15" t="s">
        <v>843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>
      <c r="B24" s="136" t="s">
        <v>4</v>
      </c>
      <c r="C24" s="137" t="s">
        <v>801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3.2</v>
      </c>
      <c r="P24" s="170">
        <v>0.02</v>
      </c>
      <c r="Q24" s="170">
        <v>45</v>
      </c>
      <c r="R24" s="170">
        <v>0.5</v>
      </c>
      <c r="S24" s="230" t="s">
        <v>850</v>
      </c>
      <c r="T24" s="244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810</v>
      </c>
      <c r="AD24" s="15" t="s">
        <v>844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>
      <c r="B25" s="136" t="s">
        <v>4</v>
      </c>
      <c r="C25" s="137" t="s">
        <v>802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3.4</v>
      </c>
      <c r="P25" s="170">
        <v>0.02</v>
      </c>
      <c r="Q25" s="170">
        <v>45</v>
      </c>
      <c r="R25" s="170">
        <v>0.5</v>
      </c>
      <c r="S25" s="230" t="s">
        <v>851</v>
      </c>
      <c r="T25" s="244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811</v>
      </c>
      <c r="AD25" s="15" t="s">
        <v>845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>
        <v>7.6999999999999993</v>
      </c>
      <c r="L41" s="243">
        <v>10.779999999999998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11.2</v>
      </c>
      <c r="L42" s="243">
        <v>15.679999999999998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11.2</v>
      </c>
      <c r="L43" s="244">
        <v>15.679999999999998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11.2</v>
      </c>
      <c r="L44" s="243">
        <v>15.679999999999998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14</v>
      </c>
      <c r="L45" s="243">
        <v>19.599999999999998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14</v>
      </c>
      <c r="L46" s="244">
        <v>19.599999999999998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16.799999999999997</v>
      </c>
      <c r="L47" s="244">
        <v>23.519999999999996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21</v>
      </c>
      <c r="L48" s="244">
        <v>29.4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21</v>
      </c>
      <c r="L49" s="244">
        <v>29.4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21</v>
      </c>
      <c r="L50" s="243">
        <v>29.4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31.25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728</v>
      </c>
      <c r="J56" s="231" t="s">
        <v>729</v>
      </c>
      <c r="K56" s="231" t="s">
        <v>730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731</v>
      </c>
      <c r="K57" s="67" t="s">
        <v>731</v>
      </c>
    </row>
  </sheetData>
  <phoneticPr fontId="42" type="noConversion"/>
  <conditionalFormatting sqref="C16:C25">
    <cfRule type="duplicateValues" dxfId="219" priority="3"/>
  </conditionalFormatting>
  <conditionalFormatting sqref="C32:C34">
    <cfRule type="duplicateValues" dxfId="218" priority="2"/>
  </conditionalFormatting>
  <conditionalFormatting sqref="C41:C50">
    <cfRule type="duplicateValues" dxfId="217" priority="1"/>
  </conditionalFormatting>
  <conditionalFormatting sqref="C5:C9">
    <cfRule type="duplicateValues" dxfId="21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A21" workbookViewId="0">
      <selection activeCell="H30" sqref="H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882</v>
      </c>
      <c r="Q18" s="154" t="s">
        <v>883</v>
      </c>
      <c r="R18" s="154" t="s">
        <v>884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>
      <c r="B20" s="234" t="s">
        <v>4</v>
      </c>
      <c r="C20" s="235" t="s">
        <v>726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727</v>
      </c>
      <c r="X20" s="237"/>
      <c r="Y20" s="238" t="s">
        <v>698</v>
      </c>
      <c r="Z20" s="236" t="s">
        <v>699</v>
      </c>
      <c r="AA20" s="236"/>
      <c r="AB20" s="236"/>
    </row>
    <row r="21" spans="2:28">
      <c r="B21" s="234" t="s">
        <v>4</v>
      </c>
      <c r="C21" s="235" t="s">
        <v>747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727</v>
      </c>
      <c r="X21" s="237"/>
      <c r="Y21" s="238" t="s">
        <v>698</v>
      </c>
      <c r="Z21" s="236" t="s">
        <v>699</v>
      </c>
      <c r="AA21" s="236"/>
      <c r="AB21" s="236"/>
    </row>
    <row r="22" spans="2:28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>
      <c r="B24" s="234" t="s">
        <v>4</v>
      </c>
      <c r="C24" s="235" t="s">
        <v>749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>
      <c r="B25" s="234" t="s">
        <v>4</v>
      </c>
      <c r="C25" s="235" t="s">
        <v>750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>
      <c r="B29" s="234" t="s">
        <v>4</v>
      </c>
      <c r="C29" s="235" t="s">
        <v>722</v>
      </c>
      <c r="D29" s="235" t="s">
        <v>469</v>
      </c>
      <c r="E29" s="236">
        <v>20</v>
      </c>
      <c r="F29" s="236">
        <v>1</v>
      </c>
      <c r="G29" s="236">
        <v>0</v>
      </c>
      <c r="H29" s="236">
        <v>2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>
      <c r="B30" s="234" t="s">
        <v>4</v>
      </c>
      <c r="C30" s="235" t="s">
        <v>725</v>
      </c>
      <c r="D30" s="235" t="s">
        <v>469</v>
      </c>
      <c r="E30" s="236">
        <v>10</v>
      </c>
      <c r="F30" s="236">
        <v>1</v>
      </c>
      <c r="G30" s="236">
        <v>0</v>
      </c>
      <c r="H30" s="236">
        <v>2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2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>
      <c r="B32" s="234" t="s">
        <v>4</v>
      </c>
      <c r="C32" s="235" t="s">
        <v>744</v>
      </c>
      <c r="D32" s="235" t="s">
        <v>469</v>
      </c>
      <c r="E32" s="236">
        <v>20</v>
      </c>
      <c r="F32" s="236">
        <v>1</v>
      </c>
      <c r="G32" s="236">
        <v>0</v>
      </c>
      <c r="H32" s="236">
        <v>2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748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>
      <c r="B37" s="234" t="s">
        <v>4</v>
      </c>
      <c r="C37" s="235" t="s">
        <v>743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>
      <c r="B38" s="234" t="s">
        <v>4</v>
      </c>
      <c r="C38" s="235" t="s">
        <v>745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>
      <c r="B39" s="234" t="s">
        <v>4</v>
      </c>
      <c r="C39" s="235" t="s">
        <v>746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881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>
      <c r="B42" s="234" t="s">
        <v>4</v>
      </c>
      <c r="C42" s="235" t="s">
        <v>879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880</v>
      </c>
      <c r="X42" s="237"/>
      <c r="Y42" s="238" t="s">
        <v>707</v>
      </c>
      <c r="Z42" s="236"/>
      <c r="AA42" s="236" t="s">
        <v>708</v>
      </c>
      <c r="AB42" s="236"/>
    </row>
    <row r="43" spans="2:28">
      <c r="B43" s="235" t="s">
        <v>4</v>
      </c>
      <c r="C43" s="235" t="s">
        <v>774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782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784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783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784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765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771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767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769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772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775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776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778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779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736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737</v>
      </c>
      <c r="C95" s="144" t="s">
        <v>5</v>
      </c>
      <c r="D95" s="144" t="s">
        <v>190</v>
      </c>
      <c r="E95" s="147" t="s">
        <v>766</v>
      </c>
      <c r="F95" s="147" t="s">
        <v>768</v>
      </c>
      <c r="G95" s="147" t="s">
        <v>770</v>
      </c>
      <c r="H95" s="147" t="s">
        <v>777</v>
      </c>
      <c r="I95" s="147" t="s">
        <v>859</v>
      </c>
      <c r="J95" s="147" t="s">
        <v>780</v>
      </c>
      <c r="K95" s="147" t="s">
        <v>781</v>
      </c>
      <c r="L95" s="147" t="s">
        <v>785</v>
      </c>
      <c r="M95" s="147" t="s">
        <v>786</v>
      </c>
      <c r="N95" s="147" t="s">
        <v>773</v>
      </c>
    </row>
    <row r="96" spans="2:28">
      <c r="B96" s="219" t="s">
        <v>4</v>
      </c>
      <c r="C96" s="206" t="s">
        <v>788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789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857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742</v>
      </c>
      <c r="M98" s="233" t="s">
        <v>742</v>
      </c>
      <c r="N98" s="233" t="s">
        <v>742</v>
      </c>
    </row>
    <row r="99" spans="2:21">
      <c r="B99" s="219" t="s">
        <v>4</v>
      </c>
      <c r="C99" s="206" t="s">
        <v>858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742</v>
      </c>
      <c r="M99" s="233" t="s">
        <v>742</v>
      </c>
      <c r="N99" s="233" t="s">
        <v>742</v>
      </c>
    </row>
    <row r="104" spans="2:21" ht="15.75" thickBot="1"/>
    <row r="105" spans="2:21" ht="23.25">
      <c r="B105" s="12" t="s">
        <v>740</v>
      </c>
      <c r="C105" s="12"/>
      <c r="D105" s="12"/>
      <c r="E105" s="12"/>
    </row>
    <row r="107" spans="2:21" ht="162">
      <c r="B107" s="143" t="s">
        <v>741</v>
      </c>
      <c r="C107" s="144" t="s">
        <v>5</v>
      </c>
      <c r="D107" s="144" t="s">
        <v>190</v>
      </c>
      <c r="E107" s="147" t="s">
        <v>751</v>
      </c>
      <c r="F107" s="147" t="s">
        <v>892</v>
      </c>
      <c r="G107" s="147" t="s">
        <v>752</v>
      </c>
      <c r="H107" s="147" t="s">
        <v>753</v>
      </c>
      <c r="I107" s="147" t="s">
        <v>754</v>
      </c>
      <c r="J107" s="147" t="s">
        <v>755</v>
      </c>
      <c r="K107" s="147" t="s">
        <v>756</v>
      </c>
      <c r="L107" s="147" t="s">
        <v>757</v>
      </c>
      <c r="M107" s="147" t="s">
        <v>738</v>
      </c>
      <c r="N107" s="147" t="s">
        <v>739</v>
      </c>
      <c r="O107" s="147" t="s">
        <v>758</v>
      </c>
      <c r="P107" s="147" t="s">
        <v>759</v>
      </c>
      <c r="Q107" s="147" t="s">
        <v>760</v>
      </c>
      <c r="R107" s="147" t="s">
        <v>761</v>
      </c>
      <c r="S107" s="147" t="s">
        <v>762</v>
      </c>
      <c r="T107" s="147" t="s">
        <v>763</v>
      </c>
      <c r="U107" s="147" t="s">
        <v>764</v>
      </c>
    </row>
    <row r="108" spans="2:21">
      <c r="B108" s="219" t="s">
        <v>4</v>
      </c>
      <c r="C108" s="206" t="s">
        <v>790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791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855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856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885</v>
      </c>
      <c r="C114" s="12"/>
      <c r="D114" s="12"/>
      <c r="E114" s="12"/>
    </row>
    <row r="116" spans="2:8" ht="159.75">
      <c r="B116" s="143" t="s">
        <v>886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891</v>
      </c>
    </row>
    <row r="117" spans="2:8">
      <c r="B117" s="219" t="s">
        <v>4</v>
      </c>
      <c r="C117" s="206" t="s">
        <v>887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888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889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890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G11" sqref="G11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718</v>
      </c>
      <c r="G5" s="15" t="s">
        <v>719</v>
      </c>
      <c r="H5" s="15" t="s">
        <v>720</v>
      </c>
      <c r="I5" s="15" t="b">
        <v>0</v>
      </c>
      <c r="J5" s="21" t="s">
        <v>721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4" workbookViewId="0">
      <selection activeCell="E16" sqref="E16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852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852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852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793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792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793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854</v>
      </c>
      <c r="H11" s="20" t="b">
        <v>1</v>
      </c>
      <c r="I11" s="21" t="s">
        <v>388</v>
      </c>
      <c r="J11" s="135"/>
      <c r="K11" s="135" t="s">
        <v>793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792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852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852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725</v>
      </c>
      <c r="H15" s="20" t="b">
        <v>0</v>
      </c>
      <c r="I15" s="21" t="s">
        <v>383</v>
      </c>
      <c r="J15" s="135"/>
      <c r="K15" s="135" t="s">
        <v>793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852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852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852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744</v>
      </c>
      <c r="H19" s="20" t="b">
        <v>1</v>
      </c>
      <c r="I19" s="21" t="s">
        <v>382</v>
      </c>
      <c r="J19" s="135"/>
      <c r="K19" s="135" t="s">
        <v>793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793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749</v>
      </c>
      <c r="H21" s="20" t="b">
        <v>1</v>
      </c>
      <c r="I21" s="21" t="s">
        <v>392</v>
      </c>
      <c r="J21" s="135"/>
      <c r="K21" s="135" t="s">
        <v>793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793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846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833</v>
      </c>
      <c r="K39" s="132" t="s">
        <v>847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834</v>
      </c>
      <c r="K40" s="132" t="s">
        <v>848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835</v>
      </c>
      <c r="K41" s="138" t="s">
        <v>849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821</v>
      </c>
      <c r="E5" s="132">
        <v>0</v>
      </c>
      <c r="F5" s="14">
        <v>70</v>
      </c>
      <c r="G5" s="133">
        <v>240</v>
      </c>
      <c r="H5" s="15" t="s">
        <v>823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794</v>
      </c>
      <c r="E6" s="132">
        <v>1</v>
      </c>
      <c r="F6" s="14">
        <v>70</v>
      </c>
      <c r="G6" s="133">
        <v>240</v>
      </c>
      <c r="H6" s="15" t="s">
        <v>812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795</v>
      </c>
      <c r="E7" s="138">
        <v>2</v>
      </c>
      <c r="F7" s="139">
        <v>70</v>
      </c>
      <c r="G7" s="140">
        <v>240</v>
      </c>
      <c r="H7" s="15" t="s">
        <v>813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796</v>
      </c>
      <c r="E8" s="138">
        <v>3</v>
      </c>
      <c r="F8" s="139">
        <v>70</v>
      </c>
      <c r="G8" s="140">
        <v>240</v>
      </c>
      <c r="H8" s="15" t="s">
        <v>814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797</v>
      </c>
      <c r="E9" s="138">
        <v>4</v>
      </c>
      <c r="F9" s="139">
        <v>70</v>
      </c>
      <c r="G9" s="140">
        <v>240</v>
      </c>
      <c r="H9" s="15" t="s">
        <v>815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798</v>
      </c>
      <c r="E10" s="138">
        <v>5</v>
      </c>
      <c r="F10" s="139">
        <v>70</v>
      </c>
      <c r="G10" s="140">
        <v>240</v>
      </c>
      <c r="H10" s="15" t="s">
        <v>816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799</v>
      </c>
      <c r="E11" s="138">
        <v>6</v>
      </c>
      <c r="F11" s="139">
        <v>70</v>
      </c>
      <c r="G11" s="140">
        <v>240</v>
      </c>
      <c r="H11" s="15" t="s">
        <v>817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800</v>
      </c>
      <c r="E12" s="138">
        <v>7</v>
      </c>
      <c r="F12" s="139">
        <v>70</v>
      </c>
      <c r="G12" s="140">
        <v>240</v>
      </c>
      <c r="H12" s="15" t="s">
        <v>818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801</v>
      </c>
      <c r="E13" s="138">
        <v>8</v>
      </c>
      <c r="F13" s="139">
        <v>70</v>
      </c>
      <c r="G13" s="140">
        <v>240</v>
      </c>
      <c r="H13" s="15" t="s">
        <v>819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802</v>
      </c>
      <c r="E14" s="138">
        <v>9</v>
      </c>
      <c r="F14" s="139">
        <v>70</v>
      </c>
      <c r="G14" s="140">
        <v>240</v>
      </c>
      <c r="H14" s="15" t="s">
        <v>820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2016-05-05T09:13:11Z</dcterms:modified>
</cp:coreProperties>
</file>