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7" l="1"/>
  <c r="T76" i="7" l="1"/>
  <c r="T75" i="7"/>
  <c r="T74" i="7"/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I4" i="9" l="1"/>
  <c r="I5" i="9"/>
  <c r="I6" i="9"/>
  <c r="I7" i="9"/>
  <c r="I8" i="9"/>
  <c r="I9" i="9"/>
  <c r="I10" i="9"/>
  <c r="I11" i="9"/>
  <c r="I12" i="9"/>
  <c r="I13" i="9"/>
  <c r="I14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H4" i="9"/>
  <c r="H5" i="9"/>
  <c r="H6" i="9"/>
  <c r="H7" i="9"/>
  <c r="H8" i="9"/>
  <c r="H9" i="9"/>
  <c r="H10" i="9"/>
  <c r="H11" i="9"/>
  <c r="H12" i="9"/>
  <c r="H13" i="9"/>
  <c r="H14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<sst xmlns="http://schemas.openxmlformats.org/spreadsheetml/2006/main" count="2197" uniqueCount="1027">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</sst>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8" borderId="5" xfId="0" applyFont="1" applyFill="1" applyBorder="1" applyAlignment="1">
      <alignment horizontal="center"/>
    </xf>
    <xf numFmtId="0" fontId="28" fillId="13" borderId="5" xfId="0" applyNumberFormat="1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7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54" totalsRowShown="0" headerRowDxfId="124" dataDxfId="122" headerRowBorderDxfId="123" tableBorderDxfId="121" totalsRowBorderDxfId="120">
  <autoFilter ref="B5:Q54"/>
  <tableColumns count="16">
    <tableColumn id="1" name="{shopPacksDefinitions}" dataDxfId="119"/>
    <tableColumn id="6" name="[sku]" dataDxfId="118"/>
    <tableColumn id="3" name="[type]" dataDxfId="117"/>
    <tableColumn id="14" name="[promotionType]" dataDxfId="0"/>
    <tableColumn id="11" name="[order]" dataDxfId="116"/>
    <tableColumn id="4" name="[price]" dataDxfId="115"/>
    <tableColumn id="5" name="[priceType]" dataDxfId="114"/>
    <tableColumn id="12" name="Base Amount_x000a_(only for the maths)" dataDxfId="11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2"/>
    <tableColumn id="8" name="[amount]" dataDxfId="11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0">
      <calculatedColumnFormula>shopPacksDefinitions[[#This Row],['[amount']]]/shopPacksDefinitions[[#This Row],['[price']]]</calculatedColumnFormula>
    </tableColumn>
    <tableColumn id="2" name="[bestValue]" dataDxfId="109"/>
    <tableColumn id="10" name="[icon]" dataDxfId="108"/>
    <tableColumn id="7" name="tidName" dataDxfId="107"/>
    <tableColumn id="15" name="[amazon]" dataDxfId="106"/>
    <tableColumn id="17" name="[trackingSku]" dataDxfId="10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7" totalsRowShown="0" headerRowDxfId="104" dataDxfId="102" headerRowBorderDxfId="103" tableBorderDxfId="101" totalsRowBorderDxfId="100">
  <autoFilter ref="B4:T77"/>
  <sortState ref="B5:T73">
    <sortCondition ref="S4:S73"/>
  </sortState>
  <tableColumns count="19">
    <tableColumn id="1" name="{petDefinitions}" dataDxfId="99"/>
    <tableColumn id="2" name="[sku]" dataDxfId="98"/>
    <tableColumn id="3" name="[rarity]" dataDxfId="97"/>
    <tableColumn id="6" name="[category]" dataDxfId="96"/>
    <tableColumn id="7" name="[order]" dataDxfId="95"/>
    <tableColumn id="13" name="[startingPool]" dataDxfId="94"/>
    <tableColumn id="14" name="[loadingTeasing]" dataDxfId="93"/>
    <tableColumn id="16" name="[hidden]" dataDxfId="92"/>
    <tableColumn id="15" name="[notInGatcha]" dataDxfId="91"/>
    <tableColumn id="18" name="[associatedSeason]" dataDxfId="90"/>
    <tableColumn id="19" name="[tidUnlockCondition]" dataDxfId="89"/>
    <tableColumn id="8" name="[gamePrefab]" dataDxfId="88"/>
    <tableColumn id="9" name="[menuPrefab]" dataDxfId="87"/>
    <tableColumn id="11" name="[icon]" dataDxfId="86"/>
    <tableColumn id="4" name="[powerup]" dataDxfId="85"/>
    <tableColumn id="5" name="[tidName]" dataDxfId="84"/>
    <tableColumn id="10" name="[tidDesc]" dataDxfId="83">
      <calculatedColumnFormula>CONCATENATE(LEFT(petDefinitions[[#This Row],['[tidName']]],10),"_DESC")</calculatedColumnFormula>
    </tableColumn>
    <tableColumn id="12" name="id" dataDxfId="82"/>
    <tableColumn id="17" name="[trackingName]" dataDxfId="8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1:F98" totalsRowShown="0" headerRowBorderDxfId="80" tableBorderDxfId="79" totalsRowBorderDxfId="78">
  <autoFilter ref="B91:F98"/>
  <sortState ref="B80:F86">
    <sortCondition ref="D77:D84"/>
  </sortState>
  <tableColumns count="5">
    <tableColumn id="1" name="{petCategoryDefinitions}" dataDxfId="77"/>
    <tableColumn id="2" name="[sku]" dataDxfId="76"/>
    <tableColumn id="3" name="[order]" dataDxfId="75"/>
    <tableColumn id="4" name="[icon]" dataDxfId="7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3" headerRowBorderDxfId="72" tableBorderDxfId="71" totalsRowBorderDxfId="70">
  <autoFilter ref="B4:F9"/>
  <tableColumns count="5">
    <tableColumn id="1" name="{chestRewardDefinitions}" dataDxfId="69"/>
    <tableColumn id="2" name="[sku]" dataDxfId="68"/>
    <tableColumn id="6" name="[collectedChests]" dataDxfId="67"/>
    <tableColumn id="3" name="[type]" dataDxfId="66"/>
    <tableColumn id="4" name="[amount]" dataDxfId="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4" dataDxfId="62" headerRowBorderDxfId="63" tableBorderDxfId="61">
  <autoFilter ref="B4:S54"/>
  <sortState ref="B5:S44">
    <sortCondition ref="S4:S44"/>
  </sortState>
  <tableColumns count="18">
    <tableColumn id="1" name="{disguisesDefinitions}" dataDxfId="60"/>
    <tableColumn id="2" name="[sku]" dataDxfId="59"/>
    <tableColumn id="3" name="[dragonSku]" dataDxfId="58"/>
    <tableColumn id="5" name="[powerup]" dataDxfId="57"/>
    <tableColumn id="6" name="[shopOrder]" dataDxfId="56"/>
    <tableColumn id="8" name="[priceSC]" dataDxfId="55"/>
    <tableColumn id="17" name="[priceHC]" dataDxfId="54"/>
    <tableColumn id="18" name="[unlockLevel]" dataDxfId="53"/>
    <tableColumn id="10" name="[icon]" dataDxfId="52"/>
    <tableColumn id="9" name="[skin]" dataDxfId="51"/>
    <tableColumn id="13" name="[item1]" dataDxfId="50"/>
    <tableColumn id="4" name="[item2]" dataDxfId="49"/>
    <tableColumn id="7" name="[body_parts]" dataDxfId="48"/>
    <tableColumn id="16" name="[trails]" dataDxfId="47"/>
    <tableColumn id="11" name="[tidName]" dataDxfId="46">
      <calculatedColumnFormula>UPPER(CONCATENATE("TID_","SKIN",SUBSTITUTE(C5,"dragon",""),"_NAME"))</calculatedColumnFormula>
    </tableColumn>
    <tableColumn id="12" name="[tidDesc]" dataDxfId="45">
      <calculatedColumnFormula>UPPER(CONCATENATE("TID_",C5,"_DESC"))</calculatedColumnFormula>
    </tableColumn>
    <tableColumn id="15" name="[trackingSku]" dataDxfId="44"/>
    <tableColumn id="14" name="order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2" dataDxfId="40" totalsRowDxfId="38" headerRowBorderDxfId="41" tableBorderDxfId="39" totalsRowBorderDxfId="37">
  <autoFilter ref="D3:N59"/>
  <sortState ref="D4:N53">
    <sortCondition ref="G3:G53"/>
  </sortState>
  <tableColumns count="11">
    <tableColumn id="1" name="{powerUpsDefinitions}" totalsRowLabel="&lt;Definition&gt;" dataDxfId="36" totalsRowDxfId="35"/>
    <tableColumn id="2" name="[sku]" totalsRowLabel="mummy" dataDxfId="34" totalsRowDxfId="33"/>
    <tableColumn id="3" name="[type]" totalsRowLabel="mummy" dataDxfId="32" totalsRowDxfId="31"/>
    <tableColumn id="11" name="[category]" totalsRowLabel="other" dataDxfId="30" totalsRowDxfId="29"/>
    <tableColumn id="4" name="[param1]" totalsRowLabel="1" dataDxfId="28" totalsRowDxfId="27"/>
    <tableColumn id="5" name="[param2]" dataDxfId="26" totalsRowDxfId="25"/>
    <tableColumn id="6" name="[icon]" totalsRowLabel="icon_temporary_revive" dataDxfId="24" totalsRowDxfId="23">
      <calculatedColumnFormula>CONCATENATE("icon_",powerUpsDefinitions[[#This Row],['[sku']]])</calculatedColumnFormula>
    </tableColumn>
    <tableColumn id="10" name="[miniIcon]" totalsRowLabel="icon_special" dataDxfId="22" totalsRowDxfId="21"/>
    <tableColumn id="7" name="[tidName]" totalsRowLabel="TID_POWERUP_HALLOWEEN_MUMMY_NAME" dataDxfId="20" totalsRowDxfId="19">
      <calculatedColumnFormula>CONCATENATE("TID_POWERUP_",UPPER(powerUpsDefinitions[[#This Row],['[sku']]]),"_NAME")</calculatedColumnFormula>
    </tableColumn>
    <tableColumn id="8" name="[tidDesc]" totalsRowLabel="TID_POWERUP_HALLOWEEN_MUMMY_DESC" dataDxfId="18" totalsRowDxfId="17">
      <calculatedColumnFormula>CONCATENATE("TID_POWERUP_",UPPER(powerUpsDefinitions[[#This Row],['[sku']]]),"_DESC")</calculatedColumnFormula>
    </tableColumn>
    <tableColumn id="9" name="[tidDescShort]" totalsRowLabel="TID_POWERUP_HALLOWEEN_MUMMY_DESC_SHORT" dataDxfId="16" totalsRowDxfId="1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6" totalsRowShown="0" headerRowDxfId="14" dataDxfId="13" tableBorderDxfId="12">
  <autoFilter ref="A3:K36"/>
  <sortState ref="A4:J34">
    <sortCondition ref="B3:B34"/>
  </sortState>
  <tableColumns count="11">
    <tableColumn id="1" name="{modsDefinitions}" dataDxfId="11"/>
    <tableColumn id="2" name="[sku]" dataDxfId="10"/>
    <tableColumn id="3" name="[type]" dataDxfId="9"/>
    <tableColumn id="11" name="[uiCategory]" dataDxfId="8"/>
    <tableColumn id="4" name="[target]" dataDxfId="7"/>
    <tableColumn id="5" name="[param1]" dataDxfId="6"/>
    <tableColumn id="6" name="[param2]" dataDxfId="5"/>
    <tableColumn id="7" name="[tidName]" dataDxfId="4">
      <calculatedColumnFormula>CONCATENATE("TID_MOD_",UPPER(Table1[[#This Row],['[sku']]]),"_NAME")</calculatedColumnFormula>
    </tableColumn>
    <tableColumn id="8" name="[tidDesc]" dataDxfId="3">
      <calculatedColumnFormula>CONCATENATE("TID_MOD_",UPPER(Table1[[#This Row],['[sku']]]),"_DESCRIPTION")</calculatedColumnFormula>
    </tableColumn>
    <tableColumn id="10" name="[tidDescShort]" dataDxfId="2">
      <calculatedColumnFormula>CONCATENATE("TID_MOD_",UPPER(Table1[[#This Row],['[sku']]]),"_DESC_SHORT")</calculatedColumnFormula>
    </tableColumn>
    <tableColumn id="9" name="[icon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13" workbookViewId="0">
      <selection activeCell="E35" sqref="E35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9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9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9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9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9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9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9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9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9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9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9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9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9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9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9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9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9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9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9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9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9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9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9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9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9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9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9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9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9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9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909</v>
      </c>
    </row>
    <row r="50" spans="2:17" x14ac:dyDescent="0.25">
      <c r="B50" s="244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910</v>
      </c>
    </row>
    <row r="51" spans="2:17" x14ac:dyDescent="0.25">
      <c r="B51" s="244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911</v>
      </c>
    </row>
    <row r="52" spans="2:17" x14ac:dyDescent="0.25">
      <c r="B52" s="244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912</v>
      </c>
    </row>
    <row r="53" spans="2:17" x14ac:dyDescent="0.25">
      <c r="B53" s="244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913</v>
      </c>
    </row>
    <row r="54" spans="2:17" x14ac:dyDescent="0.25">
      <c r="B54" s="244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914</v>
      </c>
    </row>
    <row r="55" spans="2:17" ht="15.75" thickBot="1" x14ac:dyDescent="0.3"/>
    <row r="56" spans="2:17" ht="23.25" x14ac:dyDescent="0.35">
      <c r="B56" s="1" t="s">
        <v>608</v>
      </c>
      <c r="C56" s="1"/>
      <c r="D56" s="1"/>
      <c r="E56" s="1"/>
      <c r="F56" s="1"/>
    </row>
    <row r="58" spans="2:17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7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7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7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7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7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7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55 M6:M54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8"/>
  <sheetViews>
    <sheetView tabSelected="1" topLeftCell="C37" workbookViewId="0">
      <selection activeCell="J65" sqref="J6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0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26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26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26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2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2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2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1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0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1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0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39" t="b">
        <v>0</v>
      </c>
      <c r="H73" s="239" t="b">
        <v>0</v>
      </c>
      <c r="I73" s="239" t="b">
        <v>0</v>
      </c>
      <c r="J73" s="239" t="b">
        <v>1</v>
      </c>
      <c r="K73" s="239"/>
      <c r="L73" s="239" t="s">
        <v>915</v>
      </c>
      <c r="M73" s="240" t="s">
        <v>877</v>
      </c>
      <c r="N73" s="240" t="s">
        <v>878</v>
      </c>
      <c r="O73" s="240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x14ac:dyDescent="0.25">
      <c r="B74" s="251" t="s">
        <v>4</v>
      </c>
      <c r="C74" s="252" t="s">
        <v>942</v>
      </c>
      <c r="D74" s="253" t="s">
        <v>25</v>
      </c>
      <c r="E74" s="253" t="s">
        <v>27</v>
      </c>
      <c r="F74" s="252">
        <v>18</v>
      </c>
      <c r="G74" s="254" t="b">
        <v>0</v>
      </c>
      <c r="H74" s="254" t="b">
        <v>0</v>
      </c>
      <c r="I74" s="255" t="b">
        <v>0</v>
      </c>
      <c r="J74" s="255" t="b">
        <v>0</v>
      </c>
      <c r="K74" s="255" t="s">
        <v>943</v>
      </c>
      <c r="L74" s="255"/>
      <c r="M74" s="256" t="s">
        <v>944</v>
      </c>
      <c r="N74" s="256" t="s">
        <v>945</v>
      </c>
      <c r="O74" s="257" t="s">
        <v>946</v>
      </c>
      <c r="P74" s="258" t="s">
        <v>947</v>
      </c>
      <c r="Q74" s="259" t="s">
        <v>948</v>
      </c>
      <c r="R74" s="260" t="s">
        <v>949</v>
      </c>
      <c r="S74" s="261">
        <v>69</v>
      </c>
      <c r="T74" s="262" t="e">
        <f>CONCATENATE(RIGHT([1]!petDefinitions[[#This Row],['[gamePrefab']]],LEN([1]!petDefinitions[[#This Row],['[gamePrefab']]])-6),"_",[1]!petDefinitions[[#This Row],['[powerup']]])</f>
        <v>#REF!</v>
      </c>
    </row>
    <row r="75" spans="2:20" x14ac:dyDescent="0.25">
      <c r="B75" s="263" t="s">
        <v>4</v>
      </c>
      <c r="C75" s="252" t="s">
        <v>950</v>
      </c>
      <c r="D75" s="253" t="s">
        <v>25</v>
      </c>
      <c r="E75" s="253" t="s">
        <v>27</v>
      </c>
      <c r="F75" s="253">
        <v>19</v>
      </c>
      <c r="G75" s="264" t="b">
        <v>0</v>
      </c>
      <c r="H75" s="264" t="b">
        <v>0</v>
      </c>
      <c r="I75" s="254" t="b">
        <v>0</v>
      </c>
      <c r="J75" s="254" t="b">
        <v>0</v>
      </c>
      <c r="K75" s="255" t="s">
        <v>943</v>
      </c>
      <c r="L75" s="254"/>
      <c r="M75" s="256" t="s">
        <v>951</v>
      </c>
      <c r="N75" s="256" t="s">
        <v>952</v>
      </c>
      <c r="O75" s="257" t="s">
        <v>953</v>
      </c>
      <c r="P75" s="258" t="s">
        <v>954</v>
      </c>
      <c r="Q75" s="259" t="s">
        <v>955</v>
      </c>
      <c r="R75" s="260" t="s">
        <v>956</v>
      </c>
      <c r="S75" s="261">
        <v>70</v>
      </c>
      <c r="T75" s="262" t="e">
        <f>CONCATENATE(RIGHT([1]!petDefinitions[[#This Row],['[gamePrefab']]],LEN([1]!petDefinitions[[#This Row],['[gamePrefab']]])-6),"_",[1]!petDefinitions[[#This Row],['[powerup']]])</f>
        <v>#REF!</v>
      </c>
    </row>
    <row r="76" spans="2:20" x14ac:dyDescent="0.25">
      <c r="B76" s="263" t="s">
        <v>4</v>
      </c>
      <c r="C76" s="252" t="s">
        <v>957</v>
      </c>
      <c r="D76" s="253" t="s">
        <v>26</v>
      </c>
      <c r="E76" s="253" t="s">
        <v>27</v>
      </c>
      <c r="F76" s="253">
        <v>20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943</v>
      </c>
      <c r="L76" s="254"/>
      <c r="M76" s="256" t="s">
        <v>958</v>
      </c>
      <c r="N76" s="256" t="s">
        <v>959</v>
      </c>
      <c r="O76" s="257" t="s">
        <v>960</v>
      </c>
      <c r="P76" s="265" t="s">
        <v>961</v>
      </c>
      <c r="Q76" s="259" t="s">
        <v>962</v>
      </c>
      <c r="R76" s="260" t="s">
        <v>963</v>
      </c>
      <c r="S76" s="261">
        <v>71</v>
      </c>
      <c r="T76" s="262" t="e">
        <f>CONCATENATE(RIGHT([1]!petDefinitions[[#This Row],['[gamePrefab']]],LEN([1]!petDefinitions[[#This Row],['[gamePrefab']]])-6),"_",[1]!petDefinitions[[#This Row],['[powerup']]])</f>
        <v>#REF!</v>
      </c>
    </row>
    <row r="77" spans="2:20" x14ac:dyDescent="0.25">
      <c r="B77" s="284" t="s">
        <v>4</v>
      </c>
      <c r="C77" s="252" t="s">
        <v>985</v>
      </c>
      <c r="D77" s="252" t="s">
        <v>26</v>
      </c>
      <c r="E77" s="252" t="s">
        <v>27</v>
      </c>
      <c r="F77" s="252">
        <v>21</v>
      </c>
      <c r="G77" s="254" t="b">
        <v>0</v>
      </c>
      <c r="H77" s="254" t="b">
        <v>0</v>
      </c>
      <c r="I77" s="255" t="b">
        <v>1</v>
      </c>
      <c r="J77" s="255" t="b">
        <v>1</v>
      </c>
      <c r="K77" s="255"/>
      <c r="L77" s="255"/>
      <c r="M77" s="256" t="s">
        <v>986</v>
      </c>
      <c r="N77" s="256" t="s">
        <v>987</v>
      </c>
      <c r="O77" s="285" t="s">
        <v>960</v>
      </c>
      <c r="P77" s="286"/>
      <c r="Q77" s="287" t="s">
        <v>962</v>
      </c>
      <c r="R77" s="260" t="s">
        <v>963</v>
      </c>
      <c r="S77" s="261">
        <v>71</v>
      </c>
      <c r="T77" s="262" t="e">
        <f>CONCATENATE(RIGHT([1]!petDefinitions[[#This Row],['[gamePrefab']]],LEN([1]!petDefinitions[[#This Row],['[gamePrefab']]])-6),"_",[1]!petDefinitions[[#This Row],['[powerup']]])</f>
        <v>#REF!</v>
      </c>
    </row>
    <row r="78" spans="2:20" ht="15.75" thickBot="1" x14ac:dyDescent="0.3"/>
    <row r="79" spans="2:20" ht="23.25" x14ac:dyDescent="0.35">
      <c r="B79" s="1" t="s">
        <v>567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2:16" ht="135" x14ac:dyDescent="0.25">
      <c r="B81" s="133" t="s">
        <v>568</v>
      </c>
      <c r="C81" s="133" t="s">
        <v>0</v>
      </c>
      <c r="D81" s="134" t="s">
        <v>569</v>
      </c>
      <c r="E81" s="134" t="s">
        <v>570</v>
      </c>
      <c r="F81" s="134" t="s">
        <v>571</v>
      </c>
      <c r="G81" s="134" t="s">
        <v>572</v>
      </c>
      <c r="H81" s="134" t="s">
        <v>573</v>
      </c>
      <c r="I81" s="135" t="s">
        <v>574</v>
      </c>
      <c r="J81" s="135" t="s">
        <v>575</v>
      </c>
      <c r="K81" s="135"/>
      <c r="L81" s="135"/>
      <c r="M81" s="135" t="s">
        <v>576</v>
      </c>
      <c r="N81" s="135" t="s">
        <v>577</v>
      </c>
      <c r="O81" s="135" t="s">
        <v>578</v>
      </c>
      <c r="P81" s="135" t="s">
        <v>579</v>
      </c>
    </row>
    <row r="82" spans="2:16" x14ac:dyDescent="0.25">
      <c r="B82" s="136" t="s">
        <v>4</v>
      </c>
      <c r="C82" s="137" t="s">
        <v>24</v>
      </c>
      <c r="D82" s="138">
        <v>1.3</v>
      </c>
      <c r="E82" s="138">
        <v>4</v>
      </c>
      <c r="F82" s="138">
        <v>1.3</v>
      </c>
      <c r="G82" s="138">
        <v>1000</v>
      </c>
      <c r="H82" s="138">
        <v>0.2</v>
      </c>
      <c r="I82" s="81">
        <v>0.2</v>
      </c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6" t="s">
        <v>4</v>
      </c>
      <c r="C83" s="137" t="s">
        <v>580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581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582</v>
      </c>
      <c r="D84" s="138">
        <v>1.3</v>
      </c>
      <c r="E84" s="138">
        <v>4</v>
      </c>
      <c r="F84" s="138">
        <v>1.3</v>
      </c>
      <c r="G84" s="138">
        <v>1000</v>
      </c>
      <c r="H84" s="138">
        <v>0.5</v>
      </c>
      <c r="I84" s="81">
        <v>0.5</v>
      </c>
      <c r="J84" s="81" t="s">
        <v>583</v>
      </c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6" x14ac:dyDescent="0.25">
      <c r="B85" s="139" t="s">
        <v>4</v>
      </c>
      <c r="C85" s="140" t="s">
        <v>584</v>
      </c>
      <c r="D85" s="138">
        <v>1.3</v>
      </c>
      <c r="E85" s="138">
        <v>4</v>
      </c>
      <c r="F85" s="138">
        <v>1.3</v>
      </c>
      <c r="G85" s="138">
        <v>1000</v>
      </c>
      <c r="H85" s="138">
        <v>10</v>
      </c>
      <c r="I85" s="81">
        <v>10</v>
      </c>
      <c r="J85" s="81"/>
      <c r="K85" s="81"/>
      <c r="L85" s="81"/>
      <c r="M85" s="81" t="s">
        <v>583</v>
      </c>
      <c r="N85" s="81" t="b">
        <v>0</v>
      </c>
      <c r="O85" s="81">
        <v>4</v>
      </c>
      <c r="P85" s="81">
        <v>4</v>
      </c>
    </row>
    <row r="86" spans="2:16" x14ac:dyDescent="0.25">
      <c r="B86" s="139" t="s">
        <v>4</v>
      </c>
      <c r="C86" s="140" t="s">
        <v>213</v>
      </c>
      <c r="D86" s="138">
        <v>1.3</v>
      </c>
      <c r="E86" s="138">
        <v>4</v>
      </c>
      <c r="F86" s="138">
        <v>3</v>
      </c>
      <c r="G86" s="138">
        <v>1000</v>
      </c>
      <c r="H86" s="138"/>
      <c r="I86" s="81"/>
      <c r="J86" s="81"/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x14ac:dyDescent="0.25">
      <c r="B87" s="139" t="s">
        <v>4</v>
      </c>
      <c r="C87" s="140" t="s">
        <v>252</v>
      </c>
      <c r="D87" s="138">
        <v>1.3</v>
      </c>
      <c r="E87" s="138">
        <v>4</v>
      </c>
      <c r="F87" s="138">
        <v>1.3</v>
      </c>
      <c r="G87" s="138">
        <v>1000</v>
      </c>
      <c r="H87" s="138">
        <v>0.5</v>
      </c>
      <c r="I87" s="81">
        <v>0.5</v>
      </c>
      <c r="J87" s="81" t="s">
        <v>585</v>
      </c>
      <c r="K87" s="81"/>
      <c r="L87" s="81"/>
      <c r="M87" s="81"/>
      <c r="N87" s="81" t="b">
        <v>0</v>
      </c>
      <c r="O87" s="81">
        <v>4</v>
      </c>
      <c r="P87" s="81">
        <v>2</v>
      </c>
    </row>
    <row r="88" spans="2:16" ht="15.75" thickBot="1" x14ac:dyDescent="0.3"/>
    <row r="89" spans="2:16" ht="23.25" x14ac:dyDescent="0.35">
      <c r="B89" s="1" t="s">
        <v>586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6" x14ac:dyDescent="0.25">
      <c r="B90" s="2"/>
      <c r="C90" s="2"/>
    </row>
    <row r="91" spans="2:16" ht="123" x14ac:dyDescent="0.25">
      <c r="B91" s="70" t="s">
        <v>587</v>
      </c>
      <c r="C91" s="71" t="s">
        <v>0</v>
      </c>
      <c r="D91" s="116" t="s">
        <v>22</v>
      </c>
      <c r="E91" s="74" t="s">
        <v>2</v>
      </c>
      <c r="F91" s="75" t="s">
        <v>11</v>
      </c>
    </row>
    <row r="92" spans="2:16" x14ac:dyDescent="0.25">
      <c r="B92" s="119" t="s">
        <v>4</v>
      </c>
      <c r="C92" s="137" t="s">
        <v>193</v>
      </c>
      <c r="D92" s="121">
        <v>0</v>
      </c>
      <c r="E92" s="122" t="s">
        <v>194</v>
      </c>
      <c r="F92" s="141" t="s">
        <v>588</v>
      </c>
    </row>
    <row r="93" spans="2:16" x14ac:dyDescent="0.25">
      <c r="B93" s="126" t="s">
        <v>4</v>
      </c>
      <c r="C93" s="142" t="s">
        <v>284</v>
      </c>
      <c r="D93" s="128">
        <v>1</v>
      </c>
      <c r="E93" s="129" t="s">
        <v>201</v>
      </c>
      <c r="F93" s="141" t="s">
        <v>589</v>
      </c>
    </row>
    <row r="94" spans="2:16" x14ac:dyDescent="0.25">
      <c r="B94" s="126" t="s">
        <v>4</v>
      </c>
      <c r="C94" s="137" t="s">
        <v>157</v>
      </c>
      <c r="D94" s="121">
        <v>2</v>
      </c>
      <c r="E94" s="122" t="s">
        <v>188</v>
      </c>
      <c r="F94" s="141" t="s">
        <v>590</v>
      </c>
    </row>
    <row r="95" spans="2:16" x14ac:dyDescent="0.25">
      <c r="B95" s="126" t="s">
        <v>4</v>
      </c>
      <c r="C95" s="137" t="s">
        <v>6</v>
      </c>
      <c r="D95" s="121">
        <v>3</v>
      </c>
      <c r="E95" s="122" t="s">
        <v>7</v>
      </c>
      <c r="F95" s="141" t="s">
        <v>591</v>
      </c>
    </row>
    <row r="96" spans="2:16" x14ac:dyDescent="0.25">
      <c r="B96" s="126" t="s">
        <v>4</v>
      </c>
      <c r="C96" s="137" t="s">
        <v>331</v>
      </c>
      <c r="D96" s="121">
        <v>4</v>
      </c>
      <c r="E96" s="122" t="s">
        <v>199</v>
      </c>
      <c r="F96" s="141" t="s">
        <v>592</v>
      </c>
    </row>
    <row r="97" spans="2:6" x14ac:dyDescent="0.25">
      <c r="B97" s="126" t="s">
        <v>4</v>
      </c>
      <c r="C97" s="137" t="s">
        <v>315</v>
      </c>
      <c r="D97" s="121">
        <v>5</v>
      </c>
      <c r="E97" s="122" t="s">
        <v>184</v>
      </c>
      <c r="F97" s="141" t="s">
        <v>593</v>
      </c>
    </row>
    <row r="98" spans="2:6" x14ac:dyDescent="0.25">
      <c r="B98" s="126" t="s">
        <v>4</v>
      </c>
      <c r="C98" s="137" t="s">
        <v>27</v>
      </c>
      <c r="D98" s="121">
        <v>6</v>
      </c>
      <c r="E98" s="122" t="s">
        <v>190</v>
      </c>
      <c r="F98" s="141" t="s">
        <v>594</v>
      </c>
    </row>
  </sheetData>
  <dataValidations count="3">
    <dataValidation showInputMessage="1" showErrorMessage="1" sqref="D82:H87 F5:F23 F25:F26 G5:L77 F28:F77"/>
    <dataValidation type="list" showInputMessage="1" showErrorMessage="1" sqref="E5:E77">
      <formula1>INDIRECT("petCategoryDefinitions['[sku']]")</formula1>
    </dataValidation>
    <dataValidation type="list" showInputMessage="1" showErrorMessage="1" sqref="D5:D77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I13" sqref="I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88"/>
      <c r="G3" s="288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opLeftCell="E25" workbookViewId="0">
      <selection activeCell="N54" sqref="N54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A3" workbookViewId="0">
      <selection activeCell="H8" sqref="H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6" t="s">
        <v>4</v>
      </c>
      <c r="E57" s="267" t="s">
        <v>884</v>
      </c>
      <c r="F57" s="268" t="s">
        <v>884</v>
      </c>
      <c r="G57" s="268" t="s">
        <v>743</v>
      </c>
      <c r="H57" s="269"/>
      <c r="I57" s="269"/>
      <c r="J57" s="270" t="s">
        <v>885</v>
      </c>
      <c r="K57" s="270" t="s">
        <v>190</v>
      </c>
      <c r="L57" s="271" t="s">
        <v>886</v>
      </c>
      <c r="M57" s="272" t="s">
        <v>887</v>
      </c>
      <c r="N57" s="272" t="s">
        <v>888</v>
      </c>
    </row>
    <row r="58" spans="1:16384" s="273" customFormat="1" x14ac:dyDescent="0.25">
      <c r="D58" s="274" t="s">
        <v>4</v>
      </c>
      <c r="E58" s="274" t="s">
        <v>947</v>
      </c>
      <c r="F58" s="275" t="s">
        <v>964</v>
      </c>
      <c r="G58" s="275" t="s">
        <v>743</v>
      </c>
      <c r="H58" s="276"/>
      <c r="I58" s="276"/>
      <c r="J58" s="277" t="s">
        <v>965</v>
      </c>
      <c r="K58" s="277" t="s">
        <v>190</v>
      </c>
      <c r="L58" s="278" t="s">
        <v>966</v>
      </c>
      <c r="M58" s="278" t="s">
        <v>967</v>
      </c>
      <c r="N58" s="278" t="s">
        <v>968</v>
      </c>
    </row>
    <row r="59" spans="1:16384" s="273" customFormat="1" x14ac:dyDescent="0.25">
      <c r="D59" s="274" t="s">
        <v>4</v>
      </c>
      <c r="E59" s="274" t="s">
        <v>954</v>
      </c>
      <c r="F59" s="275" t="s">
        <v>964</v>
      </c>
      <c r="G59" s="275" t="s">
        <v>743</v>
      </c>
      <c r="H59" s="276"/>
      <c r="I59" s="276"/>
      <c r="J59" s="277" t="s">
        <v>969</v>
      </c>
      <c r="K59" s="277" t="s">
        <v>190</v>
      </c>
      <c r="L59" s="278" t="s">
        <v>970</v>
      </c>
      <c r="M59" s="278" t="s">
        <v>971</v>
      </c>
      <c r="N59" s="278" t="s">
        <v>972</v>
      </c>
    </row>
    <row r="60" spans="1:16384" s="273" customFormat="1" x14ac:dyDescent="0.25">
      <c r="D60" s="279" t="s">
        <v>4</v>
      </c>
      <c r="E60" s="279" t="s">
        <v>961</v>
      </c>
      <c r="F60" s="280" t="s">
        <v>961</v>
      </c>
      <c r="G60" s="280" t="s">
        <v>743</v>
      </c>
      <c r="H60" s="281" t="s">
        <v>977</v>
      </c>
      <c r="I60" s="281"/>
      <c r="J60" s="282" t="s">
        <v>973</v>
      </c>
      <c r="K60" s="282" t="s">
        <v>190</v>
      </c>
      <c r="L60" s="283" t="s">
        <v>974</v>
      </c>
      <c r="M60" s="283" t="s">
        <v>975</v>
      </c>
      <c r="N60" s="283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6"/>
  <sheetViews>
    <sheetView workbookViewId="0">
      <selection activeCell="F11" sqref="F11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978</v>
      </c>
      <c r="C19" s="199" t="s">
        <v>760</v>
      </c>
      <c r="D19" s="199" t="s">
        <v>829</v>
      </c>
      <c r="E19" s="200" t="s">
        <v>832</v>
      </c>
      <c r="F19" s="200" t="s">
        <v>957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980</v>
      </c>
    </row>
    <row r="20" spans="1:11" x14ac:dyDescent="0.25">
      <c r="A20" s="203" t="s">
        <v>4</v>
      </c>
      <c r="B20" s="198" t="s">
        <v>979</v>
      </c>
      <c r="C20" s="199" t="s">
        <v>760</v>
      </c>
      <c r="D20" s="199" t="s">
        <v>829</v>
      </c>
      <c r="E20" s="200" t="s">
        <v>832</v>
      </c>
      <c r="F20" s="200" t="s">
        <v>983</v>
      </c>
      <c r="G20" s="200">
        <v>3</v>
      </c>
      <c r="H20" s="200" t="s">
        <v>833</v>
      </c>
      <c r="I20" s="200" t="s">
        <v>982</v>
      </c>
      <c r="J20" s="205" t="s">
        <v>835</v>
      </c>
      <c r="K20" s="205" t="s">
        <v>981</v>
      </c>
    </row>
    <row r="21" spans="1:11" x14ac:dyDescent="0.25">
      <c r="A21" s="203" t="s">
        <v>4</v>
      </c>
      <c r="B21" s="198" t="s">
        <v>774</v>
      </c>
      <c r="C21" s="199" t="s">
        <v>760</v>
      </c>
      <c r="D21" s="199" t="s">
        <v>829</v>
      </c>
      <c r="E21" s="200" t="s">
        <v>771</v>
      </c>
      <c r="F21" s="200" t="s">
        <v>826</v>
      </c>
      <c r="G21" s="200"/>
      <c r="H21" s="200" t="str">
        <f>CONCATENATE("TID_MOD_",UPPER(Table1[[#This Row],['[sku']]]),"_NAME")</f>
        <v>TID_MOD_GATCHA_RARITY_EPIC_NAME</v>
      </c>
      <c r="I21" s="200" t="str">
        <f>CONCATENATE("TID_MOD_",UPPER(Table1[[#This Row],['[sku']]]),"_DESCRIPTION")</f>
        <v>TID_MOD_GATCHA_RARITY_EPIC_DESCRIPTION</v>
      </c>
      <c r="J21" s="205" t="str">
        <f>CONCATENATE("TID_MOD_",UPPER(Table1[[#This Row],['[sku']]]),"_DESC_SHORT")</f>
        <v>TID_MOD_GATCHA_RARITY_EPIC_DESC_SHORT</v>
      </c>
      <c r="K21" s="205" t="s">
        <v>811</v>
      </c>
    </row>
    <row r="22" spans="1:11" x14ac:dyDescent="0.25">
      <c r="A22" s="203" t="s">
        <v>4</v>
      </c>
      <c r="B22" s="198" t="s">
        <v>781</v>
      </c>
      <c r="C22" s="199" t="s">
        <v>760</v>
      </c>
      <c r="D22" s="199" t="s">
        <v>829</v>
      </c>
      <c r="E22" s="200" t="s">
        <v>771</v>
      </c>
      <c r="F22" s="200" t="s">
        <v>825</v>
      </c>
      <c r="G22" s="200"/>
      <c r="H22" s="200" t="str">
        <f>CONCATENATE("TID_MOD_",UPPER(Table1[[#This Row],['[sku']]]),"_NAME")</f>
        <v>TID_MOD_GATCHA_RARITY_RARE_NAME</v>
      </c>
      <c r="I22" s="200" t="str">
        <f>CONCATENATE("TID_MOD_",UPPER(Table1[[#This Row],['[sku']]]),"_DESCRIPTION")</f>
        <v>TID_MOD_GATCHA_RARITY_RARE_DESCRIPTION</v>
      </c>
      <c r="J22" s="205" t="str">
        <f>CONCATENATE("TID_MOD_",UPPER(Table1[[#This Row],['[sku']]]),"_DESC_SHORT")</f>
        <v>TID_MOD_GATCHA_RARITY_RARE_DESC_SHORT</v>
      </c>
      <c r="K22" s="205" t="s">
        <v>810</v>
      </c>
    </row>
    <row r="23" spans="1:11" x14ac:dyDescent="0.25">
      <c r="A23" s="203" t="s">
        <v>4</v>
      </c>
      <c r="B23" s="198" t="s">
        <v>775</v>
      </c>
      <c r="C23" s="199" t="s">
        <v>757</v>
      </c>
      <c r="D23" s="199" t="s">
        <v>830</v>
      </c>
      <c r="E23" s="200" t="s">
        <v>788</v>
      </c>
      <c r="F23" s="200">
        <v>2.1</v>
      </c>
      <c r="G23" s="200"/>
      <c r="H23" s="200" t="str">
        <f>CONCATENATE("TID_MOD_",UPPER(Table1[[#This Row],['[sku']]]),"_NAME")</f>
        <v>TID_MOD_HUGE_NAME</v>
      </c>
      <c r="I23" s="200" t="str">
        <f>CONCATENATE("TID_MOD_",UPPER(Table1[[#This Row],['[sku']]]),"_DESCRIPTION")</f>
        <v>TID_MOD_HUGE_DESCRIPTION</v>
      </c>
      <c r="J23" s="205" t="str">
        <f>CONCATENATE("TID_MOD_",UPPER(Table1[[#This Row],['[sku']]]),"_DESC_SHORT")</f>
        <v>TID_MOD_HUGE_DESC_SHORT</v>
      </c>
      <c r="K23" s="205" t="s">
        <v>802</v>
      </c>
    </row>
    <row r="24" spans="1:11" x14ac:dyDescent="0.25">
      <c r="A24" s="203" t="s">
        <v>4</v>
      </c>
      <c r="B24" s="198" t="s">
        <v>785</v>
      </c>
      <c r="C24" s="199" t="s">
        <v>757</v>
      </c>
      <c r="D24" s="199" t="s">
        <v>830</v>
      </c>
      <c r="E24" s="200" t="s">
        <v>793</v>
      </c>
      <c r="F24" s="200">
        <v>50</v>
      </c>
      <c r="G24" s="200"/>
      <c r="H24" s="200" t="str">
        <f>CONCATENATE("TID_MOD_",UPPER(Table1[[#This Row],['[sku']]]),"_NAME")</f>
        <v>TID_MOD_HUNGRY_NAME</v>
      </c>
      <c r="I24" s="200" t="str">
        <f>CONCATENATE("TID_MOD_",UPPER(Table1[[#This Row],['[sku']]]),"_DESCRIPTION")</f>
        <v>TID_MOD_HUNGRY_DESCRIPTION</v>
      </c>
      <c r="J24" s="205" t="str">
        <f>CONCATENATE("TID_MOD_",UPPER(Table1[[#This Row],['[sku']]]),"_DESC_SHORT")</f>
        <v>TID_MOD_HUNGRY_DESC_SHORT</v>
      </c>
      <c r="K24" s="205" t="s">
        <v>819</v>
      </c>
    </row>
    <row r="25" spans="1:11" x14ac:dyDescent="0.25">
      <c r="A25" s="203" t="s">
        <v>4</v>
      </c>
      <c r="B25" s="198" t="s">
        <v>755</v>
      </c>
      <c r="C25" s="199" t="s">
        <v>758</v>
      </c>
      <c r="D25" s="199" t="s">
        <v>830</v>
      </c>
      <c r="E25" s="200" t="s">
        <v>795</v>
      </c>
      <c r="F25" s="200" t="s">
        <v>9</v>
      </c>
      <c r="G25" s="200">
        <v>80</v>
      </c>
      <c r="H25" s="200" t="str">
        <f>CONCATENATE("TID_MOD_",UPPER(Table1[[#This Row],['[sku']]]),"_NAME")</f>
        <v>TID_MOD_INVASION_DRAGON_NAME</v>
      </c>
      <c r="I25" s="200" t="str">
        <f>CONCATENATE("TID_MOD_",UPPER(Table1[[#This Row],['[sku']]]),"_DESCRIPTION")</f>
        <v>TID_MOD_INVASION_DRAGON_DESCRIPTION</v>
      </c>
      <c r="J25" s="205" t="str">
        <f>CONCATENATE("TID_MOD_",UPPER(Table1[[#This Row],['[sku']]]),"_DESC_SHORT")</f>
        <v>TID_MOD_INVASION_DRAGON_DESC_SHORT</v>
      </c>
      <c r="K25" s="205" t="s">
        <v>820</v>
      </c>
    </row>
    <row r="26" spans="1:11" x14ac:dyDescent="0.25">
      <c r="A26" s="203" t="s">
        <v>4</v>
      </c>
      <c r="B26" s="198" t="s">
        <v>787</v>
      </c>
      <c r="C26" s="199" t="s">
        <v>758</v>
      </c>
      <c r="D26" s="199" t="s">
        <v>830</v>
      </c>
      <c r="E26" s="200" t="s">
        <v>769</v>
      </c>
      <c r="F26" s="200" t="s">
        <v>794</v>
      </c>
      <c r="G26" s="200">
        <v>80</v>
      </c>
      <c r="H26" s="200" t="str">
        <f>CONCATENATE("TID_MOD_",UPPER(Table1[[#This Row],['[sku']]]),"_NAME")</f>
        <v>TID_MOD_INVASION_GIANT_NAME</v>
      </c>
      <c r="I26" s="200" t="str">
        <f>CONCATENATE("TID_MOD_",UPPER(Table1[[#This Row],['[sku']]]),"_DESCRIPTION")</f>
        <v>TID_MOD_INVASION_GIANT_DESCRIPTION</v>
      </c>
      <c r="J26" s="205" t="str">
        <f>CONCATENATE("TID_MOD_",UPPER(Table1[[#This Row],['[sku']]]),"_DESC_SHORT")</f>
        <v>TID_MOD_INVASION_GIANT_DESC_SHORT</v>
      </c>
      <c r="K26" s="205" t="s">
        <v>821</v>
      </c>
    </row>
    <row r="27" spans="1:11" x14ac:dyDescent="0.25">
      <c r="A27" s="203" t="s">
        <v>4</v>
      </c>
      <c r="B27" s="198" t="s">
        <v>754</v>
      </c>
      <c r="C27" s="199" t="s">
        <v>757</v>
      </c>
      <c r="D27" s="199" t="s">
        <v>830</v>
      </c>
      <c r="E27" s="200" t="s">
        <v>97</v>
      </c>
      <c r="F27" s="200">
        <v>50</v>
      </c>
      <c r="G27" s="200"/>
      <c r="H27" s="200" t="str">
        <f>CONCATENATE("TID_MOD_",UPPER(Table1[[#This Row],['[sku']]]),"_NAME")</f>
        <v>TID_MOD_LONGER_FIRE_RUSH_NAME</v>
      </c>
      <c r="I27" s="200" t="str">
        <f>CONCATENATE("TID_MOD_",UPPER(Table1[[#This Row],['[sku']]]),"_DESCRIPTION")</f>
        <v>TID_MOD_LONGER_FIRE_RUSH_DESCRIPTION</v>
      </c>
      <c r="J27" s="205" t="str">
        <f>CONCATENATE("TID_MOD_",UPPER(Table1[[#This Row],['[sku']]]),"_DESC_SHORT")</f>
        <v>TID_MOD_LONGER_FIRE_RUSH_DESC_SHORT</v>
      </c>
      <c r="K27" s="205" t="s">
        <v>808</v>
      </c>
    </row>
    <row r="28" spans="1:11" x14ac:dyDescent="0.25">
      <c r="A28" s="203" t="s">
        <v>4</v>
      </c>
      <c r="B28" s="198" t="s">
        <v>749</v>
      </c>
      <c r="C28" s="199" t="s">
        <v>759</v>
      </c>
      <c r="D28" s="199" t="s">
        <v>830</v>
      </c>
      <c r="E28" s="200" t="s">
        <v>764</v>
      </c>
      <c r="F28" s="200"/>
      <c r="G28" s="200"/>
      <c r="H28" s="200" t="str">
        <f>CONCATENATE("TID_MOD_",UPPER(Table1[[#This Row],['[sku']]]),"_NAME")</f>
        <v>TID_MOD_MIDAS_NAME</v>
      </c>
      <c r="I28" s="200" t="str">
        <f>CONCATENATE("TID_MOD_",UPPER(Table1[[#This Row],['[sku']]]),"_DESCRIPTION")</f>
        <v>TID_MOD_MIDAS_DESCRIPTION</v>
      </c>
      <c r="J28" s="205" t="str">
        <f>CONCATENATE("TID_MOD_",UPPER(Table1[[#This Row],['[sku']]]),"_DESC_SHORT")</f>
        <v>TID_MOD_MIDAS_DESC_SHORT</v>
      </c>
      <c r="K28" s="205" t="s">
        <v>809</v>
      </c>
    </row>
    <row r="29" spans="1:11" x14ac:dyDescent="0.25">
      <c r="A29" s="203" t="s">
        <v>4</v>
      </c>
      <c r="B29" s="198" t="s">
        <v>780</v>
      </c>
      <c r="C29" s="199" t="s">
        <v>757</v>
      </c>
      <c r="D29" s="199" t="s">
        <v>830</v>
      </c>
      <c r="E29" s="200" t="s">
        <v>788</v>
      </c>
      <c r="F29" s="200">
        <v>0.46</v>
      </c>
      <c r="G29" s="200"/>
      <c r="H29" s="200" t="str">
        <f>CONCATENATE("TID_MOD_",UPPER(Table1[[#This Row],['[sku']]]),"_NAME")</f>
        <v>TID_MOD_MINI_NAME</v>
      </c>
      <c r="I29" s="200" t="str">
        <f>CONCATENATE("TID_MOD_",UPPER(Table1[[#This Row],['[sku']]]),"_DESCRIPTION")</f>
        <v>TID_MOD_MINI_DESCRIPTION</v>
      </c>
      <c r="J29" s="205" t="str">
        <f>CONCATENATE("TID_MOD_",UPPER(Table1[[#This Row],['[sku']]]),"_DESC_SHORT")</f>
        <v>TID_MOD_MINI_DESC_SHORT</v>
      </c>
      <c r="K29" s="205" t="s">
        <v>803</v>
      </c>
    </row>
    <row r="30" spans="1:11" x14ac:dyDescent="0.25">
      <c r="A30" s="203" t="s">
        <v>4</v>
      </c>
      <c r="B30" s="198" t="s">
        <v>776</v>
      </c>
      <c r="C30" s="199" t="s">
        <v>757</v>
      </c>
      <c r="D30" s="199" t="s">
        <v>830</v>
      </c>
      <c r="E30" s="200" t="s">
        <v>157</v>
      </c>
      <c r="F30" s="200">
        <v>-50</v>
      </c>
      <c r="G30" s="200"/>
      <c r="H30" s="200" t="str">
        <f>CONCATENATE("TID_MOD_",UPPER(Table1[[#This Row],['[sku']]]),"_NAME")</f>
        <v>TID_MOD_SNAIL_NAME</v>
      </c>
      <c r="I30" s="200" t="str">
        <f>CONCATENATE("TID_MOD_",UPPER(Table1[[#This Row],['[sku']]]),"_DESCRIPTION")</f>
        <v>TID_MOD_SNAIL_DESCRIPTION</v>
      </c>
      <c r="J30" s="205" t="str">
        <f>CONCATENATE("TID_MOD_",UPPER(Table1[[#This Row],['[sku']]]),"_DESC_SHORT")</f>
        <v>TID_MOD_SNAIL_DESC_SHORT</v>
      </c>
      <c r="K30" s="205" t="s">
        <v>804</v>
      </c>
    </row>
    <row r="31" spans="1:11" x14ac:dyDescent="0.25">
      <c r="A31" s="203" t="s">
        <v>4</v>
      </c>
      <c r="B31" s="198" t="s">
        <v>744</v>
      </c>
      <c r="C31" s="199" t="s">
        <v>757</v>
      </c>
      <c r="D31" s="199" t="s">
        <v>830</v>
      </c>
      <c r="E31" s="200" t="s">
        <v>157</v>
      </c>
      <c r="F31" s="200">
        <v>30</v>
      </c>
      <c r="G31" s="200"/>
      <c r="H31" s="200" t="str">
        <f>CONCATENATE("TID_MOD_",UPPER(Table1[[#This Row],['[sku']]]),"_NAME")</f>
        <v>TID_MOD_SPEEDY_NAME</v>
      </c>
      <c r="I31" s="200" t="str">
        <f>CONCATENATE("TID_MOD_",UPPER(Table1[[#This Row],['[sku']]]),"_DESCRIPTION")</f>
        <v>TID_MOD_SPEEDY_DESCRIPTION</v>
      </c>
      <c r="J31" s="205" t="str">
        <f>CONCATENATE("TID_MOD_",UPPER(Table1[[#This Row],['[sku']]]),"_DESC_SHORT")</f>
        <v>TID_MOD_SPEEDY_DESC_SHORT</v>
      </c>
      <c r="K31" s="205" t="s">
        <v>188</v>
      </c>
    </row>
    <row r="32" spans="1:11" x14ac:dyDescent="0.25">
      <c r="A32" s="203" t="s">
        <v>4</v>
      </c>
      <c r="B32" s="198" t="s">
        <v>786</v>
      </c>
      <c r="C32" s="199" t="s">
        <v>757</v>
      </c>
      <c r="D32" s="199" t="s">
        <v>830</v>
      </c>
      <c r="E32" s="200" t="s">
        <v>793</v>
      </c>
      <c r="F32" s="200">
        <v>-30</v>
      </c>
      <c r="G32" s="200"/>
      <c r="H32" s="200" t="str">
        <f>CONCATENATE("TID_MOD_",UPPER(Table1[[#This Row],['[sku']]]),"_NAME")</f>
        <v>TID_MOD_STARVING_NAME</v>
      </c>
      <c r="I32" s="200" t="str">
        <f>CONCATENATE("TID_MOD_",UPPER(Table1[[#This Row],['[sku']]]),"_DESCRIPTION")</f>
        <v>TID_MOD_STARVING_DESCRIPTION</v>
      </c>
      <c r="J32" s="205" t="str">
        <f>CONCATENATE("TID_MOD_",UPPER(Table1[[#This Row],['[sku']]]),"_DESC_SHORT")</f>
        <v>TID_MOD_STARVING_DESC_SHORT</v>
      </c>
      <c r="K32" s="205" t="s">
        <v>822</v>
      </c>
    </row>
    <row r="33" spans="1:11" x14ac:dyDescent="0.25">
      <c r="A33" s="176" t="s">
        <v>4</v>
      </c>
      <c r="B33" s="206" t="s">
        <v>750</v>
      </c>
      <c r="C33" s="207" t="s">
        <v>757</v>
      </c>
      <c r="D33" s="199" t="s">
        <v>830</v>
      </c>
      <c r="E33" s="208" t="s">
        <v>765</v>
      </c>
      <c r="F33" s="208"/>
      <c r="G33" s="208"/>
      <c r="H33" s="208" t="str">
        <f>CONCATENATE("TID_MOD_",UPPER(Table1[[#This Row],['[sku']]]),"_NAME")</f>
        <v>TID_MOD_STRUCK_LIGHTNING_NAME</v>
      </c>
      <c r="I33" s="208" t="str">
        <f>CONCATENATE("TID_MOD_",UPPER(Table1[[#This Row],['[sku']]]),"_DESCRIPTION")</f>
        <v>TID_MOD_STRUCK_LIGHTNING_DESCRIPTION</v>
      </c>
      <c r="J33" s="209" t="str">
        <f>CONCATENATE("TID_MOD_",UPPER(Table1[[#This Row],['[sku']]]),"_DESC_SHORT")</f>
        <v>TID_MOD_STRUCK_LIGHTNING_DESC_SHORT</v>
      </c>
      <c r="K33" s="209" t="s">
        <v>242</v>
      </c>
    </row>
    <row r="34" spans="1:11" x14ac:dyDescent="0.25">
      <c r="A34" s="176" t="s">
        <v>4</v>
      </c>
      <c r="B34" s="206" t="s">
        <v>778</v>
      </c>
      <c r="C34" s="207" t="s">
        <v>757</v>
      </c>
      <c r="D34" s="199" t="s">
        <v>830</v>
      </c>
      <c r="E34" s="208" t="s">
        <v>789</v>
      </c>
      <c r="F34" s="208">
        <v>-50</v>
      </c>
      <c r="G34" s="208"/>
      <c r="H34" s="208" t="str">
        <f>CONCATENATE("TID_MOD_",UPPER(Table1[[#This Row],['[sku']]]),"_NAME")</f>
        <v>TID_MOD_WELL_FED_NAME</v>
      </c>
      <c r="I34" s="208" t="str">
        <f>CONCATENATE("TID_MOD_",UPPER(Table1[[#This Row],['[sku']]]),"_DESCRIPTION")</f>
        <v>TID_MOD_WELL_FED_DESCRIPTION</v>
      </c>
      <c r="J34" s="209" t="str">
        <f>CONCATENATE("TID_MOD_",UPPER(Table1[[#This Row],['[sku']]]),"_DESC_SHORT")</f>
        <v>TID_MOD_WELL_FED_DESC_SHORT</v>
      </c>
      <c r="K34" s="209" t="s">
        <v>805</v>
      </c>
    </row>
    <row r="35" spans="1:11" x14ac:dyDescent="0.25">
      <c r="A35" s="45" t="s">
        <v>4</v>
      </c>
      <c r="B35" s="44" t="s">
        <v>756</v>
      </c>
      <c r="C35" s="213" t="s">
        <v>757</v>
      </c>
      <c r="D35" s="199" t="s">
        <v>830</v>
      </c>
      <c r="E35" s="48" t="s">
        <v>770</v>
      </c>
      <c r="F35" s="48">
        <v>100</v>
      </c>
      <c r="G35" s="48"/>
      <c r="H35" s="208" t="str">
        <f>CONCATENATE("TID_MOD_",UPPER(Table1[[#This Row],['[sku']]]),"_NAME")</f>
        <v>TID_MOD_WINDY_NAME</v>
      </c>
      <c r="I35" s="208" t="str">
        <f>CONCATENATE("TID_MOD_",UPPER(Table1[[#This Row],['[sku']]]),"_DESCRIPTION")</f>
        <v>TID_MOD_WINDY_DESCRIPTION</v>
      </c>
      <c r="J35" s="209" t="str">
        <f>CONCATENATE("TID_MOD_",UPPER(Table1[[#This Row],['[sku']]]),"_DESC_SHORT")</f>
        <v>TID_MOD_WINDY_DESC_SHORT</v>
      </c>
      <c r="K35" s="209" t="s">
        <v>823</v>
      </c>
    </row>
    <row r="36" spans="1:11" x14ac:dyDescent="0.25">
      <c r="A36" s="45" t="s">
        <v>4</v>
      </c>
      <c r="B36" s="44" t="s">
        <v>783</v>
      </c>
      <c r="C36" s="213" t="s">
        <v>758</v>
      </c>
      <c r="D36" s="199" t="s">
        <v>830</v>
      </c>
      <c r="E36" s="48" t="s">
        <v>792</v>
      </c>
      <c r="F36" s="48">
        <v>75</v>
      </c>
      <c r="G36" s="48"/>
      <c r="H36" s="208" t="str">
        <f>CONCATENATE("TID_MOD_",UPPER(Table1[[#This Row],['[sku']]]),"_NAME")</f>
        <v>TID_MOD_X2_FOREVER_NAME</v>
      </c>
      <c r="I36" s="208" t="str">
        <f>CONCATENATE("TID_MOD_",UPPER(Table1[[#This Row],['[sku']]]),"_DESCRIPTION")</f>
        <v>TID_MOD_X2_FOREVER_DESCRIPTION</v>
      </c>
      <c r="J36" s="209" t="str">
        <f>CONCATENATE("TID_MOD_",UPPER(Table1[[#This Row],['[sku']]]),"_DESC_SHORT")</f>
        <v>TID_MOD_X2_FOREVER_DESC_SHORT</v>
      </c>
      <c r="K36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2018-11-14T09:46:24Z</dcterms:modified>
</cp:coreProperties>
</file>