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100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44" l="1"/>
  <c r="L30" i="44"/>
  <c r="M30" i="44" s="1"/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T13" i="33"/>
  <c r="CT14" i="33" s="1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S14" i="33" s="1"/>
  <c r="T12" i="33"/>
  <c r="T14" i="33"/>
  <c r="X12" i="33"/>
  <c r="Z12" i="33"/>
  <c r="AB12" i="33"/>
  <c r="AB14" i="33" s="1"/>
  <c r="AE12" i="33"/>
  <c r="AE14" i="33" s="1"/>
  <c r="AG12" i="33"/>
  <c r="AI12" i="33"/>
  <c r="AI14" i="33" s="1"/>
  <c r="AJ12" i="33"/>
  <c r="AM12" i="33"/>
  <c r="AN12" i="33"/>
  <c r="AN14" i="33" s="1"/>
  <c r="AO12" i="33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L14" i="33" s="1"/>
  <c r="BO12" i="33"/>
  <c r="BO14" i="33" s="1"/>
  <c r="BP12" i="33"/>
  <c r="BQ12" i="33"/>
  <c r="BT12" i="33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AQ14" i="33"/>
  <c r="X14" i="33"/>
  <c r="CQ14" i="33"/>
  <c r="AG14" i="33"/>
  <c r="CH14" i="33"/>
  <c r="O14" i="33"/>
  <c r="AU14" i="33"/>
  <c r="BD14" i="33"/>
  <c r="K14" i="33"/>
  <c r="BT14" i="33" l="1"/>
  <c r="H14" i="33"/>
  <c r="AF14" i="33"/>
  <c r="CR14" i="33"/>
  <c r="BB14" i="33"/>
  <c r="AR14" i="33"/>
  <c r="AA14" i="33"/>
  <c r="BP14" i="33"/>
  <c r="AO14" i="33"/>
  <c r="CM14" i="33"/>
  <c r="BU14" i="33"/>
  <c r="AH14" i="33"/>
  <c r="BH14" i="33"/>
  <c r="AK14" i="33"/>
  <c r="AC14" i="33"/>
  <c r="Z14" i="33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E22" i="33" s="1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G2" i="33"/>
  <c r="F9" i="33"/>
  <c r="CS14" i="33"/>
  <c r="CG14" i="33"/>
  <c r="BS14" i="33"/>
  <c r="C22" i="33"/>
  <c r="AV14" i="33"/>
  <c r="AL14" i="33"/>
  <c r="F21" i="33" l="1"/>
  <c r="E17" i="33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<sst xmlns="http://schemas.openxmlformats.org/spreadsheetml/2006/main" count="3030" uniqueCount="1212">
  <si>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</si>
  <si>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</si>
  <si>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</si>
  <si>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</si>
  <si>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</si>
  <si>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</si>
  <si>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</si>
  <si>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</si>
  <si>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</si>
  <si>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</si>
  <si>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</si>
  <si>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</si>
  <si>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</si>
  <si>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</si>
  <si>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</si>
  <si>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</si>
  <si>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</si>
  <si>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</si>
  <si>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</si>
  <si>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</si>
  <si>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</si>
  <si>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</si>
  <si>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</si>
  <si>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</si>
  <si>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</si>
  <si>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</si>
  <si>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</si>
  <si>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</si>
  <si>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</si>
  <si>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</si>
  <si>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</si>
  <si>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</si>
  <si>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</si>
  <si>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</si>
  <si>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</si>
  <si>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</si>
  <si>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</si>
  <si>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</si>
  <si>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</si>
  <si>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</si>
  <si>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</si>
  <si>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</si>
  <si>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</si>
  <si>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</si>
  <si>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</si>
  <si>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</si>
  <si>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</si>
  <si>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</si>
  <si>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</si>
  <si>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</si>
  <si>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</si>
  <si>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</si>
  <si>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</si>
  <si>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</si>
  <si>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</si>
  <si>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</si>
  <si>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</si>
  <si>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</si>
  <si>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</si>
  <si>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</si>
  <si>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</si>
  <si>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</si>
  <si>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</si>
  <si>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</si>
  <si>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</si>
  <si>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</si>
  <si>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</si>
  <si>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</si>
  <si>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</si>
  <si>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</si>
  <si>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</si>
  <si>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</si>
  <si>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</si>
  <si>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</si>
  <si>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</si>
  <si>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</si>
  <si>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</si>
  <si>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</si>
  <si>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</si>
  <si>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</si>
  <si>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</si>
  <si>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</si>
  <si>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</si>
  <si>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</si>
  <si>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</si>
  <si>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</si>
  <si>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</si>
  <si>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</si>
  <si>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</si>
  <si>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</si>
  <si>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</si>
  <si>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</si>
  <si>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</si>
  <si>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</si>
  <si>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</si>
  <si>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</si>
  <si>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</si>
  <si>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</si>
  <si>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</si>
  <si>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</si>
  <si>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</si>
  <si>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</si>
  <si>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</si>
  <si>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</si>
  <si>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</si>
  <si>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</si>
  <si>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</si>
  <si>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</si>
  <si>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</si>
  <si>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</si>
  <si>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</si>
  <si>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</si>
  <si>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</si>
  <si>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</si>
  <si>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</si>
  <si>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</si>
  <si>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</si>
  <si>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</si>
  <si>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</si>
  <si>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</si>
  <si>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</si>
  <si>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</si>
  <si>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</si>
  <si>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</si>
  <si>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</si>
  <si>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</si>
  <si>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</si>
  <si>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</si>
  <si>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</si>
  <si>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</si>
  <si>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</si>
  <si>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</si>
  <si>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</si>
  <si>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</si>
  <si>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</si>
  <si>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</si>
  <si>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</si>
  <si>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</si>
  <si>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</si>
  <si>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</si>
  <si>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</si>
  <si>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</si>
  <si>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</si>
  <si>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</si>
  <si>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</si>
  <si>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</si>
  <si>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</si>
  <si>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</si>
  <si>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</si>
  <si>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</si>
  <si>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</si>
  <si>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</si>
  <si>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</si>
  <si>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</si>
  <si>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</si>
  <si>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</si>
  <si>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</si>
  <si>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</si>
  <si>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</si>
  <si>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</si>
  <si>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</si>
  <si>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</si>
  <si>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</si>
  <si>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</si>
  <si>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</si>
  <si>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</si>
  <si>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</si>
  <si>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</si>
  <si>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</si>
  <si>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</si>
  <si>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</si>
  <si>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</si>
  <si>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</si>
  <si>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</si>
  <si>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</si>
  <si>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</si>
  <si>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</si>
  <si>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</si>
  <si>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</si>
  <si>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</si>
  <si>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</si>
  <si>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</si>
  <si>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</si>
  <si>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</si>
  <si>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</si>
  <si>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</si>
  <si>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</si>
  <si>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</si>
  <si>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</si>
  <si>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</si>
  <si>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</si>
  <si>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</si>
  <si>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</si>
  <si>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</si>
  <si>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</si>
  <si>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</si>
  <si>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</si>
  <si>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</si>
  <si>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</si>
  <si>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</si>
  <si>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</si>
  <si>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</si>
  <si>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</si>
  <si>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</si>
  <si>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</si>
  <si>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</si>
  <si>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</si>
  <si>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</si>
  <si>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</si>
  <si>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</si>
  <si>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</si>
  <si>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</si>
  <si>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</si>
  <si>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</si>
  <si>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</si>
  <si>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</si>
  <si>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</si>
  <si>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</si>
  <si>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</si>
  <si>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</si>
  <si>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</si>
  <si>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</si>
  <si>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</si>
  <si>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</si>
  <si>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</si>
  <si>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</si>
  <si>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</si>
  <si>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</si>
  <si>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</si>
  <si>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</si>
  <si>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</si>
  <si>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</si>
  <si>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</si>
  <si>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</si>
  <si>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</si>
  <si>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</si>
  <si>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</si>
  <si>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</si>
  <si>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</si>
  <si>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</si>
  <si>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</si>
  <si>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</si>
  <si>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</si>
  <si>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</si>
  <si>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</si>
  <si>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</si>
  <si>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</si>
  <si>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</si>
  <si>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</si>
  <si>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</si>
  <si>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</si>
  <si>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</si>
  <si>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</si>
  <si>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</si>
  <si>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</si>
  <si>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</si>
  <si>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</si>
  <si>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</si>
  <si>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</si>
  <si>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</si>
  <si>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</si>
  <si>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</si>
  <si>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</si>
  <si>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</si>
  <si>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</si>
  <si>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</si>
  <si>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</si>
  <si>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</si>
  <si>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</si>
  <si>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</si>
  <si>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</si>
  <si>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</si>
  <si>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</si>
  <si>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</si>
  <si>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</si>
  <si>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</si>
  <si>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</si>
  <si>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</si>
  <si>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</si>
  <si>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</si>
  <si>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</si>
  <si>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</si>
  <si>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</si>
  <si>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</si>
  <si>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</si>
  <si>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</si>
  <si>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</si>
  <si>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</si>
  <si>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</si>
  <si>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</si>
  <si>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</si>
  <si>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</si>
  <si>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</si>
  <si>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</si>
  <si>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</si>
  <si>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</si>
  <si>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</si>
  <si>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</si>
  <si>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</si>
  <si>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</si>
  <si>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</si>
  <si>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</si>
  <si>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</si>
  <si>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</si>
  <si>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</si>
  <si>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</si>
  <si>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</si>
  <si>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</si>
  <si>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</si>
  <si>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</si>
  <si>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</si>
  <si>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</si>
  <si>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</si>
  <si>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</si>
  <si>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</si>
  <si>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</si>
  <si>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</si>
  <si>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</si>
  <si>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</si>
  <si>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</si>
  <si>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</si>
  <si>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</si>
  <si>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</si>
  <si>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</si>
  <si>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</si>
  <si>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</si>
  <si>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</si>
  <si>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</si>
  <si>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</si>
  <si>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</si>
  <si>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</si>
  <si>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</si>
  <si>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</si>
  <si>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</si>
  <si>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</si>
  <si>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</si>
  <si>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</si>
  <si>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</si>
  <si>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</si>
  <si>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</si>
  <si>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</si>
  <si>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</si>
  <si>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</si>
  <si>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</si>
  <si>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</si>
  <si>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</si>
  <si>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</si>
  <si>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</si>
  <si>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</si>
  <si>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</si>
  <si>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</si>
  <si>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</si>
  <si>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</si>
  <si>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</si>
  <si>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</si>
  <si>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</si>
  <si>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</si>
  <si>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</si>
  <si>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</si>
  <si>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</si>
  <si>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</si>
  <si>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</si>
  <si>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</si>
  <si>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</si>
  <si>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</si>
  <si>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</si>
  <si>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</si>
  <si>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</si>
  <si>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</si>
  <si>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</si>
  <si>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</si>
  <si>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</si>
  <si>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</si>
  <si>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</si>
  <si>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</si>
  <si>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</si>
  <si>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</si>
  <si>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</si>
  <si>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</si>
  <si>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</si>
  <si>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</si>
  <si>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</si>
  <si>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</si>
  <si>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</si>
  <si>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</si>
  <si>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</si>
  <si>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</si>
  <si>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</si>
  <si>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</si>
  <si>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</si>
  <si>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</si>
  <si>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</si>
  <si>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</si>
  <si>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</si>
  <si>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</si>
  <si>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</si>
  <si>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</si>
  <si>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</si>
  <si>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</si>
  <si>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</si>
  <si>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</si>
  <si>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</si>
  <si>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</si>
  <si>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</si>
  <si>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</si>
  <si>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</si>
  <si>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</si>
  <si>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</si>
  <si>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</si>
  <si>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</si>
  <si>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</si>
  <si>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</si>
  <si>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</si>
  <si>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</si>
  <si>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</si>
  <si>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</si>
  <si>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</si>
  <si>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</si>
  <si>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</si>
  <si>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</si>
  <si>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</si>
  <si>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</si>
  <si>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</si>
  <si>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</si>
  <si>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</si>
  <si>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</si>
  <si>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</si>
  <si>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</si>
  <si>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</si>
  <si>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</si>
  <si>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</si>
  <si>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</si>
  <si>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</si>
  <si>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</si>
  <si>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</si>
  <si>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</si>
  <si>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</si>
  <si>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</si>
  <si>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</si>
  <si>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</si>
  <si>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</si>
  <si>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</si>
  <si>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</si>
  <si>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</si>
  <si>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</si>
  <si>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</si>
  <si>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</si>
  <si>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</si>
  <si>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</si>
  <si>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</si>
  <si>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</si>
  <si>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</si>
  <si>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</si>
  <si>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</si>
  <si>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</si>
  <si>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</si>
  <si>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</si>
  <si>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</si>
  <si>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</si>
  <si>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</si>
  <si>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</si>
  <si>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</si>
  <si>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</si>
  <si>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</si>
  <si>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</si>
  <si>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</si>
  <si>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</si>
  <si>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</si>
  <si>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</si>
  <si>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</si>
  <si>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</si>
  <si>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</si>
  <si>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</si>
  <si>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</si>
  <si>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</si>
  <si>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</si>
  <si>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</si>
  <si>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</si>
  <si>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</si>
  <si>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</si>
  <si>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</si>
  <si>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</si>
  <si>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</si>
  <si>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</si>
  <si>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</si>
  <si>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</si>
  <si>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</si>
  <si>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</si>
  <si>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</si>
  <si>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</si>
  <si>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</si>
  <si>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</si>
  <si>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</si>
  <si>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</si>
  <si>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</si>
  <si>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</si>
  <si>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</si>
  <si>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</si>
  <si>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</si>
  <si>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</si>
  <si>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</si>
  <si>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</si>
  <si>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</si>
  <si>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</si>
  <si>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</si>
  <si>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</si>
  <si>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</si>
  <si>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</si>
  <si>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</si>
  <si>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</si>
  <si>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</si>
  <si>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</si>
  <si>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</si>
  <si>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</si>
  <si>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</si>
  <si>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</si>
  <si>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</si>
  <si>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</si>
  <si>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</si>
  <si>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</si>
  <si>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</si>
  <si>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</si>
  <si>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</si>
  <si>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</si>
  <si>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</si>
  <si>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</si>
  <si>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</si>
  <si>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</si>
  <si>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</si>
  <si>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</si>
  <si>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</si>
  <si>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</si>
  <si>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</si>
  <si>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</si>
  <si>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</si>
  <si>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</si>
  <si>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</si>
  <si>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</si>
  <si>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</si>
  <si>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</si>
  <si>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</si>
  <si>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</si>
  <si>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</si>
  <si>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</si>
  <si>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</si>
  <si>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</si>
  <si>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</si>
  <si>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</si>
  <si>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</si>
  <si>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</si>
  <si>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</si>
  <si>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</si>
  <si>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</si>
  <si>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</si>
  <si>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</si>
  <si>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</si>
  <si>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</si>
  <si>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</si>
  <si>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</si>
  <si>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</si>
  <si>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</si>
  <si>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</si>
  <si>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</si>
  <si>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</si>
  <si>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</si>
  <si>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</si>
  <si>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</si>
  <si>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</si>
  <si>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</si>
  <si>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</si>
  <si>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</si>
  <si>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</si>
  <si>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</si>
  <si>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</si>
  <si>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</si>
  <si>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</si>
  <si>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</si>
  <si>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</si>
  <si>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</si>
  <si>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</si>
  <si>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</si>
  <si>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</si>
  <si>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</si>
  <si>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</si>
  <si>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</si>
  <si>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</si>
  <si>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</si>
  <si>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</si>
  <si>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</si>
  <si>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</si>
  <si>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</si>
  <si>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</si>
  <si>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</si>
  <si>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</si>
  <si>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</si>
  <si>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</si>
  <si>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</si>
  <si>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</si>
  <si>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</si>
  <si>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</si>
  <si>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</si>
  <si>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</si>
  <si>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</si>
  <si>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</si>
  <si>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</si>
  <si>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</si>
  <si>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</si>
  <si>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</si>
  <si>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</si>
  <si>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</si>
  <si>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</si>
  <si>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</si>
  <si>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</si>
  <si>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</si>
  <si>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</si>
  <si>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</si>
  <si>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</si>
  <si>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</si>
  <si>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</si>
  <si>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</si>
  <si>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</si>
  <si>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</si>
  <si>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</si>
  <si>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</si>
  <si>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</si>
  <si>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</si>
  <si>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</si>
  <si>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</si>
  <si>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</si>
  <si>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</si>
  <si>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</si>
  <si>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</si>
  <si>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</si>
  <si>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</si>
  <si>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</si>
  <si>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</si>
  <si>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</si>
  <si>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</si>
  <si>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</si>
  <si>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</si>
  <si>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</si>
  <si>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</si>
  <si>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</si>
  <si>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</si>
  <si>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</si>
  <si>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</si>
  <si>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</si>
  <si>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</si>
  <si>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</si>
  <si>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</si>
  <si>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</si>
  <si>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</si>
  <si>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</si>
  <si>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</si>
  <si>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</si>
  <si>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</si>
  <si>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</si>
  <si>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</si>
  <si>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</si>
  <si>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</si>
  <si>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</si>
  <si>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</si>
  <si>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</si>
  <si>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</si>
  <si>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</si>
  <si>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</si>
  <si>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</si>
  <si>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</si>
  <si>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</si>
  <si>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</si>
  <si>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</si>
  <si>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</si>
  <si>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</si>
  <si>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</si>
  <si>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</si>
  <si>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</si>
  <si>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</si>
  <si>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</si>
  <si>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</si>
  <si>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</si>
  <si>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</si>
  <si>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</si>
  <si>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</si>
  <si>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</si>
  <si>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</si>
  <si>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</si>
  <si>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</si>
  <si>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</si>
  <si>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</si>
  <si>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</si>
  <si>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</si>
  <si>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</si>
  <si>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</si>
  <si>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</si>
  <si>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</si>
  <si>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</si>
  <si>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</si>
  <si>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</si>
  <si>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</si>
  <si>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</si>
  <si>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</si>
  <si>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</si>
  <si>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</si>
  <si>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</si>
  <si>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</si>
  <si>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</si>
  <si>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</si>
  <si>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</si>
  <si>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</si>
  <si>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</si>
  <si>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</si>
  <si>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</si>
  <si>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</si>
  <si>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</si>
  <si>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</si>
  <si>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</si>
  <si>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</si>
  <si>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</si>
  <si>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</si>
  <si>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</si>
  <si>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</si>
  <si>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</si>
  <si>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</si>
  <si>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</si>
  <si>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</si>
  <si>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</si>
  <si>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</si>
  <si>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</si>
  <si>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</si>
  <si>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</si>
  <si>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</si>
  <si>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</si>
  <si>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</si>
  <si>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</si>
  <si>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</si>
  <si>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</si>
  <si>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</si>
  <si>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</si>
  <si>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</si>
  <si>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</si>
  <si>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</si>
  <si>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</si>
  <si>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</si>
  <si>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</si>
  <si>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</si>
  <si>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</si>
  <si>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</si>
  <si>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</si>
  <si>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</si>
  <si>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</si>
  <si>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</si>
  <si>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</si>
  <si>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</si>
  <si>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</si>
  <si>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</si>
  <si>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</si>
  <si>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</si>
  <si>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</si>
  <si>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</si>
  <si>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</si>
  <si>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</si>
  <si>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</si>
  <si>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</si>
  <si>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</si>
  <si>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</si>
  <si>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</si>
  <si>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</si>
  <si>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</si>
  <si>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</si>
  <si>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</si>
  <si>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</si>
  <si>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</si>
  <si>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</si>
  <si>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</si>
  <si>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</si>
  <si>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</si>
  <si>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</si>
  <si>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</si>
  <si>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</si>
  <si>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</si>
  <si>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</si>
  <si>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</si>
  <si>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</si>
  <si>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</si>
  <si>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</si>
  <si>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</si>
  <si>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</si>
  <si>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</si>
  <si>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</si>
  <si>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</si>
  <si>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</si>
  <si>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</si>
  <si>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</si>
  <si>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</si>
  <si>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</si>
  <si>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</si>
  <si>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</si>
  <si>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</si>
  <si>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</si>
  <si>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</si>
  <si>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</si>
  <si>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</si>
  <si>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</si>
  <si>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</si>
  <si>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</si>
  <si>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</si>
  <si>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</si>
  <si>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</si>
  <si>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</si>
  <si>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</si>
  <si>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</si>
  <si>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</si>
  <si>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</si>
  <si>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</si>
  <si>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</si>
  <si>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</si>
  <si>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</si>
  <si>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</si>
  <si>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</si>
  <si>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</si>
  <si>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</si>
  <si>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</si>
  <si>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</si>
  <si>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</si>
  <si>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</si>
  <si>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</si>
  <si>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</si>
  <si>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</si>
  <si>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</si>
  <si>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</si>
  <si>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</si>
  <si>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</si>
  <si>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</si>
  <si>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</si>
  <si>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</si>
  <si>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</si>
  <si>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</si>
  <si>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</si>
  <si>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</si>
  <si>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</si>
  <si>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</si>
  <si>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</si>
  <si>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</si>
  <si>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</si>
  <si>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</si>
  <si>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</si>
  <si>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</si>
  <si>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</si>
  <si>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</si>
  <si>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</si>
  <si>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</si>
  <si>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</si>
  <si>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</si>
  <si>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</si>
  <si>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</si>
  <si>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</si>
  <si>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</si>
  <si>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</si>
  <si>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</si>
  <si>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</si>
  <si>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</si>
  <si>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</si>
  <si>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</si>
  <si>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</si>
  <si>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</si>
  <si>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</si>
  <si>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</si>
  <si>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</si>
  <si>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</si>
  <si>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</si>
  <si>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</si>
  <si>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</si>
  <si>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</si>
  <si>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</si>
  <si>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</si>
  <si>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</si>
  <si>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</si>
  <si>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</si>
  <si>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</si>
  <si>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</si>
  <si>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</si>
  <si>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</si>
  <si>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</si>
  <si>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</si>
  <si>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</si>
  <si>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</si>
  <si>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</si>
  <si>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</si>
  <si>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</si>
  <si>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</si>
  <si>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</si>
  <si>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</si>
  <si>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</si>
  <si>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</si>
  <si>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</si>
  <si>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</si>
  <si>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</si>
  <si>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</si>
  <si>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</si>
  <si>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</si>
  <si>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</si>
  <si>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</si>
  <si>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</si>
  <si>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</si>
  <si>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</si>
  <si>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</si>
  <si>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</si>
  <si>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</si>
  <si>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</si>
  <si>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</si>
  <si>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</si>
  <si>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</si>
  <si>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</si>
  <si>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</si>
  <si>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</si>
  <si>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</si>
  <si>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</si>
  <si>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</si>
  <si>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</si>
  <si>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</si>
  <si>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</si>
  <si>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</si>
  <si>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</si>
  <si>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</si>
  <si>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</si>
  <si>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</si>
  <si>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</si>
  <si>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</si>
  <si>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</si>
  <si>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</si>
  <si>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</si>
  <si>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</si>
  <si>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</si>
  <si>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</si>
  <si>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</si>
  <si>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</si>
  <si>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</si>
  <si>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</si>
  <si>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</si>
  <si>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</si>
  <si>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</si>
  <si>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</si>
  <si>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</si>
  <si>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</si>
  <si>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</si>
  <si>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</si>
  <si>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</si>
  <si>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</si>
  <si>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</si>
  <si>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</si>
  <si>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</si>
  <si>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</si>
  <si>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</si>
  <si>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</si>
  <si>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</si>
  <si>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</si>
  <si>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</si>
  <si>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</si>
  <si>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</si>
  <si>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</si>
  <si>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</si>
  <si>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</si>
  <si>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</si>
  <si>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</si>
  <si>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</si>
  <si>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</si>
  <si>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</si>
  <si>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</si>
  <si>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</si>
  <si>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</si>
  <si>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</si>
  <si>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</si>
  <si>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</si>
  <si>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</si>
  <si>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</si>
  <si>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</si>
  <si>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</si>
  <si>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</si>
  <si>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</si>
  <si>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</si>
  <si>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</si>
  <si>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</si>
  <si>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</si>
  <si>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</si>
  <si>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</si>
  <si>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</si>
  <si>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</si>
  <si>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</si>
  <si>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</si>
  <si>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</si>
  <si>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</si>
  <si>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</si>
  <si>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</si>
  <si>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</si>
  <si>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</si>
  <si>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</si>
  <si>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</si>
  <si>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</si>
  <si>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</si>
  <si>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</si>
  <si>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</si>
  <si>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</si>
  <si>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</si>
  <si>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</si>
  <si>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</si>
  <si>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</si>
  <si>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</si>
  <si>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</si>
  <si>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</si>
  <si>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</si>
  <si>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</si>
  <si>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</si>
  <si>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</si>
  <si>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</si>
  <si>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</si>
  <si>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</si>
  <si>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</si>
  <si>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</si>
  <si>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</si>
  <si>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</si>
  <si>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</si>
  <si>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</si>
  <si>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</si>
  <si>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</si>
  <si>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</si>
  <si>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</si>
  <si>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</si>
  <si>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</si>
  <si>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</si>
  <si>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</si>
  <si>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</si>
  <si>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</si>
  <si>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</si>
  <si>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</si>
  <si>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</si>
  <si>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</si>
  <si>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</si>
  <si>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</si>
  <si>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</si>
  <si>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</si>
  <si>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</si>
  <si>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</si>
  <si>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</si>
  <si>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</si>
  <si>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</si>
  <si>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</si>
  <si>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</si>
  <si>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</si>
  <si>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</si>
  <si>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</si>
  <si>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</si>
  <si>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</si>
  <si>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</si>
  <si>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</si>
  <si>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</si>
  <si>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</si>
  <si>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</si>
  <si>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</si>
  <si>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</si>
  <si>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</si>
  <si>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</si>
  <si>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</si>
  <si>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</si>
  <si>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</si>
  <si>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</si>
  <si>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</si>
  <si>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</si>
  <si>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</si>
  <si>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</si>
  <si>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</si>
  <si>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</si>
  <si>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</si>
  <si>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</si>
  <si>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</si>
  <si>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</si>
  <si>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</si>
  <si>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</si>
  <si>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</si>
  <si>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</si>
  <si>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</si>
  <si>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</si>
  <si>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</si>
  <si>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</si>
  <si>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</si>
  <si>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</si>
  <si>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</si>
  <si>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</si>
  <si>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</si>
  <si>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</si>
  <si>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</si>
  <si>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</si>
  <si>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</si>
  <si>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</si>
  <si>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</si>
  <si>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</si>
  <si>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</si>
  <si>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</si>
  <si>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</si>
  <si>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</si>
  <si>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</si>
  <si>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</si>
  <si>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</si>
  <si>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</si>
  <si>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</si>
  <si>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</si>
  <si>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</si>
  <si>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</si>
  <si>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</si>
  <si>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</si>
  <si>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</si>
  <si>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</si>
  <si>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</si>
  <si>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</si>
  <si>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</si>
  <si>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</si>
  <si>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</si>
  <si>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</si>
  <si>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</si>
  <si>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</si>
  <si>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</si>
  <si>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</si>
  <si>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</si>
  <si>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</si>
  <si>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</si>
  <si>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</si>
  <si>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</si>
  <si>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</si>
  <si>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</si>
  <si>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</si>
  <si>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</si>
  <si>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</si>
  <si>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</si>
  <si>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</si>
  <si>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</si>
  <si>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</si>
  <si>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</si>
  <si>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</si>
  <si>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</si>
  <si>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</si>
  <si>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</si>
  <si>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</si>
  <si>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</si>
  <si>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</si>
  <si>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</si>
  <si>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</si>
  <si>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</si>
  <si>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</si>
  <si>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</si>
  <si>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</si>
  <si>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</si>
  <si>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</si>
  <si>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</si>
  <si>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</si>
  <si>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</si>
  <si>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</si>
  <si>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</si>
  <si>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</si>
  <si>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</si>
  <si>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</si>
  <si>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</si>
  <si>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</si>
  <si>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</si>
  <si>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</si>
  <si>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</si>
  <si>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</si>
  <si>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</si>
  <si>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</si>
  <si>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</si>
  <si>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</si>
  <si>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</si>
  <si>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</si>
  <si>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</si>
  <si>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</si>
  <si>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</si>
  <si>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</si>
  <si>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</si>
  <si>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</si>
  <si>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</si>
  <si>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</si>
  <si>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</si>
  <si>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</si>
  <si>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</si>
  <si>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</si>
  <si>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</si>
  <si>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</si>
  <si>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</si>
  <si>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</si>
  <si>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</si>
  <si>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</si>
  <si>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</si>
  <si>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</si>
  <si>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</si>
  <si>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</si>
  <si>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</si>
  <si>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</si>
  <si>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</si>
  <si>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</si>
  <si>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</si>
  <si>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</si>
  <si>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</si>
  <si>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</si>
  <si>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[m_scoreAwarded]</t>
  </si>
  <si>
    <t>[m_easySpawnPercentage]</t>
  </si>
  <si>
    <t>[m_normalSpawnPercentage]</t>
  </si>
  <si>
    <t>[m_hardSpawnPercentage]</t>
  </si>
  <si>
    <t>hungry_letters</t>
  </si>
  <si>
    <t>100;200;300;400;500;600</t>
  </si>
  <si>
    <t>[m_coinsAwarded]</t>
  </si>
  <si>
    <t>FREEZE CONSTANT</t>
  </si>
  <si>
    <t>[minFreezeSpeedMultiplier]</t>
  </si>
  <si>
    <t>[defrostSpeed]</t>
  </si>
  <si>
    <t>[freezingSpeed]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</si>
</sst>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7" headerRowBorderDxfId="346" tableBorderDxfId="345" totalsRowBorderDxfId="344">
  <autoFilter ref="B4:G5"/>
  <tableColumns count="6">
    <tableColumn id="1" name="{gameSettings}" dataDxfId="343"/>
    <tableColumn id="2" name="[sku]" dataDxfId="342"/>
    <tableColumn id="3" name="[timeToPCCoefA]" dataDxfId="341"/>
    <tableColumn id="4" name="[timeToPCCoefB]" dataDxfId="34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30" headerRowBorderDxfId="229" tableBorderDxfId="228" totalsRowBorderDxfId="227">
  <autoFilter ref="B21:AF74"/>
  <sortState ref="B20:AE52">
    <sortCondition ref="C19:C52"/>
  </sortState>
  <tableColumns count="31">
    <tableColumn id="1" name="{entityDefinitions}" dataDxfId="226"/>
    <tableColumn id="2" name="[sku]" dataDxfId="225"/>
    <tableColumn id="6" name="[category]" dataDxfId="224"/>
    <tableColumn id="10" name="[rewardScore]" dataDxfId="223"/>
    <tableColumn id="11" name="[rewardCoins]" dataDxfId="222"/>
    <tableColumn id="12" name="[rewardPC]" dataDxfId="221"/>
    <tableColumn id="13" name="[rewardHealth]" dataDxfId="220"/>
    <tableColumn id="14" name="[rewardEnergy]" dataDxfId="219"/>
    <tableColumn id="16" name="[rewardXp]" dataDxfId="218"/>
    <tableColumn id="17" name="[goldenChance]" dataDxfId="217"/>
    <tableColumn id="18" name="[pcChance]" dataDxfId="216"/>
    <tableColumn id="3" name="[isEdible]" dataDxfId="215"/>
    <tableColumn id="4" name="[edibleFromTier]" dataDxfId="214"/>
    <tableColumn id="5" name="[biteResistance]" dataDxfId="213"/>
    <tableColumn id="35" name="[isBurnable]" dataDxfId="212"/>
    <tableColumn id="34" name="[burnableFromTier]" dataDxfId="211"/>
    <tableColumn id="30" name="[canBeGrabed]" dataDxfId="210"/>
    <tableColumn id="31" name="[grabFromTier]" dataDxfId="209"/>
    <tableColumn id="29" name="[canBeLatchedOn]" dataDxfId="208"/>
    <tableColumn id="15" name="[latchOnFromTier]" dataDxfId="207"/>
    <tableColumn id="28" name="[maxHealth]" dataDxfId="206"/>
    <tableColumn id="8" name="[alcohol]" dataDxfId="205"/>
    <tableColumn id="19" name="[eatFeedbackChance]" dataDxfId="204"/>
    <tableColumn id="20" name="[burnFeedbackChance]" dataDxfId="203"/>
    <tableColumn id="21" name="[damageFeedbackChance]" dataDxfId="202"/>
    <tableColumn id="22" name="[deathFeedbackChance]" dataDxfId="201"/>
    <tableColumn id="7" name="[tidName]" dataDxfId="200"/>
    <tableColumn id="9" name="[tidEatFeedback]" dataDxfId="199"/>
    <tableColumn id="23" name="[tidBurnFeedback]" dataDxfId="198"/>
    <tableColumn id="24" name="[tidDamageFeedback]" dataDxfId="197"/>
    <tableColumn id="25" name="[tidDeathFeedback]" dataDxfId="19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5" headerRowBorderDxfId="194" tableBorderDxfId="193" totalsRowBorderDxfId="192">
  <autoFilter ref="B4:C16"/>
  <sortState ref="B5:C14">
    <sortCondition ref="C4:C14"/>
  </sortState>
  <tableColumns count="2">
    <tableColumn id="1" name="{entityCategoryDefinitions}" dataDxfId="191"/>
    <tableColumn id="2" name="[sku]" dataDxfId="1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9" totalsRowDxfId="188"/>
    <tableColumn id="2" name="[sku]" dataDxfId="187" totalsRowDxfId="186"/>
    <tableColumn id="4" name="[category]" dataDxfId="185" totalsRowDxfId="184"/>
    <tableColumn id="16" name="[isBurnable]" dataDxfId="183" totalsRowDxfId="182"/>
    <tableColumn id="17" name="[minTierBurnFeedback]" dataDxfId="181" totalsRowDxfId="180"/>
    <tableColumn id="18" name="[minTierBurn]" dataDxfId="179" totalsRowDxfId="178"/>
    <tableColumn id="19" name="minTierExplode" dataDxfId="177" totalsRowDxfId="176"/>
    <tableColumn id="28" name="[burnFeedbackChance]" dataDxfId="175" totalsRowDxfId="174"/>
    <tableColumn id="30" name="[destroyFeedbackChance]" dataDxfId="173" totalsRowDxfId="172"/>
    <tableColumn id="31" name="[tidName]" dataDxfId="171" totalsRowDxfId="170"/>
    <tableColumn id="33" name="[tidBurnFeedback]" dataDxfId="169" totalsRowDxfId="168"/>
    <tableColumn id="34" name="[tidDestroyFeedback]" dataDxfId="167" totalsRowDxfId="166"/>
    <tableColumn id="3" name="[minTierDestruction]" dataDxfId="165" totalsRowDxfId="164"/>
    <tableColumn id="5" name="[minTierDestructionFeedback]" dataDxfId="163" totalsRowDxfId="16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61" headerRowBorderDxfId="160" tableBorderDxfId="159" totalsRowBorderDxfId="158">
  <autoFilter ref="B4:N10"/>
  <tableColumns count="13">
    <tableColumn id="1" name="{levelDefinitions}" dataDxfId="157"/>
    <tableColumn id="9" name="[sku]" dataDxfId="156"/>
    <tableColumn id="3" name="order" dataDxfId="155"/>
    <tableColumn id="4" name="dragonsToUnlock" dataDxfId="154"/>
    <tableColumn id="14" name="[dataFile]" dataDxfId="153"/>
    <tableColumn id="5" name="[spawnersScene]" dataDxfId="152"/>
    <tableColumn id="2" name="[collisionScene]" dataDxfId="151"/>
    <tableColumn id="10" name="[artScene]" dataDxfId="150"/>
    <tableColumn id="7" name="[activeScene]" dataDxfId="149"/>
    <tableColumn id="8" name="[soundScene]" dataDxfId="148"/>
    <tableColumn id="6" name="comingSoon" dataDxfId="147"/>
    <tableColumn id="11" name="tidName" dataDxfId="146"/>
    <tableColumn id="12" name="tidDesc" dataDxfId="14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21" tableBorderDxfId="120">
  <autoFilter ref="B44:K47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110" headerRowBorderDxfId="109" tableBorderDxfId="108" totalsRowBorderDxfId="107">
  <autoFilter ref="B4:J6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97" headerRowBorderDxfId="96" tableBorderDxfId="95" totalsRowBorderDxfId="94">
  <autoFilter ref="B10:G13"/>
  <tableColumns count="6">
    <tableColumn id="1" name="{eggRewardDefinitions}" dataDxfId="93"/>
    <tableColumn id="2" name="[sku]"/>
    <tableColumn id="3" name="[type]" dataDxfId="92"/>
    <tableColumn id="6" name="[rarity]" dataDxfId="91"/>
    <tableColumn id="4" name="[droprate]" dataDxfId="90"/>
    <tableColumn id="5" name="[tidName]" dataDxfId="89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88" headerRowBorderDxfId="87" tableBorderDxfId="86" totalsRowBorderDxfId="85">
  <autoFilter ref="B17:E21"/>
  <tableColumns count="4">
    <tableColumn id="1" name="{rarityDefinitions}" dataDxfId="84"/>
    <tableColumn id="2" name="[sku]"/>
    <tableColumn id="3" name="[order]" dataDxfId="83"/>
    <tableColumn id="5" name="[tidName]" dataDxfId="8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9" headerRowBorderDxfId="338" tableBorderDxfId="337" totalsRowBorderDxfId="336">
  <autoFilter ref="B10:F11"/>
  <tableColumns count="5">
    <tableColumn id="1" name="{initialSettings}" dataDxfId="335"/>
    <tableColumn id="2" name="[sku]" dataDxfId="334"/>
    <tableColumn id="3" name="[softCurrency]" dataDxfId="333"/>
    <tableColumn id="4" name="[hardCurrency]" dataDxfId="332"/>
    <tableColumn id="6" name="[initialDragonSKU]" dataDxfId="3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81" headerRowBorderDxfId="80" tableBorderDxfId="79" totalsRowBorderDxfId="78">
  <autoFilter ref="B4:F9"/>
  <tableColumns count="5">
    <tableColumn id="1" name="{chestRewardDefinitions}" dataDxfId="77"/>
    <tableColumn id="2" name="[sku]" dataDxfId="76"/>
    <tableColumn id="6" name="[collectedChests]" dataDxfId="75"/>
    <tableColumn id="3" name="[type]" dataDxfId="74"/>
    <tableColumn id="4" name="[amount]" dataDxfId="7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72" dataDxfId="70" headerRowBorderDxfId="71" tableBorderDxfId="69">
  <autoFilter ref="B4:O44"/>
  <tableColumns count="14">
    <tableColumn id="1" name="{disguisesDefinitions}" dataDxfId="68"/>
    <tableColumn id="2" name="[sku]" dataDxfId="67"/>
    <tableColumn id="3" name="[dragonSku]" dataDxfId="66"/>
    <tableColumn id="5" name="[powerup]" dataDxfId="65"/>
    <tableColumn id="6" name="[shopOrder]" dataDxfId="64"/>
    <tableColumn id="8" name="[priceSC]" dataDxfId="63"/>
    <tableColumn id="17" name="[priceHC]" dataDxfId="62"/>
    <tableColumn id="18" name="[unlockLevel]" dataDxfId="61"/>
    <tableColumn id="10" name="[icon]" dataDxfId="60"/>
    <tableColumn id="9" name="[skin]" dataDxfId="59"/>
    <tableColumn id="13" name="[item1]" dataDxfId="58"/>
    <tableColumn id="4" name="[item2]" dataDxfId="57"/>
    <tableColumn id="11" name="[tidName]" dataDxfId="56">
      <calculatedColumnFormula>UPPER(CONCATENATE("TID_","SKIN",SUBSTITUTE(C5,"dragon",""),"_NAME"))</calculatedColumnFormula>
    </tableColumn>
    <tableColumn id="12" name="[tidDesc]" dataDxfId="5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30" totalsRowShown="0" headerRowBorderDxfId="54" tableBorderDxfId="53" totalsRowBorderDxfId="52">
  <autoFilter ref="D3:M30"/>
  <tableColumns count="10">
    <tableColumn id="1" name="{powerUpsDefinitions}" dataDxfId="51"/>
    <tableColumn id="2" name="[sku]" dataDxfId="50"/>
    <tableColumn id="3" name="[type]" dataDxfId="49"/>
    <tableColumn id="4" name="[param1]" dataDxfId="48"/>
    <tableColumn id="5" name="[param2]" dataDxfId="47"/>
    <tableColumn id="6" name="[icon]" dataDxfId="46">
      <calculatedColumnFormula>CONCATENATE("icon_",powerUpsDefinitions[[#This Row],['[sku']]])</calculatedColumnFormula>
    </tableColumn>
    <tableColumn id="10" name="[miniIcon]" dataDxfId="45"/>
    <tableColumn id="7" name="[tidName]" dataDxfId="44">
      <calculatedColumnFormula>CONCATENATE("TID_POWERUP_",UPPER(powerUpsDefinitions[[#This Row],['[sku']]]),"_NAME")</calculatedColumnFormula>
    </tableColumn>
    <tableColumn id="8" name="[tidDesc]" dataDxfId="43">
      <calculatedColumnFormula>CONCATENATE("TID_POWERUP_",UPPER(powerUpsDefinitions[[#This Row],['[sku']]]),"_DESC")</calculatedColumnFormula>
    </tableColumn>
    <tableColumn id="9" name="[tidDescShort]" dataDxfId="4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41" headerRowBorderDxfId="40" tableBorderDxfId="39" totalsRowBorderDxfId="38">
  <autoFilter ref="B4:H29"/>
  <tableColumns count="7">
    <tableColumn id="1" name="{scoreMultiplierDefinitions}" dataDxfId="37"/>
    <tableColumn id="2" name="[sku]" dataDxfId="36"/>
    <tableColumn id="6" name="[order]" dataDxfId="35"/>
    <tableColumn id="3" name="[multiplier]" dataDxfId="34"/>
    <tableColumn id="4" name="[requiredKillStreak]" dataDxfId="33"/>
    <tableColumn id="5" name="[duration]" dataDxfId="32"/>
    <tableColumn id="7" name="[tidMessage]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30" headerRowBorderDxfId="29" tableBorderDxfId="28" totalsRowBorderDxfId="27">
  <autoFilter ref="B35:F45"/>
  <tableColumns count="5">
    <tableColumn id="1" name="{survivalBonusDefinitions}" dataDxfId="26"/>
    <tableColumn id="2" name="[sku]" dataDxfId="25"/>
    <tableColumn id="6" name="[tier]" dataDxfId="24"/>
    <tableColumn id="3" name="[minutes]" dataDxfId="23"/>
    <tableColumn id="4" name="[coin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30" headerRowBorderDxfId="329" tableBorderDxfId="328" totalsRowBorderDxfId="327">
  <autoFilter ref="B4:J14"/>
  <tableColumns count="9">
    <tableColumn id="1" name="{localizationDefinitions}" dataDxfId="326"/>
    <tableColumn id="8" name="[sku]" dataDxfId="325"/>
    <tableColumn id="3" name="[order]" dataDxfId="324"/>
    <tableColumn id="4" name="[isoCode]" dataDxfId="323"/>
    <tableColumn id="11" name="[android]" dataDxfId="322"/>
    <tableColumn id="12" name="[iOS]" dataDxfId="321"/>
    <tableColumn id="5" name="[txtFilename]" dataDxfId="320"/>
    <tableColumn id="2" name="[icon]" dataDxfId="319"/>
    <tableColumn id="9" name="[tidName]" dataDxfId="31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S25" totalsRowShown="0" headerRowDxfId="317" headerRowBorderDxfId="316" tableBorderDxfId="315" totalsRowBorderDxfId="314">
  <autoFilter ref="B15:AS25"/>
  <tableColumns count="44">
    <tableColumn id="1" name="{dragonDefinitions}" dataDxfId="313"/>
    <tableColumn id="2" name="[sku]"/>
    <tableColumn id="9" name="[tier]"/>
    <tableColumn id="3" name="[order]" dataDxfId="312"/>
    <tableColumn id="40" name="[previousDragonSku]" dataDxfId="311"/>
    <tableColumn id="4" name="[unlockPriceCoins]" dataDxfId="310"/>
    <tableColumn id="5" name="[unlockPricePC]" dataDxfId="309"/>
    <tableColumn id="11" name="[cameraDefaultZoom]" dataDxfId="308"/>
    <tableColumn id="16" name="[cameraFarZoom]" dataDxfId="307"/>
    <tableColumn id="39" name="[defaultSize]" dataDxfId="306"/>
    <tableColumn id="38" name="[cameraFrameWidthModifier]" dataDxfId="305"/>
    <tableColumn id="17" name="[healthMin]" dataDxfId="304"/>
    <tableColumn id="18" name="[healthMax]" dataDxfId="303"/>
    <tableColumn id="21" name="[healthDrain]" dataDxfId="302"/>
    <tableColumn id="32" name="[healthDrainAmpPerSecond]" dataDxfId="301"/>
    <tableColumn id="31" name="[sessionStartHealthDrainTime]" dataDxfId="300"/>
    <tableColumn id="30" name="[sessionStartHealthDrainModifier]" dataDxfId="299"/>
    <tableColumn id="19" name="[scaleMin]" dataDxfId="298"/>
    <tableColumn id="20" name="[scaleMax]" dataDxfId="297"/>
    <tableColumn id="42" name="[speedBase]" dataDxfId="296"/>
    <tableColumn id="22" name="[boostMultiplier]" dataDxfId="295"/>
    <tableColumn id="41" name="[energyBase]" dataDxfId="294"/>
    <tableColumn id="23" name="[energyDrain]" dataDxfId="293"/>
    <tableColumn id="24" name="[energyRefillRate]" dataDxfId="292"/>
    <tableColumn id="29" name="[furyBaseDamage]" dataDxfId="291"/>
    <tableColumn id="33" name="[furyBaseLength]" dataDxfId="290"/>
    <tableColumn id="12" name="[furyScoreMultiplier]" dataDxfId="289"/>
    <tableColumn id="26" name="[furyBaseDuration]" dataDxfId="288"/>
    <tableColumn id="25" name="[furyMax]" dataDxfId="287"/>
    <tableColumn id="14" name="[eatSpeedFactor]" dataDxfId="286"/>
    <tableColumn id="15" name="[maxAlcohol]" dataDxfId="285"/>
    <tableColumn id="13" name="[alcoholDrain]" dataDxfId="284"/>
    <tableColumn id="6" name="[gamePrefab]" dataDxfId="283"/>
    <tableColumn id="10" name="[menuPrefab]" dataDxfId="282"/>
    <tableColumn id="7" name="[tidName]" dataDxfId="281">
      <calculatedColumnFormula>CONCATENATE("TID_",UPPER(dragonDefinitions[[#This Row],['[sku']]]),"_NAME")</calculatedColumnFormula>
    </tableColumn>
    <tableColumn id="8" name="[tidDesc]" dataDxfId="280">
      <calculatedColumnFormula>CONCATENATE("TID_",UPPER(dragonDefinitions[[#This Row],['[sku']]]),"_DESC")</calculatedColumnFormula>
    </tableColumn>
    <tableColumn id="27" name="[statsBarRatio]" dataDxfId="279"/>
    <tableColumn id="28" name="[furyBarRatio]" dataDxfId="278"/>
    <tableColumn id="34" name="[force]" dataDxfId="277"/>
    <tableColumn id="35" name="[mass]" dataDxfId="276"/>
    <tableColumn id="36" name="[friction]" dataDxfId="275"/>
    <tableColumn id="37" name="[gravityModifier]" dataDxfId="274"/>
    <tableColumn id="43" name="[airGravityModifier]" dataDxfId="273"/>
    <tableColumn id="44" name="[waterGravityModifier]" dataDxfId="272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71" headerRowBorderDxfId="270" tableBorderDxfId="269" totalsRowBorderDxfId="268">
  <autoFilter ref="B4:G9"/>
  <tableColumns count="6">
    <tableColumn id="1" name="{dragonTierDefinitions}" dataDxfId="267"/>
    <tableColumn id="2" name="[sku]"/>
    <tableColumn id="9" name="[order]"/>
    <tableColumn id="10" name="[icon]" dataDxfId="266"/>
    <tableColumn id="3" name="[maxPetEquipped]" dataDxfId="265"/>
    <tableColumn id="7" name="[tidName]" dataDxfId="26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63" headerRowBorderDxfId="262" tableBorderDxfId="261" totalsRowBorderDxfId="260">
  <autoFilter ref="B31:I32"/>
  <tableColumns count="8">
    <tableColumn id="1" name="{dragonSettings}" dataDxfId="259"/>
    <tableColumn id="2" name="[sku]" dataDxfId="25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7" headerRowBorderDxfId="256" tableBorderDxfId="255" totalsRowBorderDxfId="25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53" headerRowBorderDxfId="252" tableBorderDxfId="251" totalsRowBorderDxfId="250">
  <autoFilter ref="B36:F39"/>
  <tableColumns count="5">
    <tableColumn id="1" name="{dragonHealthModifiersDefinitions}" dataDxfId="249"/>
    <tableColumn id="2" name="[sku]" dataDxfId="248"/>
    <tableColumn id="7" name="[threshold]"/>
    <tableColumn id="8" name="[modifier]" dataDxfId="247"/>
    <tableColumn id="9" name="[tid]" dataDxfId="24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5" headerRowBorderDxfId="244" tableBorderDxfId="243" totalsRowBorderDxfId="242">
  <autoFilter ref="B4:L44"/>
  <tableColumns count="11">
    <tableColumn id="1" name="{petDefinitions}" dataDxfId="241"/>
    <tableColumn id="2" name="[sku]" dataDxfId="240"/>
    <tableColumn id="3" name="[rarity]" dataDxfId="239"/>
    <tableColumn id="6" name="[category]" dataDxfId="238"/>
    <tableColumn id="7" name="[order]" dataDxfId="237"/>
    <tableColumn id="8" name="[gamePrefab]" dataDxfId="236"/>
    <tableColumn id="9" name="[menuPrefab]" dataDxfId="235"/>
    <tableColumn id="11" name="[icon]" dataDxfId="234"/>
    <tableColumn id="4" name="[powerup]" dataDxfId="233"/>
    <tableColumn id="5" name="[tidName]" dataDxfId="232"/>
    <tableColumn id="10" name="[tidDesc]" dataDxfId="231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1065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1064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6" priority="17"/>
  </conditionalFormatting>
  <conditionalFormatting sqref="D5:D6">
    <cfRule type="duplicateValues" dxfId="5" priority="18"/>
  </conditionalFormatting>
  <conditionalFormatting sqref="C11">
    <cfRule type="duplicateValues" dxfId="4" priority="4"/>
  </conditionalFormatting>
  <conditionalFormatting sqref="C12:C13">
    <cfRule type="duplicateValues" dxfId="3" priority="19"/>
  </conditionalFormatting>
  <conditionalFormatting sqref="C18:D18">
    <cfRule type="duplicateValues" dxfId="2" priority="2"/>
  </conditionalFormatting>
  <conditionalFormatting sqref="C19:D20">
    <cfRule type="duplicateValues" dxfId="1" priority="3"/>
  </conditionalFormatting>
  <conditionalFormatting sqref="C21:D21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54"/>
      <c r="G3" s="45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E34" sqref="E34"/>
    </sheetView>
  </sheetViews>
  <sheetFormatPr defaultColWidth="11.42578125" defaultRowHeight="15"/>
  <cols>
    <col min="2" max="2" width="34.28515625" bestFit="1" customWidth="1"/>
    <col min="3" max="3" width="18.5703125" bestFit="1" customWidth="1"/>
    <col min="4" max="4" width="16.42578125" bestFit="1" customWidth="1"/>
    <col min="5" max="5" width="21.5703125" style="67" bestFit="1" customWidth="1"/>
    <col min="6" max="6" width="6.28515625" style="67" bestFit="1" customWidth="1"/>
    <col min="7" max="9" width="6.28515625" bestFit="1" customWidth="1"/>
    <col min="10" max="10" width="15.140625" bestFit="1" customWidth="1"/>
    <col min="11" max="11" width="18.5703125" bestFit="1" customWidth="1"/>
    <col min="12" max="13" width="8.5703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1069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/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1073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1194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1073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1041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1081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0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313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1081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1039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1041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1039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381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1040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1072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1039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381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1076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1069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1072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0" t="s">
        <v>313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1194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1081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1072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1077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313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1077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0" t="s">
        <v>1194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0" t="s">
        <v>1040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0" t="s">
        <v>1076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tabSelected="1" topLeftCell="D20" workbookViewId="0">
      <selection activeCell="F36" sqref="F3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5703125" bestFit="1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1166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1167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1171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1168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1081</v>
      </c>
      <c r="F7" s="217" t="s">
        <v>1082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1178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1042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1172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1043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1172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1044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1173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1174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1175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1178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1069</v>
      </c>
      <c r="F14" s="217" t="s">
        <v>1070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1175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1072</v>
      </c>
      <c r="F15" s="411" t="s">
        <v>1071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1176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1073</v>
      </c>
      <c r="F16" s="217" t="s">
        <v>1071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1176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1074</v>
      </c>
      <c r="F17" s="217" t="s">
        <v>1071</v>
      </c>
      <c r="G17" s="218" t="s">
        <v>1075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1176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1076</v>
      </c>
      <c r="F18" s="217" t="s">
        <v>1076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1176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1077</v>
      </c>
      <c r="F19" s="217" t="s">
        <v>1078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1169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1079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1179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1080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1170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1084</v>
      </c>
      <c r="F22" s="217" t="s">
        <v>1085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1175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1086</v>
      </c>
      <c r="F23" s="217" t="s">
        <v>1085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1175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1087</v>
      </c>
      <c r="F24" s="217" t="s">
        <v>1087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1175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1088</v>
      </c>
      <c r="F25" s="217" t="s">
        <v>1088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1173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1177</v>
      </c>
      <c r="F26" s="217" t="s">
        <v>1177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1173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1180</v>
      </c>
      <c r="F27" s="217" t="s">
        <v>1180</v>
      </c>
      <c r="G27" s="218">
        <v>1</v>
      </c>
      <c r="H27" s="218"/>
      <c r="I27" s="413" t="s">
        <v>1190</v>
      </c>
      <c r="J27" s="413" t="s">
        <v>1173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1193</v>
      </c>
      <c r="F28" s="217" t="s">
        <v>1193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1173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1192</v>
      </c>
      <c r="F29" s="421" t="s">
        <v>1192</v>
      </c>
      <c r="G29" s="422">
        <v>100</v>
      </c>
      <c r="H29" s="422"/>
      <c r="I29" s="413" t="s">
        <v>1191</v>
      </c>
      <c r="J29" s="423" t="s">
        <v>1173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  <row r="30" spans="4:13">
      <c r="D30" s="219" t="s">
        <v>4</v>
      </c>
      <c r="E30" s="203" t="s">
        <v>1194</v>
      </c>
      <c r="F30" s="217" t="s">
        <v>1194</v>
      </c>
      <c r="G30" s="218">
        <v>10</v>
      </c>
      <c r="H30" s="218"/>
      <c r="I30" s="413" t="s">
        <v>1191</v>
      </c>
      <c r="J30" s="413" t="s">
        <v>1170</v>
      </c>
      <c r="K30" s="205" t="str">
        <f>CONCATENATE("TID_POWERUP_",UPPER(powerUpsDefinitions[[#This Row],['[sku']]]),"_NAME")</f>
        <v>TID_POWERUP_MORE_XP_NAME</v>
      </c>
      <c r="L30" s="216" t="str">
        <f>CONCATENATE("TID_POWERUP_",UPPER(powerUpsDefinitions[[#This Row],['[sku']]]),"_DESC")</f>
        <v>TID_POWERUP_MORE_XP_DESC</v>
      </c>
      <c r="M30" s="415" t="str">
        <f>CONCATENATE(powerUpsDefinitions[[#This Row],['[tidDesc']]],"_SHORT")</f>
        <v>TID_POWERUP_MORE_XP_DESC_SHORT</v>
      </c>
    </row>
    <row r="31" spans="4:13">
      <c r="G31"/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1208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1197</v>
      </c>
      <c r="E35" s="185" t="s">
        <v>5</v>
      </c>
      <c r="F35" s="429" t="s">
        <v>1211</v>
      </c>
      <c r="G35" s="430" t="s">
        <v>1210</v>
      </c>
      <c r="H35" s="430" t="s">
        <v>1209</v>
      </c>
    </row>
    <row r="36" spans="1:16384">
      <c r="D36" s="431" t="s">
        <v>4</v>
      </c>
      <c r="E36" s="203" t="s">
        <v>1198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>
      <selection activeCell="F57" sqref="F57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54"/>
      <c r="G3" s="45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  <row r="46" spans="2:8" ht="15.75" thickBot="1"/>
    <row r="47" spans="2:8" ht="23.25">
      <c r="B47" s="12" t="s">
        <v>1199</v>
      </c>
      <c r="C47" s="12"/>
      <c r="D47" s="12"/>
      <c r="E47" s="12"/>
      <c r="F47" s="12"/>
      <c r="G47" s="12"/>
      <c r="H47" s="12"/>
    </row>
    <row r="49" spans="2:8" ht="141">
      <c r="B49" s="185" t="s">
        <v>1200</v>
      </c>
      <c r="C49" s="185" t="s">
        <v>5</v>
      </c>
      <c r="D49" s="185" t="s">
        <v>1207</v>
      </c>
      <c r="E49" s="430" t="s">
        <v>1201</v>
      </c>
      <c r="F49" s="430" t="s">
        <v>1202</v>
      </c>
      <c r="G49" s="430" t="s">
        <v>1203</v>
      </c>
      <c r="H49" s="430" t="s">
        <v>1204</v>
      </c>
    </row>
    <row r="50" spans="2:8">
      <c r="B50" s="433" t="s">
        <v>4</v>
      </c>
      <c r="C50" s="428" t="s">
        <v>1205</v>
      </c>
      <c r="D50" s="428" t="s">
        <v>1206</v>
      </c>
      <c r="E50" s="432" t="s">
        <v>1206</v>
      </c>
      <c r="F50" s="432">
        <v>50</v>
      </c>
      <c r="G50" s="432">
        <v>30</v>
      </c>
      <c r="H50" s="432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/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S53"/>
  <sheetViews>
    <sheetView topLeftCell="A13" workbookViewId="0">
      <selection activeCell="G17" sqref="G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5" ht="15.75" thickBot="1"/>
    <row r="2" spans="2:45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5">
      <c r="B3" s="153"/>
      <c r="C3" s="10"/>
      <c r="D3" s="10"/>
      <c r="E3" s="10"/>
      <c r="F3" s="10"/>
      <c r="G3" s="10"/>
    </row>
    <row r="4" spans="2:45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1045</v>
      </c>
      <c r="G4" s="149" t="s">
        <v>38</v>
      </c>
    </row>
    <row r="5" spans="2:45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5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5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5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5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5" ht="15.75" thickBot="1"/>
    <row r="13" spans="2:45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5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34"/>
      <c r="AO14" s="434"/>
      <c r="AP14" s="434"/>
      <c r="AQ14" s="434"/>
    </row>
    <row r="15" spans="2:45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1163</v>
      </c>
      <c r="AG15" s="167" t="s">
        <v>1164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  <c r="AR15" s="143" t="s">
        <v>1195</v>
      </c>
      <c r="AS15" s="143" t="s">
        <v>1196</v>
      </c>
    </row>
    <row r="16" spans="2:45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  <c r="AR16" s="427">
        <v>1.7</v>
      </c>
      <c r="AS16" s="427">
        <v>1.7</v>
      </c>
    </row>
    <row r="17" spans="2:45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  <c r="AR17" s="13">
        <v>1.7</v>
      </c>
      <c r="AS17" s="13">
        <v>1.7</v>
      </c>
    </row>
    <row r="18" spans="2:45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  <c r="AR18" s="13">
        <v>1.7</v>
      </c>
      <c r="AS18" s="13">
        <v>1.7</v>
      </c>
    </row>
    <row r="19" spans="2:45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  <c r="AR19" s="13">
        <v>1.7</v>
      </c>
      <c r="AS19" s="13">
        <v>1.7</v>
      </c>
    </row>
    <row r="20" spans="2:45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  <c r="AR20" s="13">
        <v>1.7</v>
      </c>
      <c r="AS20" s="13">
        <v>1.7</v>
      </c>
    </row>
    <row r="21" spans="2:45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  <c r="AR21" s="13">
        <v>1.7</v>
      </c>
      <c r="AS21" s="13">
        <v>1.7</v>
      </c>
    </row>
    <row r="22" spans="2:45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  <c r="AR22" s="13">
        <v>1.7</v>
      </c>
      <c r="AS22" s="13">
        <v>1.7</v>
      </c>
    </row>
    <row r="23" spans="2:45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  <c r="AR23" s="13">
        <v>1.7</v>
      </c>
      <c r="AS23" s="13">
        <v>1.7</v>
      </c>
    </row>
    <row r="24" spans="2:45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  <c r="AR24" s="13">
        <v>1.7</v>
      </c>
      <c r="AS24" s="13">
        <v>1.7</v>
      </c>
    </row>
    <row r="25" spans="2:45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  <c r="AR25" s="193">
        <v>1.7</v>
      </c>
      <c r="AS25" s="193">
        <v>1.7</v>
      </c>
    </row>
    <row r="26" spans="2:45" s="233" customFormat="1" ht="24" thickBot="1">
      <c r="B26" s="232"/>
      <c r="C26" s="232"/>
      <c r="D26" s="232"/>
      <c r="E26" s="232"/>
      <c r="F26" s="232"/>
      <c r="G26" s="232"/>
      <c r="H26" s="232"/>
      <c r="I26" s="438" t="s">
        <v>664</v>
      </c>
      <c r="J26" s="439"/>
      <c r="K26" s="439"/>
      <c r="L26" s="440"/>
      <c r="M26" s="441" t="s">
        <v>665</v>
      </c>
      <c r="N26" s="442"/>
      <c r="O26" s="442"/>
      <c r="P26" s="442"/>
      <c r="Q26" s="442"/>
      <c r="R26" s="443"/>
      <c r="S26" s="444" t="s">
        <v>666</v>
      </c>
      <c r="T26" s="445"/>
      <c r="U26" s="446" t="s">
        <v>671</v>
      </c>
      <c r="V26" s="447"/>
      <c r="W26" s="448" t="s">
        <v>670</v>
      </c>
      <c r="X26" s="449"/>
      <c r="Y26" s="450"/>
      <c r="Z26" s="435" t="s">
        <v>667</v>
      </c>
      <c r="AA26" s="436"/>
      <c r="AB26" s="436"/>
      <c r="AC26" s="436"/>
      <c r="AD26" s="437"/>
      <c r="AE26" s="353" t="s">
        <v>668</v>
      </c>
      <c r="AH26" s="232"/>
      <c r="AI26" s="232"/>
      <c r="AL26" s="451" t="s">
        <v>672</v>
      </c>
      <c r="AM26" s="452"/>
      <c r="AN26" s="452"/>
      <c r="AO26" s="453"/>
    </row>
    <row r="28" spans="2:45" ht="15.75" thickBot="1"/>
    <row r="29" spans="2:45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5" s="171" customFormat="1" ht="60">
      <c r="B30" s="153"/>
      <c r="C30" s="10"/>
      <c r="D30" s="10" t="s">
        <v>228</v>
      </c>
      <c r="F30" s="10"/>
      <c r="G30" s="10"/>
    </row>
    <row r="31" spans="2:45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5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A10" workbookViewId="0">
      <selection activeCell="P8" sqref="P8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1108</v>
      </c>
      <c r="F5" s="132">
        <v>0</v>
      </c>
      <c r="G5" s="15" t="s">
        <v>878</v>
      </c>
      <c r="H5" s="15" t="s">
        <v>880</v>
      </c>
      <c r="I5" s="15" t="s">
        <v>1151</v>
      </c>
      <c r="J5" s="384" t="s">
        <v>381</v>
      </c>
      <c r="K5" s="387" t="s">
        <v>1083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1108</v>
      </c>
      <c r="F6" s="132">
        <v>1</v>
      </c>
      <c r="G6" s="15" t="s">
        <v>878</v>
      </c>
      <c r="H6" s="15" t="s">
        <v>880</v>
      </c>
      <c r="I6" s="15" t="s">
        <v>1151</v>
      </c>
      <c r="J6" s="384" t="s">
        <v>313</v>
      </c>
      <c r="K6" s="387" t="s">
        <v>1109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1108</v>
      </c>
      <c r="F7" s="138">
        <v>2</v>
      </c>
      <c r="G7" s="15" t="s">
        <v>878</v>
      </c>
      <c r="H7" s="15" t="s">
        <v>880</v>
      </c>
      <c r="I7" s="15" t="s">
        <v>1151</v>
      </c>
      <c r="J7" s="384" t="s">
        <v>1069</v>
      </c>
      <c r="K7" s="387" t="s">
        <v>1110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1046</v>
      </c>
      <c r="D8" s="138" t="s">
        <v>872</v>
      </c>
      <c r="E8" s="138" t="s">
        <v>1108</v>
      </c>
      <c r="F8" s="132">
        <v>3</v>
      </c>
      <c r="G8" s="15" t="s">
        <v>878</v>
      </c>
      <c r="H8" s="15" t="s">
        <v>881</v>
      </c>
      <c r="I8" s="15" t="s">
        <v>1153</v>
      </c>
      <c r="J8" s="384" t="s">
        <v>381</v>
      </c>
      <c r="K8" s="387" t="s">
        <v>1111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1047</v>
      </c>
      <c r="D9" s="138" t="s">
        <v>872</v>
      </c>
      <c r="E9" s="138" t="s">
        <v>1108</v>
      </c>
      <c r="F9" s="132">
        <v>4</v>
      </c>
      <c r="G9" s="15" t="s">
        <v>878</v>
      </c>
      <c r="H9" s="379" t="s">
        <v>882</v>
      </c>
      <c r="I9" s="379" t="s">
        <v>1154</v>
      </c>
      <c r="J9" s="384" t="s">
        <v>1069</v>
      </c>
      <c r="K9" s="387" t="s">
        <v>1112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1048</v>
      </c>
      <c r="D10" s="138" t="s">
        <v>872</v>
      </c>
      <c r="E10" s="138" t="s">
        <v>1108</v>
      </c>
      <c r="F10" s="138">
        <v>5</v>
      </c>
      <c r="G10" s="15" t="s">
        <v>878</v>
      </c>
      <c r="H10" s="15" t="s">
        <v>880</v>
      </c>
      <c r="I10" s="15" t="s">
        <v>1151</v>
      </c>
      <c r="J10" s="384" t="s">
        <v>313</v>
      </c>
      <c r="K10" s="387" t="s">
        <v>1113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1049</v>
      </c>
      <c r="D11" s="138" t="s">
        <v>872</v>
      </c>
      <c r="E11" s="138" t="s">
        <v>1108</v>
      </c>
      <c r="F11" s="132">
        <v>6</v>
      </c>
      <c r="G11" s="15" t="s">
        <v>878</v>
      </c>
      <c r="H11" s="15" t="s">
        <v>880</v>
      </c>
      <c r="I11" s="15" t="s">
        <v>1151</v>
      </c>
      <c r="J11" s="384" t="s">
        <v>1069</v>
      </c>
      <c r="K11" s="387" t="s">
        <v>1114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1050</v>
      </c>
      <c r="D12" s="138" t="s">
        <v>872</v>
      </c>
      <c r="E12" s="138" t="s">
        <v>1066</v>
      </c>
      <c r="F12" s="138">
        <v>0</v>
      </c>
      <c r="G12" s="15" t="s">
        <v>878</v>
      </c>
      <c r="H12" s="15" t="s">
        <v>880</v>
      </c>
      <c r="I12" s="15" t="s">
        <v>1151</v>
      </c>
      <c r="J12" s="384" t="s">
        <v>1040</v>
      </c>
      <c r="K12" s="387" t="s">
        <v>1115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1051</v>
      </c>
      <c r="D13" s="138" t="s">
        <v>872</v>
      </c>
      <c r="E13" s="138" t="s">
        <v>1068</v>
      </c>
      <c r="F13" s="138">
        <v>1</v>
      </c>
      <c r="G13" s="15" t="s">
        <v>878</v>
      </c>
      <c r="H13" s="15" t="s">
        <v>881</v>
      </c>
      <c r="I13" s="15" t="s">
        <v>1153</v>
      </c>
      <c r="J13" s="384" t="s">
        <v>1192</v>
      </c>
      <c r="K13" s="387" t="s">
        <v>1116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1052</v>
      </c>
      <c r="D14" s="138" t="s">
        <v>872</v>
      </c>
      <c r="E14" s="138" t="s">
        <v>1066</v>
      </c>
      <c r="F14" s="138">
        <v>2</v>
      </c>
      <c r="G14" s="15" t="s">
        <v>878</v>
      </c>
      <c r="H14" s="379" t="s">
        <v>882</v>
      </c>
      <c r="I14" s="379" t="s">
        <v>1154</v>
      </c>
      <c r="J14" s="384" t="s">
        <v>1077</v>
      </c>
      <c r="K14" s="387" t="s">
        <v>1117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1053</v>
      </c>
      <c r="D15" s="138" t="s">
        <v>872</v>
      </c>
      <c r="E15" s="138" t="s">
        <v>1066</v>
      </c>
      <c r="F15" s="138">
        <v>3</v>
      </c>
      <c r="G15" s="15" t="s">
        <v>878</v>
      </c>
      <c r="H15" s="15" t="s">
        <v>880</v>
      </c>
      <c r="I15" s="15" t="s">
        <v>1151</v>
      </c>
      <c r="J15" s="384" t="s">
        <v>1041</v>
      </c>
      <c r="K15" s="387" t="s">
        <v>1118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1054</v>
      </c>
      <c r="D16" s="138" t="s">
        <v>872</v>
      </c>
      <c r="E16" s="138" t="s">
        <v>1066</v>
      </c>
      <c r="F16" s="138">
        <v>4</v>
      </c>
      <c r="G16" s="15" t="s">
        <v>878</v>
      </c>
      <c r="H16" s="15" t="s">
        <v>880</v>
      </c>
      <c r="I16" s="15" t="s">
        <v>1151</v>
      </c>
      <c r="J16" s="384" t="s">
        <v>1081</v>
      </c>
      <c r="K16" s="387" t="s">
        <v>1119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1055</v>
      </c>
      <c r="D17" s="138" t="s">
        <v>872</v>
      </c>
      <c r="E17" s="138" t="s">
        <v>1066</v>
      </c>
      <c r="F17" s="138">
        <v>5</v>
      </c>
      <c r="G17" s="15" t="s">
        <v>878</v>
      </c>
      <c r="H17" s="15" t="s">
        <v>881</v>
      </c>
      <c r="I17" s="15" t="s">
        <v>1153</v>
      </c>
      <c r="J17" s="384" t="s">
        <v>1039</v>
      </c>
      <c r="K17" s="387" t="s">
        <v>1120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1056</v>
      </c>
      <c r="D18" s="138" t="s">
        <v>872</v>
      </c>
      <c r="E18" s="138" t="s">
        <v>1066</v>
      </c>
      <c r="F18" s="138">
        <v>6</v>
      </c>
      <c r="G18" s="15" t="s">
        <v>878</v>
      </c>
      <c r="H18" s="379" t="s">
        <v>882</v>
      </c>
      <c r="I18" s="379" t="s">
        <v>1154</v>
      </c>
      <c r="J18" s="384" t="s">
        <v>1040</v>
      </c>
      <c r="K18" s="387" t="s">
        <v>1121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1057</v>
      </c>
      <c r="D19" s="138" t="s">
        <v>872</v>
      </c>
      <c r="E19" s="138" t="s">
        <v>1066</v>
      </c>
      <c r="F19" s="138">
        <v>7</v>
      </c>
      <c r="G19" s="15" t="s">
        <v>878</v>
      </c>
      <c r="H19" s="15" t="s">
        <v>880</v>
      </c>
      <c r="I19" s="15" t="s">
        <v>1151</v>
      </c>
      <c r="J19" s="384" t="s">
        <v>1040</v>
      </c>
      <c r="K19" s="387" t="s">
        <v>1122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1058</v>
      </c>
      <c r="D20" s="138" t="s">
        <v>872</v>
      </c>
      <c r="E20" s="138" t="s">
        <v>1066</v>
      </c>
      <c r="F20" s="138">
        <v>8</v>
      </c>
      <c r="G20" s="15" t="s">
        <v>878</v>
      </c>
      <c r="H20" s="15" t="s">
        <v>880</v>
      </c>
      <c r="I20" s="15" t="s">
        <v>1151</v>
      </c>
      <c r="J20" s="384" t="s">
        <v>1076</v>
      </c>
      <c r="K20" s="387" t="s">
        <v>1123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1059</v>
      </c>
      <c r="D21" s="138" t="s">
        <v>872</v>
      </c>
      <c r="E21" s="138" t="s">
        <v>1066</v>
      </c>
      <c r="F21" s="138">
        <v>9</v>
      </c>
      <c r="G21" s="15" t="s">
        <v>878</v>
      </c>
      <c r="H21" s="15" t="s">
        <v>881</v>
      </c>
      <c r="I21" s="15" t="s">
        <v>1153</v>
      </c>
      <c r="J21" s="384" t="s">
        <v>1077</v>
      </c>
      <c r="K21" s="387" t="s">
        <v>1124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1060</v>
      </c>
      <c r="D22" s="138" t="s">
        <v>872</v>
      </c>
      <c r="E22" s="138" t="s">
        <v>1066</v>
      </c>
      <c r="F22" s="138">
        <v>10</v>
      </c>
      <c r="G22" s="15" t="s">
        <v>878</v>
      </c>
      <c r="H22" s="379" t="s">
        <v>882</v>
      </c>
      <c r="I22" s="379" t="s">
        <v>1154</v>
      </c>
      <c r="J22" s="384" t="s">
        <v>1041</v>
      </c>
      <c r="K22" s="387" t="s">
        <v>1125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1061</v>
      </c>
      <c r="D23" s="138" t="s">
        <v>872</v>
      </c>
      <c r="E23" s="138" t="s">
        <v>1066</v>
      </c>
      <c r="F23" s="138">
        <v>11</v>
      </c>
      <c r="G23" s="15" t="s">
        <v>878</v>
      </c>
      <c r="H23" s="15" t="s">
        <v>880</v>
      </c>
      <c r="I23" s="15" t="s">
        <v>1151</v>
      </c>
      <c r="J23" s="384" t="s">
        <v>1081</v>
      </c>
      <c r="K23" s="387" t="s">
        <v>1126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1062</v>
      </c>
      <c r="D24" s="138" t="s">
        <v>872</v>
      </c>
      <c r="E24" s="138" t="s">
        <v>1066</v>
      </c>
      <c r="F24" s="138">
        <v>12</v>
      </c>
      <c r="G24" s="15" t="s">
        <v>878</v>
      </c>
      <c r="H24" s="15" t="s">
        <v>881</v>
      </c>
      <c r="I24" s="15" t="s">
        <v>1153</v>
      </c>
      <c r="J24" s="384" t="s">
        <v>1039</v>
      </c>
      <c r="K24" s="387" t="s">
        <v>1127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1063</v>
      </c>
      <c r="D25" s="138" t="s">
        <v>872</v>
      </c>
      <c r="E25" s="138" t="s">
        <v>1067</v>
      </c>
      <c r="F25" s="138">
        <v>0</v>
      </c>
      <c r="G25" s="15" t="s">
        <v>878</v>
      </c>
      <c r="H25" s="379" t="s">
        <v>882</v>
      </c>
      <c r="I25" s="379" t="s">
        <v>1154</v>
      </c>
      <c r="J25" s="409" t="s">
        <v>1073</v>
      </c>
      <c r="K25" s="387" t="s">
        <v>1128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1089</v>
      </c>
      <c r="D26" s="132" t="s">
        <v>872</v>
      </c>
      <c r="E26" s="132" t="s">
        <v>1067</v>
      </c>
      <c r="F26" s="132">
        <v>1</v>
      </c>
      <c r="G26" s="15" t="s">
        <v>878</v>
      </c>
      <c r="H26" s="15" t="s">
        <v>880</v>
      </c>
      <c r="I26" s="15" t="s">
        <v>1151</v>
      </c>
      <c r="J26" s="384" t="s">
        <v>1074</v>
      </c>
      <c r="K26" s="387" t="s">
        <v>1129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1090</v>
      </c>
      <c r="D27" s="132" t="s">
        <v>872</v>
      </c>
      <c r="E27" s="132" t="s">
        <v>1067</v>
      </c>
      <c r="F27" s="132">
        <v>2</v>
      </c>
      <c r="G27" s="15" t="s">
        <v>878</v>
      </c>
      <c r="H27" s="15" t="s">
        <v>880</v>
      </c>
      <c r="I27" s="15" t="s">
        <v>1151</v>
      </c>
      <c r="J27" s="384" t="s">
        <v>1073</v>
      </c>
      <c r="K27" s="387" t="s">
        <v>1130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1091</v>
      </c>
      <c r="D28" s="138" t="s">
        <v>872</v>
      </c>
      <c r="E28" s="138" t="s">
        <v>1067</v>
      </c>
      <c r="F28" s="138">
        <v>3</v>
      </c>
      <c r="G28" s="15" t="s">
        <v>878</v>
      </c>
      <c r="H28" s="15" t="s">
        <v>880</v>
      </c>
      <c r="I28" s="15" t="s">
        <v>1151</v>
      </c>
      <c r="J28" s="384" t="s">
        <v>1072</v>
      </c>
      <c r="K28" s="387" t="s">
        <v>1131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1092</v>
      </c>
      <c r="D29" s="138" t="s">
        <v>872</v>
      </c>
      <c r="E29" s="138" t="s">
        <v>1067</v>
      </c>
      <c r="F29" s="132">
        <v>4</v>
      </c>
      <c r="G29" s="15" t="s">
        <v>878</v>
      </c>
      <c r="H29" s="15" t="s">
        <v>881</v>
      </c>
      <c r="I29" s="15" t="s">
        <v>1153</v>
      </c>
      <c r="J29" s="384" t="s">
        <v>1073</v>
      </c>
      <c r="K29" s="387" t="s">
        <v>1132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1093</v>
      </c>
      <c r="D30" s="138" t="s">
        <v>872</v>
      </c>
      <c r="E30" s="138" t="s">
        <v>1067</v>
      </c>
      <c r="F30" s="132">
        <v>5</v>
      </c>
      <c r="G30" s="15" t="s">
        <v>878</v>
      </c>
      <c r="H30" s="379" t="s">
        <v>882</v>
      </c>
      <c r="I30" s="379" t="s">
        <v>1154</v>
      </c>
      <c r="J30" s="384" t="s">
        <v>469</v>
      </c>
      <c r="K30" s="387" t="s">
        <v>1133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1094</v>
      </c>
      <c r="D31" s="138" t="s">
        <v>872</v>
      </c>
      <c r="E31" s="138" t="s">
        <v>1067</v>
      </c>
      <c r="F31" s="138">
        <v>6</v>
      </c>
      <c r="G31" s="15" t="s">
        <v>878</v>
      </c>
      <c r="H31" s="15" t="s">
        <v>880</v>
      </c>
      <c r="I31" s="15" t="s">
        <v>1151</v>
      </c>
      <c r="J31" s="384" t="s">
        <v>1040</v>
      </c>
      <c r="K31" s="387" t="s">
        <v>1134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1095</v>
      </c>
      <c r="D32" s="138" t="s">
        <v>872</v>
      </c>
      <c r="E32" s="138" t="s">
        <v>1067</v>
      </c>
      <c r="F32" s="132">
        <v>7</v>
      </c>
      <c r="G32" s="15" t="s">
        <v>878</v>
      </c>
      <c r="H32" s="15" t="s">
        <v>880</v>
      </c>
      <c r="I32" s="15" t="s">
        <v>1151</v>
      </c>
      <c r="J32" s="384" t="s">
        <v>1043</v>
      </c>
      <c r="K32" s="387" t="s">
        <v>1135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1096</v>
      </c>
      <c r="D33" s="138" t="s">
        <v>873</v>
      </c>
      <c r="E33" s="138" t="s">
        <v>1068</v>
      </c>
      <c r="F33" s="138">
        <v>0</v>
      </c>
      <c r="G33" s="15" t="s">
        <v>878</v>
      </c>
      <c r="H33" s="15" t="s">
        <v>880</v>
      </c>
      <c r="I33" s="15" t="s">
        <v>1152</v>
      </c>
      <c r="J33" s="384" t="s">
        <v>1084</v>
      </c>
      <c r="K33" s="387" t="s">
        <v>1136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1097</v>
      </c>
      <c r="D34" s="138" t="s">
        <v>873</v>
      </c>
      <c r="E34" s="138" t="s">
        <v>1068</v>
      </c>
      <c r="F34" s="138">
        <v>1</v>
      </c>
      <c r="G34" s="15" t="s">
        <v>1150</v>
      </c>
      <c r="H34" s="15" t="s">
        <v>881</v>
      </c>
      <c r="I34" s="15" t="s">
        <v>1157</v>
      </c>
      <c r="J34" s="384" t="s">
        <v>1086</v>
      </c>
      <c r="K34" s="387" t="s">
        <v>1137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1098</v>
      </c>
      <c r="D35" s="138" t="s">
        <v>873</v>
      </c>
      <c r="E35" s="138" t="s">
        <v>1068</v>
      </c>
      <c r="F35" s="138">
        <v>2</v>
      </c>
      <c r="G35" s="379" t="s">
        <v>879</v>
      </c>
      <c r="H35" s="379" t="s">
        <v>882</v>
      </c>
      <c r="I35" s="379" t="s">
        <v>1155</v>
      </c>
      <c r="J35" s="384" t="s">
        <v>1087</v>
      </c>
      <c r="K35" s="387" t="s">
        <v>1138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1099</v>
      </c>
      <c r="D36" s="138" t="s">
        <v>873</v>
      </c>
      <c r="E36" s="138" t="s">
        <v>1067</v>
      </c>
      <c r="F36" s="138">
        <v>8</v>
      </c>
      <c r="G36" s="15" t="s">
        <v>878</v>
      </c>
      <c r="H36" s="15" t="s">
        <v>880</v>
      </c>
      <c r="I36" s="15" t="s">
        <v>1152</v>
      </c>
      <c r="J36" s="384" t="s">
        <v>1042</v>
      </c>
      <c r="K36" s="387" t="s">
        <v>1139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1100</v>
      </c>
      <c r="D37" s="138" t="s">
        <v>873</v>
      </c>
      <c r="E37" s="138" t="s">
        <v>1067</v>
      </c>
      <c r="F37" s="138">
        <v>9</v>
      </c>
      <c r="G37" s="15" t="s">
        <v>878</v>
      </c>
      <c r="H37" s="15" t="s">
        <v>880</v>
      </c>
      <c r="I37" s="15" t="s">
        <v>1152</v>
      </c>
      <c r="J37" s="384" t="s">
        <v>470</v>
      </c>
      <c r="K37" s="387" t="s">
        <v>1140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1101</v>
      </c>
      <c r="D38" s="138" t="s">
        <v>874</v>
      </c>
      <c r="E38" s="138" t="s">
        <v>1064</v>
      </c>
      <c r="F38" s="138">
        <v>0</v>
      </c>
      <c r="G38" s="15" t="s">
        <v>1149</v>
      </c>
      <c r="H38" s="15" t="s">
        <v>881</v>
      </c>
      <c r="I38" s="15" t="s">
        <v>1158</v>
      </c>
      <c r="J38" s="384" t="s">
        <v>1088</v>
      </c>
      <c r="K38" s="387" t="s">
        <v>1141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1102</v>
      </c>
      <c r="D39" s="138" t="s">
        <v>874</v>
      </c>
      <c r="E39" s="138" t="s">
        <v>1068</v>
      </c>
      <c r="F39" s="138">
        <v>4</v>
      </c>
      <c r="G39" s="379" t="s">
        <v>879</v>
      </c>
      <c r="H39" s="379" t="s">
        <v>882</v>
      </c>
      <c r="I39" s="379" t="s">
        <v>1155</v>
      </c>
      <c r="J39" s="384" t="s">
        <v>1040</v>
      </c>
      <c r="K39" s="387" t="s">
        <v>1142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1103</v>
      </c>
      <c r="D40" s="138" t="s">
        <v>874</v>
      </c>
      <c r="E40" s="138" t="s">
        <v>1064</v>
      </c>
      <c r="F40" s="138">
        <v>1</v>
      </c>
      <c r="G40" s="15" t="s">
        <v>1148</v>
      </c>
      <c r="H40" s="15" t="s">
        <v>880</v>
      </c>
      <c r="I40" s="15" t="s">
        <v>1156</v>
      </c>
      <c r="J40" s="384" t="s">
        <v>1044</v>
      </c>
      <c r="K40" s="387" t="s">
        <v>1143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1104</v>
      </c>
      <c r="D41" s="138" t="s">
        <v>874</v>
      </c>
      <c r="E41" s="138" t="s">
        <v>1068</v>
      </c>
      <c r="F41" s="138">
        <v>5</v>
      </c>
      <c r="G41" s="15" t="s">
        <v>1159</v>
      </c>
      <c r="H41" s="15" t="s">
        <v>880</v>
      </c>
      <c r="I41" s="15" t="s">
        <v>1156</v>
      </c>
      <c r="J41" s="384" t="s">
        <v>1177</v>
      </c>
      <c r="K41" s="387" t="s">
        <v>1144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1105</v>
      </c>
      <c r="D42" s="138" t="s">
        <v>1064</v>
      </c>
      <c r="E42" s="138" t="s">
        <v>1067</v>
      </c>
      <c r="F42" s="138">
        <v>2</v>
      </c>
      <c r="G42" s="15" t="s">
        <v>1181</v>
      </c>
      <c r="H42" s="15" t="s">
        <v>881</v>
      </c>
      <c r="I42" s="15" t="s">
        <v>1158</v>
      </c>
      <c r="J42" s="384" t="s">
        <v>1180</v>
      </c>
      <c r="K42" s="387" t="s">
        <v>1145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1106</v>
      </c>
      <c r="D43" s="138" t="s">
        <v>1064</v>
      </c>
      <c r="E43" s="138" t="s">
        <v>1064</v>
      </c>
      <c r="F43" s="138">
        <v>3</v>
      </c>
      <c r="G43" s="379" t="s">
        <v>1189</v>
      </c>
      <c r="H43" s="379" t="s">
        <v>882</v>
      </c>
      <c r="I43" s="379" t="s">
        <v>1155</v>
      </c>
      <c r="J43" s="384" t="s">
        <v>1193</v>
      </c>
      <c r="K43" s="387" t="s">
        <v>1146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1107</v>
      </c>
      <c r="D44" s="138" t="s">
        <v>1064</v>
      </c>
      <c r="E44" s="138" t="s">
        <v>1064</v>
      </c>
      <c r="F44" s="138">
        <v>4</v>
      </c>
      <c r="G44" s="15" t="s">
        <v>878</v>
      </c>
      <c r="H44" s="15" t="s">
        <v>880</v>
      </c>
      <c r="I44" s="15" t="s">
        <v>1156</v>
      </c>
      <c r="J44" s="384" t="s">
        <v>1040</v>
      </c>
      <c r="K44" s="387" t="s">
        <v>1147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workbookViewId="0"/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54"/>
      <c r="G3" s="454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54"/>
      <c r="G20" s="454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1161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1182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1183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1184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1185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1186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1187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1188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1160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1162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1165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54"/>
      <c r="H77" s="454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/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7" priority="13"/>
  </conditionalFormatting>
  <conditionalFormatting sqref="C7">
    <cfRule type="duplicateValues" dxfId="16" priority="3"/>
  </conditionalFormatting>
  <conditionalFormatting sqref="C8:C9">
    <cfRule type="duplicateValues" dxfId="15" priority="2"/>
  </conditionalFormatting>
  <conditionalFormatting sqref="C10">
    <cfRule type="duplicateValues" dxfId="1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/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54" t="s">
        <v>360</v>
      </c>
      <c r="K3" s="454"/>
      <c r="M3" s="454"/>
      <c r="N3" s="454"/>
      <c r="O3" s="454"/>
      <c r="P3" s="45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55" t="s">
        <v>363</v>
      </c>
      <c r="G28" s="455"/>
      <c r="H28" s="45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56" t="s">
        <v>370</v>
      </c>
      <c r="H43" s="45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2017-02-01T10:44:42Z</dcterms:modified>
</cp:coreProperties>
</file>