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<sst xmlns="http://schemas.openxmlformats.org/spreadsheetml/2006/main" count="2019" uniqueCount="925">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</sst>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9" fillId="1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shoot_horns" dataDxfId="33" totalsRowDxfId="32"/>
    <tableColumn id="3" name="[type]" totalsRowLabel="shoot_horns" dataDxfId="31" totalsRowDxfId="30"/>
    <tableColumn id="11" name="[category]" totalsRowLabel="other" dataDxfId="29" totalsRowDxfId="28"/>
    <tableColumn id="4" name="[param1]" dataDxfId="27" totalsRowDxfId="26"/>
    <tableColumn id="5" name="[param2]" dataDxfId="25" totalsRowDxfId="24"/>
    <tableColumn id="6" name="[icon]" totalsRowLabel="icon_shoot_horns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SHOOT_HORN_NAME" dataDxfId="19" totalsRowDxfId="18">
      <calculatedColumnFormula>CONCATENATE("TID_POWERUP_",UPPER(powerUpsDefinitions[[#This Row],['[sku']]]),"_NAME")</calculatedColumnFormula>
    </tableColumn>
    <tableColumn id="8" name="[tidDesc]" totalsRowLabel="TID_POWERUP_SHOOT_HORN_DESC" dataDxfId="17" totalsRowDxfId="16">
      <calculatedColumnFormula>CONCATENATE("TID_POWERUP_",UPPER(powerUpsDefinitions[[#This Row],['[sku']]]),"_DESC")</calculatedColumnFormula>
    </tableColumn>
    <tableColumn id="9" name="[tidDescShort]" totalsRowLabel="TID_POWERUP_SHOOT_HORN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13" dataDxfId="12" tableBorderDxfId="11">
  <autoFilter ref="A3:K34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/>
    <row r="2" spans="2:23" ht="23.2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 ca="1">ROUND(shopPacksDefinitions[[#This Row],[Base Amount
(only for the maths)]]+shopPacksDefinitions[[#This Row],[Base Amount
(only for the maths)]]*shopPacksDefinitions[[#This Row],['[bonusAmount']]],0)</f>
        <v>10</v>
      </c>
      <c r="K6" s="163">
        <f ca="1"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 ca="1">ROUND(shopPacksDefinitions[[#This Row],[Base Amount
(only for the maths)]]+shopPacksDefinitions[[#This Row],[Base Amount
(only for the maths)]]*shopPacksDefinitions[[#This Row],['[bonusAmount']]],0)</f>
        <v>53</v>
      </c>
      <c r="K7" s="163">
        <f ca="1"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 ca="1">ROUND(shopPacksDefinitions[[#This Row],[Base Amount
(only for the maths)]]+shopPacksDefinitions[[#This Row],[Base Amount
(only for the maths)]]*shopPacksDefinitions[[#This Row],['[bonusAmount']]],0)</f>
        <v>110</v>
      </c>
      <c r="K8" s="163">
        <f ca="1"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 ca="1">ROUND(shopPacksDefinitions[[#This Row],[Base Amount
(only for the maths)]]+shopPacksDefinitions[[#This Row],[Base Amount
(only for the maths)]]*shopPacksDefinitions[[#This Row],['[bonusAmount']]],0)</f>
        <v>250</v>
      </c>
      <c r="K9" s="163">
        <f ca="1"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 ca="1">ROUND(shopPacksDefinitions[[#This Row],[Base Amount
(only for the maths)]]+shopPacksDefinitions[[#This Row],[Base Amount
(only for the maths)]]*shopPacksDefinitions[[#This Row],['[bonusAmount']]],0)</f>
        <v>560</v>
      </c>
      <c r="K10" s="163">
        <f ca="1"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 ca="1">ROUND(shopPacksDefinitions[[#This Row],[Base Amount
(only for the maths)]]+shopPacksDefinitions[[#This Row],[Base Amount
(only for the maths)]]*shopPacksDefinitions[[#This Row],['[bonusAmount']]],0)</f>
        <v>1200</v>
      </c>
      <c r="K11" s="163">
        <f ca="1"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 ca="1">ROUND(shopPacksDefinitions[[#This Row],['[price']]],0)*$H$4</f>
        <v>3000</v>
      </c>
      <c r="I12" s="152">
        <v>0</v>
      </c>
      <c r="J12" s="152">
        <f ca="1">ROUND(shopPacksDefinitions[[#This Row],[Base Amount
(only for the maths)]]+shopPacksDefinitions[[#This Row],[Base Amount
(only for the maths)]]*shopPacksDefinitions[[#This Row],['[bonusAmount']]],0)</f>
        <v>3000</v>
      </c>
      <c r="K12" s="151">
        <f ca="1"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 ca="1">ROUND(shopPacksDefinitions[[#This Row],['[price']]],0)*$H$4</f>
        <v>12000</v>
      </c>
      <c r="I13" s="169">
        <v>0.1</v>
      </c>
      <c r="J13" s="169">
        <f ca="1">ROUND(shopPacksDefinitions[[#This Row],[Base Amount
(only for the maths)]]+shopPacksDefinitions[[#This Row],[Base Amount
(only for the maths)]]*shopPacksDefinitions[[#This Row],['[bonusAmount']]],0)</f>
        <v>13200</v>
      </c>
      <c r="K13" s="163">
        <f ca="1"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 ca="1">ROUND(shopPacksDefinitions[[#This Row],['[price']]],0)*$H$4</f>
        <v>30000</v>
      </c>
      <c r="I14" s="169">
        <v>0.2</v>
      </c>
      <c r="J14" s="169">
        <f ca="1">ROUND(shopPacksDefinitions[[#This Row],[Base Amount
(only for the maths)]]+shopPacksDefinitions[[#This Row],[Base Amount
(only for the maths)]]*shopPacksDefinitions[[#This Row],['[bonusAmount']]],0)</f>
        <v>36000</v>
      </c>
      <c r="K14" s="163">
        <f ca="1"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 ca="1">ROUND(shopPacksDefinitions[[#This Row],['[price']]],0)*$H$4</f>
        <v>150000</v>
      </c>
      <c r="I15" s="169">
        <v>0.4</v>
      </c>
      <c r="J15" s="169">
        <f ca="1">ROUND(shopPacksDefinitions[[#This Row],[Base Amount
(only for the maths)]]+shopPacksDefinitions[[#This Row],[Base Amount
(only for the maths)]]*shopPacksDefinitions[[#This Row],['[bonusAmount']]],0)</f>
        <v>210000</v>
      </c>
      <c r="K15" s="163">
        <f ca="1"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 ca="1">ROUND(shopPacksDefinitions[[#This Row],['[price']]],0)*$H$4</f>
        <v>240000</v>
      </c>
      <c r="I16" s="169">
        <v>0.5</v>
      </c>
      <c r="J16" s="169">
        <f ca="1">ROUND(shopPacksDefinitions[[#This Row],[Base Amount
(only for the maths)]]+shopPacksDefinitions[[#This Row],[Base Amount
(only for the maths)]]*shopPacksDefinitions[[#This Row],['[bonusAmount']]],0)</f>
        <v>360000</v>
      </c>
      <c r="K16" s="163">
        <f ca="1"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 ca="1">ROUND(shopPacksDefinitions[[#This Row],['[price']]],0)*$H$4</f>
        <v>600000</v>
      </c>
      <c r="I17" s="164">
        <v>0.7</v>
      </c>
      <c r="J17" s="164">
        <f ca="1">ROUND(shopPacksDefinitions[[#This Row],[Base Amount
(only for the maths)]]+shopPacksDefinitions[[#This Row],[Base Amount
(only for the maths)]]*shopPacksDefinitions[[#This Row],['[bonusAmount']]],0)</f>
        <v>1020000</v>
      </c>
      <c r="K17" s="163">
        <f ca="1"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 ca="1"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 ca="1"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>
      <c r="B49" s="246" t="s">
        <v>4</v>
      </c>
      <c r="C49" s="168" t="s">
        <v>903</v>
      </c>
      <c r="D49" s="245" t="s">
        <v>706</v>
      </c>
      <c r="E49" s="170">
        <v>0</v>
      </c>
      <c r="F49" s="166">
        <v>0.99</v>
      </c>
      <c r="G49" s="165" t="s">
        <v>628</v>
      </c>
      <c r="H49" s="247"/>
      <c r="I49" s="248"/>
      <c r="J49" s="249"/>
      <c r="K49" s="247"/>
      <c r="L49" s="173" t="b">
        <v>0</v>
      </c>
      <c r="M49" s="161"/>
      <c r="N49" s="250"/>
      <c r="O49" s="250"/>
      <c r="P49" s="251" t="s">
        <v>909</v>
      </c>
    </row>
    <row r="50" spans="2:16">
      <c r="B50" s="246" t="s">
        <v>4</v>
      </c>
      <c r="C50" s="168" t="s">
        <v>904</v>
      </c>
      <c r="D50" s="245" t="s">
        <v>706</v>
      </c>
      <c r="E50" s="170">
        <v>0</v>
      </c>
      <c r="F50" s="166">
        <v>4.99</v>
      </c>
      <c r="G50" s="165" t="s">
        <v>628</v>
      </c>
      <c r="H50" s="247"/>
      <c r="I50" s="248"/>
      <c r="J50" s="249"/>
      <c r="K50" s="247"/>
      <c r="L50" s="173" t="b">
        <v>0</v>
      </c>
      <c r="M50" s="161"/>
      <c r="N50" s="250"/>
      <c r="O50" s="250"/>
      <c r="P50" s="251" t="s">
        <v>910</v>
      </c>
    </row>
    <row r="51" spans="2:16">
      <c r="B51" s="246" t="s">
        <v>4</v>
      </c>
      <c r="C51" s="168" t="s">
        <v>905</v>
      </c>
      <c r="D51" s="245" t="s">
        <v>706</v>
      </c>
      <c r="E51" s="170">
        <v>0</v>
      </c>
      <c r="F51" s="166">
        <v>9.99</v>
      </c>
      <c r="G51" s="165" t="s">
        <v>628</v>
      </c>
      <c r="H51" s="247"/>
      <c r="I51" s="248"/>
      <c r="J51" s="249"/>
      <c r="K51" s="247"/>
      <c r="L51" s="173" t="b">
        <v>0</v>
      </c>
      <c r="M51" s="161"/>
      <c r="N51" s="250"/>
      <c r="O51" s="250"/>
      <c r="P51" s="251" t="s">
        <v>911</v>
      </c>
    </row>
    <row r="52" spans="2:16">
      <c r="B52" s="246" t="s">
        <v>4</v>
      </c>
      <c r="C52" s="168" t="s">
        <v>906</v>
      </c>
      <c r="D52" s="245" t="s">
        <v>706</v>
      </c>
      <c r="E52" s="170">
        <v>0</v>
      </c>
      <c r="F52" s="166">
        <v>19.989999999999998</v>
      </c>
      <c r="G52" s="165" t="s">
        <v>628</v>
      </c>
      <c r="H52" s="247"/>
      <c r="I52" s="248"/>
      <c r="J52" s="249"/>
      <c r="K52" s="247"/>
      <c r="L52" s="173" t="b">
        <v>0</v>
      </c>
      <c r="M52" s="161"/>
      <c r="N52" s="250"/>
      <c r="O52" s="250"/>
      <c r="P52" s="251" t="s">
        <v>912</v>
      </c>
    </row>
    <row r="53" spans="2:16">
      <c r="B53" s="246" t="s">
        <v>4</v>
      </c>
      <c r="C53" s="168" t="s">
        <v>907</v>
      </c>
      <c r="D53" s="245" t="s">
        <v>706</v>
      </c>
      <c r="E53" s="170">
        <v>0</v>
      </c>
      <c r="F53" s="166">
        <v>39.99</v>
      </c>
      <c r="G53" s="165" t="s">
        <v>628</v>
      </c>
      <c r="H53" s="247"/>
      <c r="I53" s="248"/>
      <c r="J53" s="249"/>
      <c r="K53" s="247"/>
      <c r="L53" s="173" t="b">
        <v>0</v>
      </c>
      <c r="M53" s="161"/>
      <c r="N53" s="250"/>
      <c r="O53" s="250"/>
      <c r="P53" s="251" t="s">
        <v>913</v>
      </c>
    </row>
    <row r="54" spans="2:16">
      <c r="B54" s="246" t="s">
        <v>4</v>
      </c>
      <c r="C54" s="168" t="s">
        <v>908</v>
      </c>
      <c r="D54" s="245" t="s">
        <v>706</v>
      </c>
      <c r="E54" s="170">
        <v>0</v>
      </c>
      <c r="F54" s="166">
        <v>79.989999999999995</v>
      </c>
      <c r="G54" s="165" t="s">
        <v>628</v>
      </c>
      <c r="H54" s="247"/>
      <c r="I54" s="248"/>
      <c r="J54" s="249"/>
      <c r="K54" s="247"/>
      <c r="L54" s="173" t="b">
        <v>0</v>
      </c>
      <c r="M54" s="161"/>
      <c r="N54" s="250"/>
      <c r="O54" s="250"/>
      <c r="P54" s="251" t="s">
        <v>914</v>
      </c>
    </row>
    <row r="55" spans="2:16" ht="15.75" thickBot="1"/>
    <row r="56" spans="2:16" ht="23.25">
      <c r="B56" s="1" t="s">
        <v>608</v>
      </c>
      <c r="C56" s="1"/>
      <c r="D56" s="1"/>
      <c r="E56" s="1"/>
      <c r="F56" s="1"/>
    </row>
    <row r="58" spans="2:16" ht="171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>
      <c r="B59" s="145" t="s">
        <v>4</v>
      </c>
      <c r="C59" s="144" t="s">
        <v>604</v>
      </c>
      <c r="D59" s="143">
        <v>1</v>
      </c>
      <c r="E59" s="143">
        <v>0</v>
      </c>
    </row>
    <row r="60" spans="2:16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>
      <c r="B61" s="145" t="s">
        <v>4</v>
      </c>
      <c r="C61" s="144" t="s">
        <v>602</v>
      </c>
      <c r="D61" s="143">
        <v>-2</v>
      </c>
      <c r="E61" s="143">
        <v>500000</v>
      </c>
    </row>
    <row r="62" spans="2:16">
      <c r="B62" s="145" t="s">
        <v>4</v>
      </c>
      <c r="C62" s="144" t="s">
        <v>601</v>
      </c>
      <c r="D62" s="143">
        <v>-6</v>
      </c>
      <c r="E62" s="143">
        <v>1000000</v>
      </c>
    </row>
    <row r="63" spans="2:16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/>
    <row r="65" spans="2:6" ht="23.25">
      <c r="B65" s="1" t="s">
        <v>600</v>
      </c>
      <c r="C65" s="1"/>
      <c r="D65" s="1"/>
      <c r="E65" s="1"/>
      <c r="F65" s="1"/>
    </row>
    <row r="67" spans="2:6" ht="189.7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abSelected="1" topLeftCell="F37" workbookViewId="0">
      <selection activeCell="J61" sqref="J61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/>
    <row r="2" spans="2:20" ht="23.2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>
      <c r="B3" s="2"/>
      <c r="C3" s="2"/>
    </row>
    <row r="4" spans="2:20" ht="104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 ca="1">CONCATENATE(LEFT(petDefinitions[[#This Row],['[tidName']]],10),"_DESC")</f>
        <v>TID_PET_00_DESC</v>
      </c>
      <c r="S5" s="118">
        <v>0</v>
      </c>
      <c r="T5" s="124" t="str">
        <f ca="1">CONCATENATE(RIGHT(petDefinitions[[#This Row],['[gamePrefab']]],LEN(petDefinitions[[#This Row],['[gamePrefab']]])-6),"_",petDefinitions[[#This Row],['[powerup']]])</f>
        <v>Dactylus_0_coins</v>
      </c>
    </row>
    <row r="6" spans="2:20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 ca="1">CONCATENATE(LEFT(petDefinitions[[#This Row],['[tidName']]],10),"_DESC")</f>
        <v>TID_PET_01_DESC</v>
      </c>
      <c r="S6" s="125">
        <v>1</v>
      </c>
      <c r="T6" s="124" t="str">
        <f ca="1">CONCATENATE(RIGHT(petDefinitions[[#This Row],['[gamePrefab']]],LEN(petDefinitions[[#This Row],['[gamePrefab']]])-6),"_",petDefinitions[[#This Row],['[powerup']]])</f>
        <v>MonkeyVampire_1_score</v>
      </c>
    </row>
    <row r="7" spans="2:20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 ca="1">CONCATENATE(LEFT(petDefinitions[[#This Row],['[tidName']]],10),"_DESC")</f>
        <v>TID_PET_02_DESC</v>
      </c>
      <c r="S7" s="118">
        <v>2</v>
      </c>
      <c r="T7" s="124" t="str">
        <f ca="1">CONCATENATE(RIGHT(petDefinitions[[#This Row],['[gamePrefab']]],LEN(petDefinitions[[#This Row],['[gamePrefab']]])-6),"_",petDefinitions[[#This Row],['[powerup']]])</f>
        <v>ChamRed_2_food</v>
      </c>
    </row>
    <row r="8" spans="2:20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 ca="1">CONCATENATE(LEFT(petDefinitions[[#This Row],['[tidName']]],10),"_DESC")</f>
        <v>TID_PET_03_DESC</v>
      </c>
      <c r="S8" s="125">
        <v>3</v>
      </c>
      <c r="T8" s="124" t="str">
        <f ca="1">CONCATENATE(RIGHT(petDefinitions[[#This Row],['[gamePrefab']]],LEN(petDefinitions[[#This Row],['[gamePrefab']]])-6),"_",petDefinitions[[#This Row],['[powerup']]])</f>
        <v>Freddy_3_coins</v>
      </c>
    </row>
    <row r="9" spans="2:20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 ca="1">CONCATENATE(LEFT(petDefinitions[[#This Row],['[tidName']]],10),"_DESC")</f>
        <v>TID_PET_04_DESC</v>
      </c>
      <c r="S9" s="118">
        <v>4</v>
      </c>
      <c r="T9" s="124" t="str">
        <f ca="1">CONCATENATE(RIGHT(petDefinitions[[#This Row],['[gamePrefab']]],LEN(petDefinitions[[#This Row],['[gamePrefab']]])-6),"_",petDefinitions[[#This Row],['[powerup']]])</f>
        <v>Froggy_v1_4_food</v>
      </c>
    </row>
    <row r="10" spans="2:20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 ca="1">CONCATENATE(LEFT(petDefinitions[[#This Row],['[tidName']]],10),"_DESC")</f>
        <v>TID_PET_05_DESC</v>
      </c>
      <c r="S10" s="118">
        <v>5</v>
      </c>
      <c r="T10" s="124" t="str">
        <f ca="1">CONCATENATE(RIGHT(petDefinitions[[#This Row],['[gamePrefab']]],LEN(petDefinitions[[#This Row],['[gamePrefab']]])-6),"_",petDefinitions[[#This Row],['[powerup']]])</f>
        <v>ChamRichelier_5_score</v>
      </c>
    </row>
    <row r="11" spans="2:20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 ca="1">CONCATENATE(LEFT(petDefinitions[[#This Row],['[tidName']]],10),"_DESC")</f>
        <v>TID_PET_06_DESC</v>
      </c>
      <c r="S11" s="118">
        <v>6</v>
      </c>
      <c r="T11" s="124" t="str">
        <f ca="1">CONCATENATE(RIGHT(petDefinitions[[#This Row],['[gamePrefab']]],LEN(petDefinitions[[#This Row],['[gamePrefab']]])-6),"_",petDefinitions[[#This Row],['[powerup']]])</f>
        <v>DactylusChicken_6_food</v>
      </c>
    </row>
    <row r="12" spans="2:20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 ca="1">CONCATENATE(LEFT(petDefinitions[[#This Row],['[tidName']]],10),"_DESC")</f>
        <v>TID_PET_07_DESC</v>
      </c>
      <c r="S12" s="118">
        <v>7</v>
      </c>
      <c r="T12" s="124" t="str">
        <f ca="1">CONCATENATE(RIGHT(petDefinitions[[#This Row],['[gamePrefab']]],LEN(petDefinitions[[#This Row],['[gamePrefab']]])-6),"_",petDefinitions[[#This Row],['[powerup']]])</f>
        <v>BallPaint_7_hp</v>
      </c>
    </row>
    <row r="13" spans="2:20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 ca="1">CONCATENATE(LEFT(petDefinitions[[#This Row],['[tidName']]],10),"_DESC")</f>
        <v>TID_PET_08_DESC</v>
      </c>
      <c r="S13" s="118">
        <v>8</v>
      </c>
      <c r="T13" s="124" t="str">
        <f ca="1">CONCATENATE(RIGHT(petDefinitions[[#This Row],['[gamePrefab']]],LEN(petDefinitions[[#This Row],['[gamePrefab']]])-6),"_",petDefinitions[[#This Row],['[powerup']]])</f>
        <v>ChamPipistrello_8_avoid_mine</v>
      </c>
    </row>
    <row r="14" spans="2:20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 ca="1">CONCATENATE(LEFT(petDefinitions[[#This Row],['[tidName']]],10),"_DESC")</f>
        <v>TID_PET_09_DESC</v>
      </c>
      <c r="S14" s="118">
        <v>9</v>
      </c>
      <c r="T14" s="124" t="str">
        <f ca="1">CONCATENATE(RIGHT(petDefinitions[[#This Row],['[gamePrefab']]],LEN(petDefinitions[[#This Row],['[gamePrefab']]])-6),"_",petDefinitions[[#This Row],['[powerup']]])</f>
        <v>MonkeyRocket_9_speed</v>
      </c>
    </row>
    <row r="15" spans="2:20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 ca="1">CONCATENATE(LEFT(petDefinitions[[#This Row],['[tidName']]],10),"_DESC")</f>
        <v>TID_PET_10_DESC</v>
      </c>
      <c r="S15" s="118">
        <v>10</v>
      </c>
      <c r="T15" s="124" t="str">
        <f ca="1">CONCATENATE(RIGHT(petDefinitions[[#This Row],['[gamePrefab']]],LEN(petDefinitions[[#This Row],['[gamePrefab']]])-6),"_",petDefinitions[[#This Row],['[powerup']]])</f>
        <v>FreddyMetallicArmor_10_boost</v>
      </c>
    </row>
    <row r="16" spans="2:20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 ca="1">CONCATENATE(LEFT(petDefinitions[[#This Row],['[tidName']]],10),"_DESC")</f>
        <v>TID_PET_11_DESC</v>
      </c>
      <c r="S16" s="118">
        <v>11</v>
      </c>
      <c r="T16" s="124" t="str">
        <f ca="1">CONCATENATE(RIGHT(petDefinitions[[#This Row],['[gamePrefab']]],LEN(petDefinitions[[#This Row],['[gamePrefab']]])-6),"_",petDefinitions[[#This Row],['[powerup']]])</f>
        <v>ChamBurnout_11_fury_size</v>
      </c>
    </row>
    <row r="17" spans="2:20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 ca="1">CONCATENATE(LEFT(petDefinitions[[#This Row],['[tidName']]],10),"_DESC")</f>
        <v>TID_PET_12_DESC</v>
      </c>
      <c r="S17" s="118">
        <v>12</v>
      </c>
      <c r="T17" s="124" t="str">
        <f ca="1">CONCATENATE(RIGHT(petDefinitions[[#This Row],['[gamePrefab']]],LEN(petDefinitions[[#This Row],['[gamePrefab']]])-6),"_",petDefinitions[[#This Row],['[powerup']]])</f>
        <v>MonkeyImp_12_fury_duration</v>
      </c>
    </row>
    <row r="18" spans="2:20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 ca="1">CONCATENATE(LEFT(petDefinitions[[#This Row],['[tidName']]],10),"_DESC")</f>
        <v>TID_PET_13_DESC</v>
      </c>
      <c r="S18" s="118">
        <v>13</v>
      </c>
      <c r="T18" s="124" t="str">
        <f ca="1">CONCATENATE(RIGHT(petDefinitions[[#This Row],['[gamePrefab']]],LEN(petDefinitions[[#This Row],['[gamePrefab']]])-6),"_",petDefinitions[[#This Row],['[powerup']]])</f>
        <v>Froggy_v5_13_hp</v>
      </c>
    </row>
    <row r="19" spans="2:20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 ca="1">CONCATENATE(LEFT(petDefinitions[[#This Row],['[tidName']]],10),"_DESC")</f>
        <v>TID_PET_14_DESC</v>
      </c>
      <c r="S19" s="118">
        <v>14</v>
      </c>
      <c r="T19" s="124" t="str">
        <f ca="1">CONCATENATE(RIGHT(petDefinitions[[#This Row],['[gamePrefab']]],LEN(petDefinitions[[#This Row],['[gamePrefab']]])-6),"_",petDefinitions[[#This Row],['[powerup']]])</f>
        <v>Froggy_v2_14_more_xp</v>
      </c>
    </row>
    <row r="20" spans="2:20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 ca="1">CONCATENATE(LEFT(petDefinitions[[#This Row],['[tidName']]],10),"_DESC")</f>
        <v>TID_PET_15_DESC</v>
      </c>
      <c r="S20" s="118">
        <v>15</v>
      </c>
      <c r="T20" s="124" t="str">
        <f ca="1">CONCATENATE(RIGHT(petDefinitions[[#This Row],['[gamePrefab']]],LEN(petDefinitions[[#This Row],['[gamePrefab']]])-6),"_",petDefinitions[[#This Row],['[powerup']]])</f>
        <v>DactylusTupac_15_reduce_life_drain</v>
      </c>
    </row>
    <row r="21" spans="2:20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 ca="1">CONCATENATE(LEFT(petDefinitions[[#This Row],['[tidName']]],10),"_DESC")</f>
        <v>TID_PET_16_DESC</v>
      </c>
      <c r="S21" s="118">
        <v>16</v>
      </c>
      <c r="T21" s="124" t="str">
        <f ca="1">CONCATENATE(RIGHT(petDefinitions[[#This Row],['[gamePrefab']]],LEN(petDefinitions[[#This Row],['[gamePrefab']]])-6),"_",petDefinitions[[#This Row],['[powerup']]])</f>
        <v>FreddySportTapes_16_speed</v>
      </c>
    </row>
    <row r="22" spans="2:20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 ca="1">CONCATENATE(LEFT(petDefinitions[[#This Row],['[tidName']]],10),"_DESC")</f>
        <v>TID_PET_17_DESC</v>
      </c>
      <c r="S22" s="118">
        <v>17</v>
      </c>
      <c r="T22" s="124" t="str">
        <f ca="1">CONCATENATE(RIGHT(petDefinitions[[#This Row],['[gamePrefab']]],LEN(petDefinitions[[#This Row],['[gamePrefab']]])-6),"_",petDefinitions[[#This Row],['[powerup']]])</f>
        <v>MonkeyKing_17_boost</v>
      </c>
    </row>
    <row r="23" spans="2:20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 ca="1">CONCATENATE(LEFT(petDefinitions[[#This Row],['[tidName']]],10),"_DESC")</f>
        <v>TID_PET_18_DESC</v>
      </c>
      <c r="S23" s="118">
        <v>18</v>
      </c>
      <c r="T23" s="124" t="str">
        <f ca="1">CONCATENATE(RIGHT(petDefinitions[[#This Row],['[gamePrefab']]],LEN(petDefinitions[[#This Row],['[gamePrefab']]])-6),"_",petDefinitions[[#This Row],['[powerup']]])</f>
        <v>BallGrenade_18_fury_size</v>
      </c>
    </row>
    <row r="24" spans="2:20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 ca="1">CONCATENATE(LEFT(petDefinitions[[#This Row],['[tidName']]],10),"_DESC")</f>
        <v>TID_PET_19_DESC</v>
      </c>
      <c r="S24" s="118">
        <v>19</v>
      </c>
      <c r="T24" s="124" t="str">
        <f ca="1">CONCATENATE(RIGHT(petDefinitions[[#This Row],['[gamePrefab']]],LEN(petDefinitions[[#This Row],['[gamePrefab']]])-6),"_",petDefinitions[[#This Row],['[powerup']]])</f>
        <v>Froggy_v3_19_fury_duration</v>
      </c>
    </row>
    <row r="25" spans="2:20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 ca="1">CONCATENATE(LEFT(petDefinitions[[#This Row],['[tidName']]],10),"_DESC")</f>
        <v>TID_PET_20_DESC</v>
      </c>
      <c r="S25" s="118">
        <v>20</v>
      </c>
      <c r="T25" s="124" t="str">
        <f ca="1">CONCATENATE(RIGHT(petDefinitions[[#This Row],['[gamePrefab']]],LEN(petDefinitions[[#This Row],['[gamePrefab']]])-6),"_",petDefinitions[[#This Row],['[powerup']]])</f>
        <v>DactylusCrazy_20_lower_damage_poison</v>
      </c>
    </row>
    <row r="26" spans="2:20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 ca="1">CONCATENATE(LEFT(petDefinitions[[#This Row],['[tidName']]],10),"_DESC")</f>
        <v>TID_PET_21_DESC</v>
      </c>
      <c r="S26" s="118">
        <v>21</v>
      </c>
      <c r="T26" s="124" t="str">
        <f ca="1">CONCATENATE(RIGHT(petDefinitions[[#This Row],['[gamePrefab']]],LEN(petDefinitions[[#This Row],['[gamePrefab']]])-6),"_",petDefinitions[[#This Row],['[powerup']]])</f>
        <v>DactylusArrow_21_lower_damage_arrows</v>
      </c>
    </row>
    <row r="27" spans="2:20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 ca="1">CONCATENATE(LEFT(petDefinitions[[#This Row],['[tidName']]],10),"_DESC")</f>
        <v>TID_PET_22_DESC</v>
      </c>
      <c r="S27" s="125">
        <v>22</v>
      </c>
      <c r="T27" s="124" t="str">
        <f ca="1">CONCATENATE(RIGHT(petDefinitions[[#This Row],['[gamePrefab']]],LEN(petDefinitions[[#This Row],['[gamePrefab']]])-6),"_",petDefinitions[[#This Row],['[powerup']]])</f>
        <v>MonkeyPoisonIvy_22_lower_damage_poison</v>
      </c>
    </row>
    <row r="28" spans="2:20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 ca="1">CONCATENATE(LEFT(petDefinitions[[#This Row],['[tidName']]],10),"_DESC")</f>
        <v>TID_PET_23_DESC</v>
      </c>
      <c r="S28" s="118">
        <v>23</v>
      </c>
      <c r="T28" s="124" t="str">
        <f ca="1">CONCATENATE(RIGHT(petDefinitions[[#This Row],['[gamePrefab']]],LEN(petDefinitions[[#This Row],['[gamePrefab']]])-6),"_",petDefinitions[[#This Row],['[powerup']]])</f>
        <v>Froggy_v4_23_lower_damage_mine</v>
      </c>
    </row>
    <row r="29" spans="2:20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 ca="1">CONCATENATE(LEFT(petDefinitions[[#This Row],['[tidName']]],10),"_DESC")</f>
        <v>TID_PET_24_DESC</v>
      </c>
      <c r="S29" s="125">
        <v>24</v>
      </c>
      <c r="T29" s="124" t="str">
        <f ca="1">CONCATENATE(RIGHT(petDefinitions[[#This Row],['[gamePrefab']]],LEN(petDefinitions[[#This Row],['[gamePrefab']]])-6),"_",petDefinitions[[#This Row],['[powerup']]])</f>
        <v>GodzillaBasic_24_more_xp</v>
      </c>
    </row>
    <row r="30" spans="2:20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 ca="1">CONCATENATE(RIGHT(petDefinitions[[#This Row],['[gamePrefab']]],LEN(petDefinitions[[#This Row],['[gamePrefab']]])-6),"_",petDefinitions[[#This Row],['[powerup']]])</f>
        <v>FreddyDivingGoggles_25_wip</v>
      </c>
    </row>
    <row r="31" spans="2:20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 ca="1">CONCATENATE(LEFT(petDefinitions[[#This Row],['[tidName']]],10),"_DESC")</f>
        <v>TID_PET_26_DESC</v>
      </c>
      <c r="S31" s="118">
        <v>26</v>
      </c>
      <c r="T31" s="124" t="str">
        <f ca="1">CONCATENATE(RIGHT(petDefinitions[[#This Row],['[gamePrefab']]],LEN(petDefinitions[[#This Row],['[gamePrefab']]])-6),"_",petDefinitions[[#This Row],['[powerup']]])</f>
        <v>ChamMorylin_26_hp</v>
      </c>
    </row>
    <row r="32" spans="2:20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 ca="1">CONCATENATE(LEFT(petDefinitions[[#This Row],['[tidName']]],10),"_DESC")</f>
        <v>TID_PET_27_DESC</v>
      </c>
      <c r="S32" s="118">
        <v>27</v>
      </c>
      <c r="T32" s="124" t="str">
        <f ca="1">CONCATENATE(RIGHT(petDefinitions[[#This Row],['[gamePrefab']]],LEN(petDefinitions[[#This Row],['[gamePrefab']]])-6),"_",petDefinitions[[#This Row],['[powerup']]])</f>
        <v>FreddyHiperToad_27_avoid_poison</v>
      </c>
    </row>
    <row r="33" spans="2:20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 ca="1">CONCATENATE(LEFT(petDefinitions[[#This Row],['[tidName']]],10),"_DESC")</f>
        <v>TID_PET_28_DESC</v>
      </c>
      <c r="S33" s="118">
        <v>28</v>
      </c>
      <c r="T33" s="124" t="str">
        <f ca="1">CONCATENATE(RIGHT(petDefinitions[[#This Row],['[gamePrefab']]],LEN(petDefinitions[[#This Row],['[gamePrefab']]])-6),"_",petDefinitions[[#This Row],['[powerup']]])</f>
        <v>GhostEater_28_eat_ghost</v>
      </c>
    </row>
    <row r="34" spans="2:20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 ca="1">CONCATENATE(LEFT(petDefinitions[[#This Row],['[tidName']]],10),"_DESC")</f>
        <v>TID_PET_29_DESC</v>
      </c>
      <c r="S34" s="118">
        <v>29</v>
      </c>
      <c r="T34" s="124" t="str">
        <f ca="1">CONCATENATE(RIGHT(petDefinitions[[#This Row],['[gamePrefab']]],LEN(petDefinitions[[#This Row],['[gamePrefab']]])-6),"_",petDefinitions[[#This Row],['[powerup']]])</f>
        <v>MineEater_29_eat_mine</v>
      </c>
    </row>
    <row r="35" spans="2:20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 ca="1">CONCATENATE(LEFT(petDefinitions[[#This Row],['[tidName']]],10),"_DESC")</f>
        <v>TID_PET_30_DESC</v>
      </c>
      <c r="S35" s="118">
        <v>30</v>
      </c>
      <c r="T35" s="124" t="str">
        <f ca="1">CONCATENATE(RIGHT(petDefinitions[[#This Row],['[gamePrefab']]],LEN(petDefinitions[[#This Row],['[gamePrefab']]])-6),"_",petDefinitions[[#This Row],['[powerup']]])</f>
        <v>Morly_30_explode_mine</v>
      </c>
    </row>
    <row r="36" spans="2:20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 ca="1">CONCATENATE(LEFT(petDefinitions[[#This Row],['[tidName']]],10),"_DESC")</f>
        <v>TID_PET_31_DESC</v>
      </c>
      <c r="S36" s="118">
        <v>31</v>
      </c>
      <c r="T36" s="124" t="str">
        <f ca="1">CONCATENATE(RIGHT(petDefinitions[[#This Row],['[gamePrefab']]],LEN(petDefinitions[[#This Row],['[gamePrefab']]])-6),"_",petDefinitions[[#This Row],['[powerup']]])</f>
        <v>Cthulu_31_vacuum</v>
      </c>
    </row>
    <row r="37" spans="2:20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 ca="1">CONCATENATE(LEFT(petDefinitions[[#This Row],['[tidName']]],10),"_DESC")</f>
        <v>TID_PET_32_DESC</v>
      </c>
      <c r="S37" s="118">
        <v>32</v>
      </c>
      <c r="T37" s="124" t="str">
        <f ca="1">CONCATENATE(RIGHT(petDefinitions[[#This Row],['[gamePrefab']]],LEN(petDefinitions[[#This Row],['[gamePrefab']]])-6),"_",petDefinitions[[#This Row],['[powerup']]])</f>
        <v>GodzillaHelmet_32_dragonram</v>
      </c>
    </row>
    <row r="38" spans="2:20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 ca="1">CONCATENATE(LEFT(petDefinitions[[#This Row],['[tidName']]],10),"_DESC")</f>
        <v>TID_PET_33_DESC</v>
      </c>
      <c r="S38" s="118">
        <v>33</v>
      </c>
      <c r="T38" s="124" t="str">
        <f ca="1">CONCATENATE(RIGHT(petDefinitions[[#This Row],['[gamePrefab']]],LEN(petDefinitions[[#This Row],['[gamePrefab']]])-6),"_",petDefinitions[[#This Row],['[powerup']]])</f>
        <v>Phoenix_33_phoenix</v>
      </c>
    </row>
    <row r="39" spans="2:20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 ca="1">CONCATENATE(LEFT(petDefinitions[[#This Row],['[tidName']]],10),"_DESC")</f>
        <v>TID_PET_34_DESC</v>
      </c>
      <c r="S39" s="118">
        <v>34</v>
      </c>
      <c r="T39" s="124" t="str">
        <f ca="1">CONCATENATE(RIGHT(petDefinitions[[#This Row],['[gamePrefab']]],LEN(petDefinitions[[#This Row],['[gamePrefab']]])-6),"_",petDefinitions[[#This Row],['[powerup']]])</f>
        <v>Freeze_34_freeze_aura</v>
      </c>
    </row>
    <row r="40" spans="2:20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 ca="1">CONCATENATE(LEFT(petDefinitions[[#This Row],['[tidName']]],10),"_DESC")</f>
        <v>TID_PET_35_DESC</v>
      </c>
      <c r="S40" s="118">
        <v>35</v>
      </c>
      <c r="T40" s="124" t="str">
        <f ca="1">CONCATENATE(RIGHT(petDefinitions[[#This Row],['[gamePrefab']]],LEN(petDefinitions[[#This Row],['[gamePrefab']]])-6),"_",petDefinitions[[#This Row],['[powerup']]])</f>
        <v>Angelico_35_free_revive</v>
      </c>
    </row>
    <row r="41" spans="2:20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 ca="1">CONCATENATE(LEFT(petDefinitions[[#This Row],['[tidName']]],10),"_DESC")</f>
        <v>TID_PET_36_DESC</v>
      </c>
      <c r="S41" s="118">
        <v>36</v>
      </c>
      <c r="T41" s="124" t="str">
        <f ca="1">CONCATENATE(RIGHT(petDefinitions[[#This Row],['[gamePrefab']]],LEN(petDefinitions[[#This Row],['[gamePrefab']]])-6),"_",petDefinitions[[#This Row],['[powerup']]])</f>
        <v>Fireball_36_fireball</v>
      </c>
    </row>
    <row r="42" spans="2:20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 ca="1">CONCATENATE(LEFT(petDefinitions[[#This Row],['[tidName']]],10),"_DESC")</f>
        <v>TID_PET_37_DESC</v>
      </c>
      <c r="S42" s="118">
        <v>37</v>
      </c>
      <c r="T42" s="124" t="str">
        <f ca="1">CONCATENATE(RIGHT(petDefinitions[[#This Row],['[gamePrefab']]],LEN(petDefinitions[[#This Row],['[gamePrefab']]])-6),"_",petDefinitions[[#This Row],['[powerup']]])</f>
        <v>Bomb_37_bomb</v>
      </c>
    </row>
    <row r="43" spans="2:20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 ca="1">CONCATENATE(LEFT(petDefinitions[[#This Row],['[tidName']]],10),"_DESC")</f>
        <v>TID_PET_38_DESC</v>
      </c>
      <c r="S43" s="118">
        <v>38</v>
      </c>
      <c r="T43" s="124" t="str">
        <f ca="1">CONCATENATE(RIGHT(petDefinitions[[#This Row],['[gamePrefab']]],LEN(petDefinitions[[#This Row],['[gamePrefab']]])-6),"_",petDefinitions[[#This Row],['[powerup']]])</f>
        <v>Neutrin_38_magnet</v>
      </c>
    </row>
    <row r="44" spans="2:20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 ca="1">CONCATENATE(LEFT(petDefinitions[[#This Row],['[tidName']]],10),"_DESC")</f>
        <v>TID_PET_39_DESC</v>
      </c>
      <c r="S44" s="118">
        <v>39</v>
      </c>
      <c r="T44" s="124" t="str">
        <f ca="1">CONCATENATE(RIGHT(petDefinitions[[#This Row],['[gamePrefab']]],LEN(petDefinitions[[#This Row],['[gamePrefab']]])-6),"_",petDefinitions[[#This Row],['[powerup']]])</f>
        <v>Dog_39_dog</v>
      </c>
    </row>
    <row r="45" spans="2:20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 ca="1"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 ca="1">CONCATENATE(RIGHT(petDefinitions[[#This Row],['[gamePrefab']]],LEN(petDefinitions[[#This Row],['[gamePrefab']]])-6),"_",petDefinitions[[#This Row],['[powerup']]])</f>
        <v>BallFootball_41_cage_breaker</v>
      </c>
    </row>
    <row r="47" spans="2:20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 ca="1">CONCATENATE(RIGHT(petDefinitions[[#This Row],['[gamePrefab']]],LEN(petDefinitions[[#This Row],['[gamePrefab']]])-6),"_",petDefinitions[[#This Row],['[powerup']]])</f>
        <v>BallMedic_42_lower_damage_dragon</v>
      </c>
    </row>
    <row r="48" spans="2:20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 ca="1">CONCATENATE(RIGHT(petDefinitions[[#This Row],['[gamePrefab']]],LEN(petDefinitions[[#This Row],['[gamePrefab']]])-6),"_",petDefinitions[[#This Row],['[powerup']]])</f>
        <v>Froggy_lower_damage_dragon</v>
      </c>
    </row>
    <row r="49" spans="2:20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 ca="1">CONCATENATE(RIGHT(petDefinitions[[#This Row],['[gamePrefab']]],LEN(petDefinitions[[#This Row],['[gamePrefab']]])-6),"_",petDefinitions[[#This Row],['[powerup']]])</f>
        <v>Froggy_wip</v>
      </c>
    </row>
    <row r="50" spans="2:20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 ca="1">CONCATENATE(RIGHT(petDefinitions[[#This Row],['[gamePrefab']]],LEN(petDefinitions[[#This Row],['[gamePrefab']]])-6),"_",petDefinitions[[#This Row],['[powerup']]])</f>
        <v>Froggy_immune_trash</v>
      </c>
    </row>
    <row r="51" spans="2:20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 ca="1">CONCATENATE(RIGHT(petDefinitions[[#This Row],['[gamePrefab']]],LEN(petDefinitions[[#This Row],['[gamePrefab']]])-6),"_",petDefinitions[[#This Row],['[powerup']]])</f>
        <v>Froggy_wip</v>
      </c>
    </row>
    <row r="52" spans="2:20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 ca="1">CONCATENATE(RIGHT(petDefinitions[[#This Row],['[gamePrefab']]],LEN(petDefinitions[[#This Row],['[gamePrefab']]])-6),"_",petDefinitions[[#This Row],['[powerup']]])</f>
        <v>Froggy_prey_hp_boost_humans</v>
      </c>
    </row>
    <row r="53" spans="2:20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 ca="1">CONCATENATE(RIGHT(petDefinitions[[#This Row],['[gamePrefab']]],LEN(petDefinitions[[#This Row],['[gamePrefab']]])-6),"_",petDefinitions[[#This Row],['[powerup']]])</f>
        <v>BruceGerman_48_prey_hp_boost_dragon</v>
      </c>
    </row>
    <row r="54" spans="2:20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 ca="1">CONCATENATE(RIGHT(petDefinitions[[#This Row],['[gamePrefab']]],LEN(petDefinitions[[#This Row],['[gamePrefab']]])-6),"_",petDefinitions[[#This Row],['[powerup']]])</f>
        <v>BruceBaby_49_prey_hp_boost_goblin</v>
      </c>
    </row>
    <row r="55" spans="2:20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 ca="1">CONCATENATE(RIGHT(petDefinitions[[#This Row],['[gamePrefab']]],LEN(petDefinitions[[#This Row],['[gamePrefab']]])-6),"_",petDefinitions[[#This Row],['[powerup']]])</f>
        <v>Bruce_50_wip</v>
      </c>
    </row>
    <row r="56" spans="2:20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 ca="1">CONCATENATE(RIGHT(petDefinitions[[#This Row],['[gamePrefab']]],LEN(petDefinitions[[#This Row],['[gamePrefab']]])-6),"_",petDefinitions[[#This Row],['[powerup']]])</f>
        <v>BruceBanana_51_trash_eater</v>
      </c>
    </row>
    <row r="57" spans="2:20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 ca="1">CONCATENATE(RIGHT(petDefinitions[[#This Row],['[gamePrefab']]],LEN(petDefinitions[[#This Row],['[gamePrefab']]])-6),"_",petDefinitions[[#This Row],['[powerup']]])</f>
        <v>BruceSpider_52_prey_hp_boost_spider</v>
      </c>
    </row>
    <row r="58" spans="2:20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 ca="1">CONCATENATE(RIGHT(petDefinitions[[#This Row],['[gamePrefab']]],LEN(petDefinitions[[#This Row],['[gamePrefab']]])-6),"_",petDefinitions[[#This Row],['[powerup']]])</f>
        <v>Froggy_faster_boost</v>
      </c>
    </row>
    <row r="59" spans="2:20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 ca="1">CONCATENATE(RIGHT(petDefinitions[[#This Row],['[gamePrefab']]],LEN(petDefinitions[[#This Row],['[gamePrefab']]])-6),"_",petDefinitions[[#This Row],['[powerup']]])</f>
        <v>Froggy_dive</v>
      </c>
    </row>
    <row r="60" spans="2:20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 ca="1">CONCATENATE(RIGHT(petDefinitions[[#This Row],['[gamePrefab']]],LEN(petDefinitions[[#This Row],['[gamePrefab']]])-6),"_",petDefinitions[[#This Row],['[powerup']]])</f>
        <v>FindLetter_findBonusletters</v>
      </c>
    </row>
    <row r="61" spans="2:20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 ca="1">CONCATENATE(RIGHT(petDefinitions[[#This Row],['[gamePrefab']]],LEN(petDefinitions[[#This Row],['[gamePrefab']]])-6),"_",petDefinitions[[#This Row],['[powerup']]])</f>
        <v>FindChest_findBonusChests</v>
      </c>
    </row>
    <row r="62" spans="2:20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 ca="1">CONCATENATE(RIGHT(petDefinitions[[#This Row],['[gamePrefab']]],LEN(petDefinitions[[#This Row],['[gamePrefab']]])-6),"_",petDefinitions[[#This Row],['[powerup']]])</f>
        <v>FindEgg_findBonusEggs</v>
      </c>
    </row>
    <row r="63" spans="2:20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 ca="1">CONCATENATE(RIGHT(petDefinitions[[#This Row],['[gamePrefab']]],LEN(petDefinitions[[#This Row],['[gamePrefab']]])-6),"_",petDefinitions[[#This Row],['[powerup']]])</f>
        <v>Santa_58_unlimited_boost</v>
      </c>
    </row>
    <row r="64" spans="2:20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 ca="1">CONCATENATE(RIGHT(petDefinitions[[#This Row],['[gamePrefab']]],LEN(petDefinitions[[#This Row],['[gamePrefab']]])-6),"_",petDefinitions[[#This Row],['[powerup']]])</f>
        <v>Alien_59_stun</v>
      </c>
    </row>
    <row r="65" spans="2:20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 ca="1">CONCATENATE(RIGHT(petDefinitions[[#This Row],['[gamePrefab']]],LEN(petDefinitions[[#This Row],['[gamePrefab']]])-6),"_",petDefinitions[[#This Row],['[powerup']]])</f>
        <v>XmasElf_60_drop_present</v>
      </c>
    </row>
    <row r="66" spans="2:20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3" t="s">
        <v>703</v>
      </c>
      <c r="Q66" s="125" t="s">
        <v>695</v>
      </c>
      <c r="R66" s="184" t="str">
        <f ca="1">CONCATENATE(LEFT(petDefinitions[[#This Row],['[tidName']]],10),"_DESC")</f>
        <v>TID_PET_61_DESC</v>
      </c>
      <c r="S66" s="185">
        <v>61</v>
      </c>
      <c r="T66" s="132" t="str">
        <f ca="1">CONCATENATE(RIGHT(petDefinitions[[#This Row],['[gamePrefab']]],LEN(petDefinitions[[#This Row],['[gamePrefab']]])-6),"_",petDefinitions[[#This Row],['[powerup']]])</f>
        <v>TreeGirl_61_hp_down_drain_down</v>
      </c>
    </row>
    <row r="67" spans="2:20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3"/>
      <c r="Q67" s="125" t="s">
        <v>693</v>
      </c>
      <c r="R67" s="184" t="str">
        <f ca="1">CONCATENATE(LEFT(petDefinitions[[#This Row],['[tidName']]],10),"_DESC")</f>
        <v>TID_PET_62_DESC</v>
      </c>
      <c r="S67" s="185">
        <v>62</v>
      </c>
      <c r="T67" s="132" t="str">
        <f ca="1">CONCATENATE(RIGHT(petDefinitions[[#This Row],['[gamePrefab']]],LEN(petDefinitions[[#This Row],['[gamePrefab']]])-6),"_",petDefinitions[[#This Row],['[powerup']]])</f>
        <v>Mexican_62_</v>
      </c>
    </row>
    <row r="68" spans="2:20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3" t="s">
        <v>699</v>
      </c>
      <c r="Q68" s="125" t="s">
        <v>694</v>
      </c>
      <c r="R68" s="184" t="str">
        <f ca="1">CONCATENATE(LEFT(petDefinitions[[#This Row],['[tidName']]],10),"_DESC")</f>
        <v>TID_PET_63_DESC</v>
      </c>
      <c r="S68" s="185">
        <v>63</v>
      </c>
      <c r="T68" s="132" t="str">
        <f ca="1">CONCATENATE(RIGHT(petDefinitions[[#This Row],['[gamePrefab']]],LEN(petDefinitions[[#This Row],['[gamePrefab']]])-6),"_",petDefinitions[[#This Row],['[powerup']]])</f>
        <v>Faune_63_transform_gold</v>
      </c>
    </row>
    <row r="69" spans="2:20">
      <c r="B69" s="242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3" t="s">
        <v>842</v>
      </c>
      <c r="R69" s="131" t="s">
        <v>843</v>
      </c>
      <c r="S69" s="217">
        <v>64</v>
      </c>
      <c r="T69" s="132" t="s">
        <v>844</v>
      </c>
    </row>
    <row r="70" spans="2:20">
      <c r="B70" s="242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3" t="s">
        <v>850</v>
      </c>
      <c r="R70" s="131" t="s">
        <v>851</v>
      </c>
      <c r="S70" s="217">
        <v>65</v>
      </c>
      <c r="T70" s="132" t="s">
        <v>852</v>
      </c>
    </row>
    <row r="71" spans="2:20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 ca="1">CONCATENATE(RIGHT(petDefinitions[[#This Row],['[gamePrefab']]],LEN(petDefinitions[[#This Row],['[gamePrefab']]])-6),"_",petDefinitions[[#This Row],['[powerup']]])</f>
        <v>Gelato_66_transform_ice_cream</v>
      </c>
    </row>
    <row r="72" spans="2:20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 ca="1">CONCATENATE(RIGHT(petDefinitions[[#This Row],['[gamePrefab']]],LEN(petDefinitions[[#This Row],['[gamePrefab']]])-6),"_",petDefinitions[[#This Row],['[powerup']]])</f>
        <v>Unicorn_67_shoot_horns</v>
      </c>
    </row>
    <row r="73" spans="2:20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40" t="b">
        <v>0</v>
      </c>
      <c r="H73" s="240" t="b">
        <v>0</v>
      </c>
      <c r="I73" s="240" t="b">
        <v>0</v>
      </c>
      <c r="J73" s="240" t="b">
        <v>1</v>
      </c>
      <c r="K73" s="240"/>
      <c r="L73" s="240" t="s">
        <v>915</v>
      </c>
      <c r="M73" s="241" t="s">
        <v>877</v>
      </c>
      <c r="N73" s="241" t="s">
        <v>878</v>
      </c>
      <c r="O73" s="241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 ca="1">CONCATENATE(RIGHT(petDefinitions[[#This Row],['[gamePrefab']]],LEN(petDefinitions[[#This Row],['[gamePrefab']]])-6),"_",petDefinitions[[#This Row],['[powerup']]])</f>
        <v>Shark_68_food</v>
      </c>
    </row>
    <row r="74" spans="2:20" ht="15.75" thickBot="1"/>
    <row r="75" spans="2:20" ht="23.25">
      <c r="B75" s="1" t="s">
        <v>567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>
      <c r="B77" s="133" t="s">
        <v>568</v>
      </c>
      <c r="C77" s="133" t="s">
        <v>0</v>
      </c>
      <c r="D77" s="134" t="s">
        <v>569</v>
      </c>
      <c r="E77" s="134" t="s">
        <v>570</v>
      </c>
      <c r="F77" s="134" t="s">
        <v>571</v>
      </c>
      <c r="G77" s="134" t="s">
        <v>572</v>
      </c>
      <c r="H77" s="134" t="s">
        <v>573</v>
      </c>
      <c r="I77" s="135" t="s">
        <v>574</v>
      </c>
      <c r="J77" s="135" t="s">
        <v>575</v>
      </c>
      <c r="K77" s="135"/>
      <c r="L77" s="135"/>
      <c r="M77" s="135" t="s">
        <v>576</v>
      </c>
      <c r="N77" s="135" t="s">
        <v>577</v>
      </c>
      <c r="O77" s="135" t="s">
        <v>578</v>
      </c>
      <c r="P77" s="135" t="s">
        <v>579</v>
      </c>
    </row>
    <row r="78" spans="2:20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>
      <c r="B79" s="136" t="s">
        <v>4</v>
      </c>
      <c r="C79" s="137" t="s">
        <v>580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581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>
      <c r="B80" s="139" t="s">
        <v>4</v>
      </c>
      <c r="C80" s="140" t="s">
        <v>582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583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>
      <c r="B81" s="139" t="s">
        <v>4</v>
      </c>
      <c r="C81" s="140" t="s">
        <v>584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583</v>
      </c>
      <c r="N81" s="81" t="b">
        <v>0</v>
      </c>
      <c r="O81" s="81">
        <v>4</v>
      </c>
      <c r="P81" s="81">
        <v>4</v>
      </c>
    </row>
    <row r="82" spans="2:16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585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/>
    <row r="85" spans="2:16" ht="23.25">
      <c r="B85" s="1" t="s">
        <v>586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>
      <c r="B86" s="2"/>
      <c r="C86" s="2"/>
    </row>
    <row r="87" spans="2:16" ht="123">
      <c r="B87" s="70" t="s">
        <v>587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588</v>
      </c>
    </row>
    <row r="89" spans="2:16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589</v>
      </c>
    </row>
    <row r="90" spans="2:16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590</v>
      </c>
    </row>
    <row r="91" spans="2:16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591</v>
      </c>
    </row>
    <row r="92" spans="2:16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592</v>
      </c>
    </row>
    <row r="93" spans="2:16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593</v>
      </c>
    </row>
    <row r="94" spans="2:16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594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6"/>
      <c r="C3" s="2"/>
      <c r="D3" s="2" t="s">
        <v>29</v>
      </c>
      <c r="E3" s="2"/>
      <c r="F3" s="252"/>
      <c r="G3" s="252"/>
      <c r="H3" s="2"/>
      <c r="I3" s="17"/>
      <c r="J3" s="18"/>
      <c r="K3" s="18"/>
    </row>
    <row r="4" spans="2:11" ht="126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/>
    <row r="2" spans="2:19" ht="23.2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opLeftCell="K25" workbookViewId="0">
      <selection activeCell="N47" sqref="N47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219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219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219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>
      <c r="D57" s="239" t="s">
        <v>4</v>
      </c>
      <c r="E57" s="84" t="s">
        <v>884</v>
      </c>
      <c r="F57" s="85" t="s">
        <v>884</v>
      </c>
      <c r="G57" s="85" t="s">
        <v>743</v>
      </c>
      <c r="H57" s="86"/>
      <c r="I57" s="86"/>
      <c r="J57" s="109" t="s">
        <v>885</v>
      </c>
      <c r="K57" s="109" t="s">
        <v>190</v>
      </c>
      <c r="L57" s="110" t="s">
        <v>886</v>
      </c>
      <c r="M57" s="83" t="s">
        <v>887</v>
      </c>
      <c r="N57" s="83" t="s">
        <v>888</v>
      </c>
    </row>
    <row r="58" spans="1:16384" ht="15.75" thickBot="1"/>
    <row r="59" spans="1:16384" ht="23.2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>
      <c r="A1" s="1" t="s">
        <v>772</v>
      </c>
      <c r="B1" s="1"/>
      <c r="C1" s="1"/>
      <c r="D1" s="1"/>
      <c r="E1" s="1"/>
    </row>
    <row r="3" spans="1:11" ht="93.7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>
      <c r="A19" s="203" t="s">
        <v>4</v>
      </c>
      <c r="B19" s="198" t="s">
        <v>774</v>
      </c>
      <c r="C19" s="199" t="s">
        <v>760</v>
      </c>
      <c r="D19" s="199" t="s">
        <v>829</v>
      </c>
      <c r="E19" s="200" t="s">
        <v>771</v>
      </c>
      <c r="F19" s="200" t="s">
        <v>826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811</v>
      </c>
    </row>
    <row r="20" spans="1:11">
      <c r="A20" s="203" t="s">
        <v>4</v>
      </c>
      <c r="B20" s="198" t="s">
        <v>781</v>
      </c>
      <c r="C20" s="199" t="s">
        <v>760</v>
      </c>
      <c r="D20" s="199" t="s">
        <v>829</v>
      </c>
      <c r="E20" s="200" t="s">
        <v>771</v>
      </c>
      <c r="F20" s="200" t="s">
        <v>825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810</v>
      </c>
    </row>
    <row r="21" spans="1:11">
      <c r="A21" s="203" t="s">
        <v>4</v>
      </c>
      <c r="B21" s="198" t="s">
        <v>775</v>
      </c>
      <c r="C21" s="199" t="s">
        <v>757</v>
      </c>
      <c r="D21" s="199" t="s">
        <v>830</v>
      </c>
      <c r="E21" s="200" t="s">
        <v>788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802</v>
      </c>
    </row>
    <row r="22" spans="1:11">
      <c r="A22" s="203" t="s">
        <v>4</v>
      </c>
      <c r="B22" s="198" t="s">
        <v>785</v>
      </c>
      <c r="C22" s="199" t="s">
        <v>757</v>
      </c>
      <c r="D22" s="199" t="s">
        <v>830</v>
      </c>
      <c r="E22" s="200" t="s">
        <v>793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819</v>
      </c>
    </row>
    <row r="23" spans="1:11">
      <c r="A23" s="203" t="s">
        <v>4</v>
      </c>
      <c r="B23" s="198" t="s">
        <v>755</v>
      </c>
      <c r="C23" s="199" t="s">
        <v>758</v>
      </c>
      <c r="D23" s="199" t="s">
        <v>830</v>
      </c>
      <c r="E23" s="200" t="s">
        <v>795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820</v>
      </c>
    </row>
    <row r="24" spans="1:11">
      <c r="A24" s="203" t="s">
        <v>4</v>
      </c>
      <c r="B24" s="198" t="s">
        <v>787</v>
      </c>
      <c r="C24" s="199" t="s">
        <v>758</v>
      </c>
      <c r="D24" s="199" t="s">
        <v>830</v>
      </c>
      <c r="E24" s="200" t="s">
        <v>769</v>
      </c>
      <c r="F24" s="200" t="s">
        <v>794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821</v>
      </c>
    </row>
    <row r="25" spans="1:11">
      <c r="A25" s="203" t="s">
        <v>4</v>
      </c>
      <c r="B25" s="198" t="s">
        <v>754</v>
      </c>
      <c r="C25" s="199" t="s">
        <v>757</v>
      </c>
      <c r="D25" s="199" t="s">
        <v>830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808</v>
      </c>
    </row>
    <row r="26" spans="1:11">
      <c r="A26" s="203" t="s">
        <v>4</v>
      </c>
      <c r="B26" s="198" t="s">
        <v>749</v>
      </c>
      <c r="C26" s="199" t="s">
        <v>759</v>
      </c>
      <c r="D26" s="199" t="s">
        <v>830</v>
      </c>
      <c r="E26" s="200" t="s">
        <v>764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809</v>
      </c>
    </row>
    <row r="27" spans="1:11">
      <c r="A27" s="203" t="s">
        <v>4</v>
      </c>
      <c r="B27" s="198" t="s">
        <v>780</v>
      </c>
      <c r="C27" s="199" t="s">
        <v>757</v>
      </c>
      <c r="D27" s="199" t="s">
        <v>830</v>
      </c>
      <c r="E27" s="200" t="s">
        <v>788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803</v>
      </c>
    </row>
    <row r="28" spans="1:11">
      <c r="A28" s="203" t="s">
        <v>4</v>
      </c>
      <c r="B28" s="198" t="s">
        <v>776</v>
      </c>
      <c r="C28" s="199" t="s">
        <v>757</v>
      </c>
      <c r="D28" s="199" t="s">
        <v>830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804</v>
      </c>
    </row>
    <row r="29" spans="1:11">
      <c r="A29" s="203" t="s">
        <v>4</v>
      </c>
      <c r="B29" s="198" t="s">
        <v>744</v>
      </c>
      <c r="C29" s="199" t="s">
        <v>757</v>
      </c>
      <c r="D29" s="199" t="s">
        <v>830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>
      <c r="A30" s="203" t="s">
        <v>4</v>
      </c>
      <c r="B30" s="198" t="s">
        <v>786</v>
      </c>
      <c r="C30" s="199" t="s">
        <v>757</v>
      </c>
      <c r="D30" s="199" t="s">
        <v>830</v>
      </c>
      <c r="E30" s="200" t="s">
        <v>793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822</v>
      </c>
    </row>
    <row r="31" spans="1:11">
      <c r="A31" s="176" t="s">
        <v>4</v>
      </c>
      <c r="B31" s="206" t="s">
        <v>750</v>
      </c>
      <c r="C31" s="207" t="s">
        <v>757</v>
      </c>
      <c r="D31" s="199" t="s">
        <v>830</v>
      </c>
      <c r="E31" s="208" t="s">
        <v>765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>
      <c r="A32" s="176" t="s">
        <v>4</v>
      </c>
      <c r="B32" s="206" t="s">
        <v>778</v>
      </c>
      <c r="C32" s="207" t="s">
        <v>757</v>
      </c>
      <c r="D32" s="199" t="s">
        <v>830</v>
      </c>
      <c r="E32" s="208" t="s">
        <v>789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805</v>
      </c>
    </row>
    <row r="33" spans="1:11">
      <c r="A33" s="45" t="s">
        <v>4</v>
      </c>
      <c r="B33" s="44" t="s">
        <v>756</v>
      </c>
      <c r="C33" s="213" t="s">
        <v>757</v>
      </c>
      <c r="D33" s="199" t="s">
        <v>830</v>
      </c>
      <c r="E33" s="48" t="s">
        <v>770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823</v>
      </c>
    </row>
    <row r="34" spans="1:11">
      <c r="A34" s="45" t="s">
        <v>4</v>
      </c>
      <c r="B34" s="44" t="s">
        <v>783</v>
      </c>
      <c r="C34" s="213" t="s">
        <v>758</v>
      </c>
      <c r="D34" s="199" t="s">
        <v>830</v>
      </c>
      <c r="E34" s="48" t="s">
        <v>792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>
      <c r="A1" s="1" t="s">
        <v>895</v>
      </c>
      <c r="B1" s="1"/>
      <c r="C1" s="1"/>
      <c r="D1" s="1"/>
      <c r="E1" s="1"/>
    </row>
    <row r="3" spans="1:5" ht="164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>
      <c r="A4" s="244" t="s">
        <v>4</v>
      </c>
      <c r="B4" s="198" t="s">
        <v>891</v>
      </c>
      <c r="C4" s="199"/>
      <c r="D4" s="199" t="b">
        <v>1</v>
      </c>
    </row>
    <row r="5" spans="1:5">
      <c r="A5" s="244" t="s">
        <v>4</v>
      </c>
      <c r="B5" s="198" t="s">
        <v>892</v>
      </c>
      <c r="C5" s="199"/>
      <c r="D5" s="199" t="b">
        <v>1</v>
      </c>
    </row>
    <row r="6" spans="1:5">
      <c r="A6" s="244" t="s">
        <v>4</v>
      </c>
      <c r="B6" s="198" t="s">
        <v>893</v>
      </c>
      <c r="C6" s="199">
        <v>69</v>
      </c>
      <c r="D6" s="199" t="b">
        <v>0</v>
      </c>
    </row>
    <row r="7" spans="1:5">
      <c r="A7" s="244" t="s">
        <v>4</v>
      </c>
      <c r="B7" s="198" t="s">
        <v>894</v>
      </c>
      <c r="C7" s="199">
        <v>3</v>
      </c>
      <c r="D7" s="199" t="b">
        <v>1</v>
      </c>
    </row>
    <row r="9" spans="1:5" ht="15.75" thickBot="1"/>
    <row r="10" spans="1:5" ht="23.25">
      <c r="A10" s="1" t="s">
        <v>897</v>
      </c>
      <c r="B10" s="1"/>
      <c r="C10" s="1"/>
    </row>
    <row r="12" spans="1:5" ht="166.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>
      <c r="A13" s="244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2018-08-28T14:29:07Z</dcterms:modified>
</cp:coreProperties>
</file>