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2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7" i="7" l="1"/>
  <c r="T76" i="7" l="1"/>
  <c r="T75" i="7"/>
  <c r="T74" i="7"/>
  <c r="Q54" i="5" l="1"/>
  <c r="P54" i="5"/>
  <c r="Q53" i="5"/>
  <c r="P53" i="5"/>
  <c r="Q52" i="5"/>
  <c r="P52" i="5"/>
  <c r="Q51" i="5"/>
  <c r="P51" i="5"/>
  <c r="Q50" i="5"/>
  <c r="P50" i="5"/>
  <c r="T73" i="7" l="1"/>
  <c r="T72" i="7"/>
  <c r="T71" i="7"/>
  <c r="T66" i="7"/>
  <c r="T67" i="7"/>
  <c r="T68" i="7"/>
  <c r="J4" i="9" l="1"/>
  <c r="J5" i="9"/>
  <c r="J6" i="9"/>
  <c r="J7" i="9"/>
  <c r="J8" i="9"/>
  <c r="J9" i="9"/>
  <c r="J10" i="9"/>
  <c r="J11" i="9"/>
  <c r="J12" i="9"/>
  <c r="J13" i="9"/>
  <c r="J14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I4" i="9" l="1"/>
  <c r="I5" i="9"/>
  <c r="I6" i="9"/>
  <c r="I7" i="9"/>
  <c r="I8" i="9"/>
  <c r="I9" i="9"/>
  <c r="I10" i="9"/>
  <c r="I11" i="9"/>
  <c r="I12" i="9"/>
  <c r="I13" i="9"/>
  <c r="I14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H4" i="9"/>
  <c r="H5" i="9"/>
  <c r="H6" i="9"/>
  <c r="H7" i="9"/>
  <c r="H8" i="9"/>
  <c r="H9" i="9"/>
  <c r="H10" i="9"/>
  <c r="H11" i="9"/>
  <c r="H12" i="9"/>
  <c r="H13" i="9"/>
  <c r="H14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R67" i="7"/>
  <c r="R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<sst xmlns="http://schemas.openxmlformats.org/spreadsheetml/2006/main" count="2147" uniqueCount="989">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</sst>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8" fillId="7" borderId="5" xfId="0" applyFont="1" applyFill="1" applyBorder="1" applyAlignment="1">
      <alignment horizontal="center"/>
    </xf>
    <xf numFmtId="0" fontId="28" fillId="9" borderId="5" xfId="0" applyFont="1" applyFill="1" applyBorder="1" applyAlignment="1">
      <alignment horizontal="center"/>
    </xf>
    <xf numFmtId="0" fontId="28" fillId="8" borderId="5" xfId="0" applyFont="1" applyFill="1" applyBorder="1" applyAlignment="1">
      <alignment horizontal="center"/>
    </xf>
    <xf numFmtId="0" fontId="28" fillId="13" borderId="5" xfId="0" applyNumberFormat="1" applyFont="1" applyFill="1" applyBorder="1" applyAlignment="1">
      <alignment horizontal="center"/>
    </xf>
    <xf numFmtId="0" fontId="28" fillId="10" borderId="5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GOO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GO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54" totalsRowShown="0" headerRowDxfId="123" dataDxfId="121" headerRowBorderDxfId="122" tableBorderDxfId="120" totalsRowBorderDxfId="119">
  <autoFilter ref="B5:P54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7" totalsRowShown="0" headerRowDxfId="103" dataDxfId="101" headerRowBorderDxfId="102" tableBorderDxfId="100" totalsRowBorderDxfId="99">
  <autoFilter ref="B4:T77"/>
  <sortState ref="B5:T73">
    <sortCondition ref="S4:S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1:F98" totalsRowShown="0" headerRowBorderDxfId="79" tableBorderDxfId="78" totalsRowBorderDxfId="77">
  <autoFilter ref="B91:F98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0" totalsRowCount="1" headerRowDxfId="41" dataDxfId="39" totalsRowDxfId="37" headerRowBorderDxfId="40" tableBorderDxfId="38" totalsRowBorderDxfId="36">
  <autoFilter ref="D3:N59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6" totalsRowShown="0" headerRowDxfId="13" dataDxfId="12" tableBorderDxfId="11">
  <autoFilter ref="A3:K36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opLeftCell="A22" workbookViewId="0">
      <selection activeCell="S42" sqref="S42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181" t="s">
        <v>22</v>
      </c>
      <c r="F5" s="6" t="s">
        <v>646</v>
      </c>
      <c r="G5" s="9" t="s">
        <v>645</v>
      </c>
      <c r="H5" s="180" t="s">
        <v>644</v>
      </c>
      <c r="I5" s="179" t="s">
        <v>643</v>
      </c>
      <c r="J5" s="179" t="s">
        <v>32</v>
      </c>
      <c r="K5" s="180" t="s">
        <v>642</v>
      </c>
      <c r="L5" s="179" t="s">
        <v>641</v>
      </c>
      <c r="M5" s="10" t="s">
        <v>2</v>
      </c>
      <c r="N5" s="178" t="s">
        <v>640</v>
      </c>
      <c r="O5" s="178" t="s">
        <v>639</v>
      </c>
      <c r="P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70">
        <v>0</v>
      </c>
      <c r="F6" s="166">
        <v>0.99</v>
      </c>
      <c r="G6" s="165" t="s">
        <v>628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638</v>
      </c>
      <c r="N6" s="177"/>
      <c r="O6" s="177"/>
      <c r="P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70">
        <v>1</v>
      </c>
      <c r="F7" s="166">
        <v>4.99</v>
      </c>
      <c r="G7" s="165" t="s">
        <v>628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636</v>
      </c>
      <c r="N7" s="177"/>
      <c r="O7" s="177"/>
      <c r="P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70">
        <v>2</v>
      </c>
      <c r="F8" s="166">
        <v>9.99</v>
      </c>
      <c r="G8" s="165" t="s">
        <v>628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634</v>
      </c>
      <c r="N8" s="160"/>
      <c r="O8" s="160"/>
      <c r="P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70">
        <v>3</v>
      </c>
      <c r="F9" s="166">
        <v>19.989999999999998</v>
      </c>
      <c r="G9" s="165" t="s">
        <v>628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632</v>
      </c>
      <c r="N9" s="172"/>
      <c r="O9" s="172"/>
      <c r="P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70">
        <v>4</v>
      </c>
      <c r="F10" s="174">
        <v>39.99</v>
      </c>
      <c r="G10" s="165" t="s">
        <v>628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630</v>
      </c>
      <c r="N10" s="172"/>
      <c r="O10" s="172"/>
      <c r="P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67">
        <v>5</v>
      </c>
      <c r="F11" s="174">
        <v>79.989999999999995</v>
      </c>
      <c r="G11" s="165" t="s">
        <v>628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627</v>
      </c>
      <c r="N11" s="172"/>
      <c r="O11" s="172"/>
      <c r="P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55">
        <v>0</v>
      </c>
      <c r="F12" s="154">
        <v>5</v>
      </c>
      <c r="G12" s="153" t="s">
        <v>609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625</v>
      </c>
      <c r="N12" s="148"/>
      <c r="O12" s="148"/>
      <c r="P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70">
        <v>1</v>
      </c>
      <c r="F13" s="166">
        <v>20</v>
      </c>
      <c r="G13" s="165" t="s">
        <v>609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623</v>
      </c>
      <c r="N13" s="160"/>
      <c r="O13" s="160"/>
      <c r="P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70">
        <v>2</v>
      </c>
      <c r="F14" s="166">
        <v>50</v>
      </c>
      <c r="G14" s="165" t="s">
        <v>609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621</v>
      </c>
      <c r="N14" s="160"/>
      <c r="O14" s="160"/>
      <c r="P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70">
        <v>3</v>
      </c>
      <c r="F15" s="166">
        <v>250</v>
      </c>
      <c r="G15" s="165" t="s">
        <v>609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619</v>
      </c>
      <c r="N15" s="160"/>
      <c r="O15" s="160"/>
      <c r="P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70">
        <v>4</v>
      </c>
      <c r="F16" s="166">
        <v>400</v>
      </c>
      <c r="G16" s="165" t="s">
        <v>609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617</v>
      </c>
      <c r="N16" s="160"/>
      <c r="O16" s="160"/>
      <c r="P16" s="159" t="s">
        <v>616</v>
      </c>
    </row>
    <row r="17" spans="2:16" ht="15.75" thickBot="1" x14ac:dyDescent="0.3">
      <c r="B17" s="144" t="s">
        <v>4</v>
      </c>
      <c r="C17" s="143" t="s">
        <v>613</v>
      </c>
      <c r="D17" s="168" t="s">
        <v>615</v>
      </c>
      <c r="E17" s="167">
        <v>5</v>
      </c>
      <c r="F17" s="166">
        <v>1000</v>
      </c>
      <c r="G17" s="165" t="s">
        <v>609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614</v>
      </c>
      <c r="N17" s="160"/>
      <c r="O17" s="160"/>
      <c r="P17" s="159" t="s">
        <v>613</v>
      </c>
    </row>
    <row r="18" spans="2:16" ht="15.75" thickBot="1" x14ac:dyDescent="0.3">
      <c r="B18" s="158" t="s">
        <v>4</v>
      </c>
      <c r="C18" s="157" t="s">
        <v>611</v>
      </c>
      <c r="D18" s="156" t="s">
        <v>610</v>
      </c>
      <c r="E18" s="167">
        <v>0</v>
      </c>
      <c r="F18" s="154">
        <v>5</v>
      </c>
      <c r="G18" s="153" t="s">
        <v>609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612</v>
      </c>
      <c r="N18" s="148"/>
      <c r="O18" s="148"/>
      <c r="P18" s="147" t="s">
        <v>611</v>
      </c>
    </row>
    <row r="19" spans="2:16" x14ac:dyDescent="0.25">
      <c r="B19" s="158" t="s">
        <v>4</v>
      </c>
      <c r="C19" s="157" t="s">
        <v>705</v>
      </c>
      <c r="D19" s="156" t="s">
        <v>706</v>
      </c>
      <c r="E19" s="155">
        <v>0</v>
      </c>
      <c r="F19" s="154">
        <v>1.99</v>
      </c>
      <c r="G19" s="153" t="s">
        <v>628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705</v>
      </c>
    </row>
    <row r="20" spans="2:16" x14ac:dyDescent="0.25">
      <c r="B20" s="176" t="s">
        <v>4</v>
      </c>
      <c r="C20" s="175" t="s">
        <v>707</v>
      </c>
      <c r="D20" s="168" t="s">
        <v>706</v>
      </c>
      <c r="E20" s="170">
        <v>0</v>
      </c>
      <c r="F20" s="166">
        <v>4.99</v>
      </c>
      <c r="G20" s="165" t="s">
        <v>628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707</v>
      </c>
    </row>
    <row r="21" spans="2:16" x14ac:dyDescent="0.25">
      <c r="B21" s="176" t="s">
        <v>4</v>
      </c>
      <c r="C21" s="175" t="s">
        <v>708</v>
      </c>
      <c r="D21" s="168" t="s">
        <v>706</v>
      </c>
      <c r="E21" s="170">
        <v>0</v>
      </c>
      <c r="F21" s="166">
        <v>9.99</v>
      </c>
      <c r="G21" s="165" t="s">
        <v>628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708</v>
      </c>
    </row>
    <row r="22" spans="2:16" x14ac:dyDescent="0.25">
      <c r="B22" s="176" t="s">
        <v>4</v>
      </c>
      <c r="C22" s="175" t="s">
        <v>709</v>
      </c>
      <c r="D22" s="168" t="s">
        <v>706</v>
      </c>
      <c r="E22" s="170">
        <v>0</v>
      </c>
      <c r="F22" s="166">
        <v>1.99</v>
      </c>
      <c r="G22" s="165" t="s">
        <v>628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709</v>
      </c>
    </row>
    <row r="23" spans="2:16" x14ac:dyDescent="0.25">
      <c r="B23" s="176" t="s">
        <v>4</v>
      </c>
      <c r="C23" s="175" t="s">
        <v>710</v>
      </c>
      <c r="D23" s="168" t="s">
        <v>706</v>
      </c>
      <c r="E23" s="170">
        <v>0</v>
      </c>
      <c r="F23" s="166">
        <v>4.99</v>
      </c>
      <c r="G23" s="165" t="s">
        <v>628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710</v>
      </c>
    </row>
    <row r="24" spans="2:16" x14ac:dyDescent="0.25">
      <c r="B24" s="176" t="s">
        <v>4</v>
      </c>
      <c r="C24" s="175" t="s">
        <v>711</v>
      </c>
      <c r="D24" s="168" t="s">
        <v>706</v>
      </c>
      <c r="E24" s="170">
        <v>0</v>
      </c>
      <c r="F24" s="166">
        <v>9.99</v>
      </c>
      <c r="G24" s="165" t="s">
        <v>628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711</v>
      </c>
    </row>
    <row r="25" spans="2:16" x14ac:dyDescent="0.25">
      <c r="B25" s="176" t="s">
        <v>4</v>
      </c>
      <c r="C25" s="175" t="s">
        <v>712</v>
      </c>
      <c r="D25" s="168" t="s">
        <v>706</v>
      </c>
      <c r="E25" s="170">
        <v>0</v>
      </c>
      <c r="F25" s="166">
        <v>1.99</v>
      </c>
      <c r="G25" s="165" t="s">
        <v>628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712</v>
      </c>
    </row>
    <row r="26" spans="2:16" x14ac:dyDescent="0.25">
      <c r="B26" s="176" t="s">
        <v>4</v>
      </c>
      <c r="C26" s="175" t="s">
        <v>713</v>
      </c>
      <c r="D26" s="168" t="s">
        <v>706</v>
      </c>
      <c r="E26" s="170">
        <v>0</v>
      </c>
      <c r="F26" s="166">
        <v>4.99</v>
      </c>
      <c r="G26" s="165" t="s">
        <v>628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713</v>
      </c>
    </row>
    <row r="27" spans="2:16" x14ac:dyDescent="0.25">
      <c r="B27" s="176" t="s">
        <v>4</v>
      </c>
      <c r="C27" s="175" t="s">
        <v>714</v>
      </c>
      <c r="D27" s="168" t="s">
        <v>706</v>
      </c>
      <c r="E27" s="170">
        <v>0</v>
      </c>
      <c r="F27" s="166">
        <v>9.99</v>
      </c>
      <c r="G27" s="165" t="s">
        <v>628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714</v>
      </c>
    </row>
    <row r="28" spans="2:16" x14ac:dyDescent="0.25">
      <c r="B28" s="176" t="s">
        <v>4</v>
      </c>
      <c r="C28" s="175" t="s">
        <v>715</v>
      </c>
      <c r="D28" s="168" t="s">
        <v>706</v>
      </c>
      <c r="E28" s="170">
        <v>0</v>
      </c>
      <c r="F28" s="166">
        <v>1.99</v>
      </c>
      <c r="G28" s="165" t="s">
        <v>628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715</v>
      </c>
    </row>
    <row r="29" spans="2:16" x14ac:dyDescent="0.25">
      <c r="B29" s="176" t="s">
        <v>4</v>
      </c>
      <c r="C29" s="175" t="s">
        <v>716</v>
      </c>
      <c r="D29" s="168" t="s">
        <v>706</v>
      </c>
      <c r="E29" s="170">
        <v>0</v>
      </c>
      <c r="F29" s="166">
        <v>4.99</v>
      </c>
      <c r="G29" s="165" t="s">
        <v>628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716</v>
      </c>
    </row>
    <row r="30" spans="2:16" x14ac:dyDescent="0.25">
      <c r="B30" s="176" t="s">
        <v>4</v>
      </c>
      <c r="C30" s="175" t="s">
        <v>717</v>
      </c>
      <c r="D30" s="168" t="s">
        <v>706</v>
      </c>
      <c r="E30" s="170">
        <v>0</v>
      </c>
      <c r="F30" s="166">
        <v>9.99</v>
      </c>
      <c r="G30" s="165" t="s">
        <v>628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717</v>
      </c>
    </row>
    <row r="31" spans="2:16" x14ac:dyDescent="0.25">
      <c r="B31" s="176" t="s">
        <v>4</v>
      </c>
      <c r="C31" s="175" t="s">
        <v>718</v>
      </c>
      <c r="D31" s="168" t="s">
        <v>706</v>
      </c>
      <c r="E31" s="170">
        <v>0</v>
      </c>
      <c r="F31" s="166">
        <v>19.989999999999998</v>
      </c>
      <c r="G31" s="165" t="s">
        <v>628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718</v>
      </c>
    </row>
    <row r="32" spans="2:16" x14ac:dyDescent="0.25">
      <c r="B32" s="176" t="s">
        <v>4</v>
      </c>
      <c r="C32" s="175" t="s">
        <v>719</v>
      </c>
      <c r="D32" s="168" t="s">
        <v>706</v>
      </c>
      <c r="E32" s="170">
        <v>0</v>
      </c>
      <c r="F32" s="166">
        <v>39.99</v>
      </c>
      <c r="G32" s="165" t="s">
        <v>628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719</v>
      </c>
    </row>
    <row r="33" spans="2:16" x14ac:dyDescent="0.25">
      <c r="B33" s="176" t="s">
        <v>4</v>
      </c>
      <c r="C33" s="175" t="s">
        <v>720</v>
      </c>
      <c r="D33" s="168" t="s">
        <v>706</v>
      </c>
      <c r="E33" s="170">
        <v>0</v>
      </c>
      <c r="F33" s="166">
        <v>59.99</v>
      </c>
      <c r="G33" s="165" t="s">
        <v>628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720</v>
      </c>
    </row>
    <row r="34" spans="2:16" x14ac:dyDescent="0.25">
      <c r="B34" s="176" t="s">
        <v>4</v>
      </c>
      <c r="C34" s="175" t="s">
        <v>721</v>
      </c>
      <c r="D34" s="168" t="s">
        <v>706</v>
      </c>
      <c r="E34" s="170">
        <v>0</v>
      </c>
      <c r="F34" s="166">
        <v>1.99</v>
      </c>
      <c r="G34" s="165" t="s">
        <v>628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721</v>
      </c>
    </row>
    <row r="35" spans="2:16" x14ac:dyDescent="0.25">
      <c r="B35" s="176" t="s">
        <v>4</v>
      </c>
      <c r="C35" s="175" t="s">
        <v>722</v>
      </c>
      <c r="D35" s="168" t="s">
        <v>706</v>
      </c>
      <c r="E35" s="170">
        <v>0</v>
      </c>
      <c r="F35" s="166">
        <v>4.99</v>
      </c>
      <c r="G35" s="165" t="s">
        <v>628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722</v>
      </c>
    </row>
    <row r="36" spans="2:16" x14ac:dyDescent="0.25">
      <c r="B36" s="176" t="s">
        <v>4</v>
      </c>
      <c r="C36" s="175" t="s">
        <v>723</v>
      </c>
      <c r="D36" s="168" t="s">
        <v>706</v>
      </c>
      <c r="E36" s="170">
        <v>0</v>
      </c>
      <c r="F36" s="166">
        <v>9.99</v>
      </c>
      <c r="G36" s="165" t="s">
        <v>628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723</v>
      </c>
    </row>
    <row r="37" spans="2:16" x14ac:dyDescent="0.25">
      <c r="B37" s="176" t="s">
        <v>4</v>
      </c>
      <c r="C37" s="175" t="s">
        <v>724</v>
      </c>
      <c r="D37" s="168" t="s">
        <v>706</v>
      </c>
      <c r="E37" s="170">
        <v>0</v>
      </c>
      <c r="F37" s="166">
        <v>19.989999999999998</v>
      </c>
      <c r="G37" s="165" t="s">
        <v>628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724</v>
      </c>
    </row>
    <row r="38" spans="2:16" x14ac:dyDescent="0.25">
      <c r="B38" s="176" t="s">
        <v>4</v>
      </c>
      <c r="C38" s="175" t="s">
        <v>725</v>
      </c>
      <c r="D38" s="168" t="s">
        <v>706</v>
      </c>
      <c r="E38" s="170">
        <v>0</v>
      </c>
      <c r="F38" s="166">
        <v>39.99</v>
      </c>
      <c r="G38" s="165" t="s">
        <v>628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725</v>
      </c>
    </row>
    <row r="39" spans="2:16" x14ac:dyDescent="0.25">
      <c r="B39" s="176" t="s">
        <v>4</v>
      </c>
      <c r="C39" s="175" t="s">
        <v>726</v>
      </c>
      <c r="D39" s="168" t="s">
        <v>706</v>
      </c>
      <c r="E39" s="170">
        <v>0</v>
      </c>
      <c r="F39" s="166">
        <v>59.99</v>
      </c>
      <c r="G39" s="165" t="s">
        <v>628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726</v>
      </c>
    </row>
    <row r="40" spans="2:16" x14ac:dyDescent="0.25">
      <c r="B40" s="176" t="s">
        <v>4</v>
      </c>
      <c r="C40" s="168" t="s">
        <v>732</v>
      </c>
      <c r="D40" s="168" t="s">
        <v>706</v>
      </c>
      <c r="E40" s="170">
        <v>0</v>
      </c>
      <c r="F40" s="166">
        <v>4.99</v>
      </c>
      <c r="G40" s="165" t="s">
        <v>628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732</v>
      </c>
    </row>
    <row r="41" spans="2:16" x14ac:dyDescent="0.25">
      <c r="B41" s="176" t="s">
        <v>4</v>
      </c>
      <c r="C41" s="168" t="s">
        <v>733</v>
      </c>
      <c r="D41" s="168" t="s">
        <v>706</v>
      </c>
      <c r="E41" s="170">
        <v>0</v>
      </c>
      <c r="F41" s="166">
        <v>9.99</v>
      </c>
      <c r="G41" s="165" t="s">
        <v>628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733</v>
      </c>
    </row>
    <row r="42" spans="2:16" x14ac:dyDescent="0.25">
      <c r="B42" s="176" t="s">
        <v>4</v>
      </c>
      <c r="C42" s="168" t="s">
        <v>734</v>
      </c>
      <c r="D42" s="168" t="s">
        <v>706</v>
      </c>
      <c r="E42" s="170">
        <v>0</v>
      </c>
      <c r="F42" s="166">
        <v>4.99</v>
      </c>
      <c r="G42" s="165" t="s">
        <v>628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734</v>
      </c>
    </row>
    <row r="43" spans="2:16" x14ac:dyDescent="0.25">
      <c r="B43" s="176" t="s">
        <v>4</v>
      </c>
      <c r="C43" s="168" t="s">
        <v>735</v>
      </c>
      <c r="D43" s="168" t="s">
        <v>706</v>
      </c>
      <c r="E43" s="170">
        <v>0</v>
      </c>
      <c r="F43" s="166">
        <v>4.99</v>
      </c>
      <c r="G43" s="165" t="s">
        <v>628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735</v>
      </c>
    </row>
    <row r="44" spans="2:16" x14ac:dyDescent="0.25">
      <c r="B44" s="176" t="s">
        <v>4</v>
      </c>
      <c r="C44" s="168" t="s">
        <v>736</v>
      </c>
      <c r="D44" s="168" t="s">
        <v>706</v>
      </c>
      <c r="E44" s="170">
        <v>0</v>
      </c>
      <c r="F44" s="166">
        <v>19.989999999999998</v>
      </c>
      <c r="G44" s="165" t="s">
        <v>628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736</v>
      </c>
    </row>
    <row r="45" spans="2:16" x14ac:dyDescent="0.25">
      <c r="B45" s="176" t="s">
        <v>4</v>
      </c>
      <c r="C45" s="168" t="s">
        <v>737</v>
      </c>
      <c r="D45" s="168" t="s">
        <v>706</v>
      </c>
      <c r="E45" s="170">
        <v>0</v>
      </c>
      <c r="F45" s="166">
        <v>4.99</v>
      </c>
      <c r="G45" s="165" t="s">
        <v>628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737</v>
      </c>
    </row>
    <row r="46" spans="2:16" x14ac:dyDescent="0.25">
      <c r="B46" s="176" t="s">
        <v>4</v>
      </c>
      <c r="C46" s="168" t="s">
        <v>738</v>
      </c>
      <c r="D46" s="168" t="s">
        <v>706</v>
      </c>
      <c r="E46" s="170">
        <v>0</v>
      </c>
      <c r="F46" s="166">
        <v>1.99</v>
      </c>
      <c r="G46" s="165" t="s">
        <v>628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738</v>
      </c>
    </row>
    <row r="47" spans="2:16" x14ac:dyDescent="0.25">
      <c r="B47" s="176" t="s">
        <v>4</v>
      </c>
      <c r="C47" s="168" t="s">
        <v>739</v>
      </c>
      <c r="D47" s="168" t="s">
        <v>706</v>
      </c>
      <c r="E47" s="170">
        <v>0</v>
      </c>
      <c r="F47" s="166">
        <v>1.99</v>
      </c>
      <c r="G47" s="165" t="s">
        <v>628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739</v>
      </c>
    </row>
    <row r="48" spans="2:16" x14ac:dyDescent="0.25">
      <c r="B48" s="176" t="s">
        <v>4</v>
      </c>
      <c r="C48" s="168" t="s">
        <v>740</v>
      </c>
      <c r="D48" s="168" t="s">
        <v>706</v>
      </c>
      <c r="E48" s="170">
        <v>0</v>
      </c>
      <c r="F48" s="166">
        <v>4.99</v>
      </c>
      <c r="G48" s="165" t="s">
        <v>628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740</v>
      </c>
    </row>
    <row r="49" spans="2:16" x14ac:dyDescent="0.25">
      <c r="B49" s="245" t="s">
        <v>4</v>
      </c>
      <c r="C49" s="168" t="s">
        <v>903</v>
      </c>
      <c r="D49" s="244" t="s">
        <v>706</v>
      </c>
      <c r="E49" s="170">
        <v>0</v>
      </c>
      <c r="F49" s="166">
        <v>0.99</v>
      </c>
      <c r="G49" s="165" t="s">
        <v>628</v>
      </c>
      <c r="H49" s="246"/>
      <c r="I49" s="247"/>
      <c r="J49" s="248"/>
      <c r="K49" s="246"/>
      <c r="L49" s="173" t="b">
        <v>0</v>
      </c>
      <c r="M49" s="161"/>
      <c r="N49" s="249"/>
      <c r="O49" s="249"/>
      <c r="P49" s="250" t="s">
        <v>909</v>
      </c>
    </row>
    <row r="50" spans="2:16" x14ac:dyDescent="0.25">
      <c r="B50" s="245" t="s">
        <v>4</v>
      </c>
      <c r="C50" s="168" t="s">
        <v>904</v>
      </c>
      <c r="D50" s="244" t="s">
        <v>706</v>
      </c>
      <c r="E50" s="170">
        <v>0</v>
      </c>
      <c r="F50" s="166">
        <v>4.99</v>
      </c>
      <c r="G50" s="165" t="s">
        <v>628</v>
      </c>
      <c r="H50" s="246"/>
      <c r="I50" s="247"/>
      <c r="J50" s="248"/>
      <c r="K50" s="246"/>
      <c r="L50" s="173" t="b">
        <v>0</v>
      </c>
      <c r="M50" s="161"/>
      <c r="N50" s="249"/>
      <c r="O50" s="249"/>
      <c r="P50" s="250" t="s">
        <v>910</v>
      </c>
    </row>
    <row r="51" spans="2:16" x14ac:dyDescent="0.25">
      <c r="B51" s="245" t="s">
        <v>4</v>
      </c>
      <c r="C51" s="168" t="s">
        <v>905</v>
      </c>
      <c r="D51" s="244" t="s">
        <v>706</v>
      </c>
      <c r="E51" s="170">
        <v>0</v>
      </c>
      <c r="F51" s="166">
        <v>9.99</v>
      </c>
      <c r="G51" s="165" t="s">
        <v>628</v>
      </c>
      <c r="H51" s="246"/>
      <c r="I51" s="247"/>
      <c r="J51" s="248"/>
      <c r="K51" s="246"/>
      <c r="L51" s="173" t="b">
        <v>0</v>
      </c>
      <c r="M51" s="161"/>
      <c r="N51" s="249"/>
      <c r="O51" s="249"/>
      <c r="P51" s="250" t="s">
        <v>911</v>
      </c>
    </row>
    <row r="52" spans="2:16" x14ac:dyDescent="0.25">
      <c r="B52" s="245" t="s">
        <v>4</v>
      </c>
      <c r="C52" s="168" t="s">
        <v>906</v>
      </c>
      <c r="D52" s="244" t="s">
        <v>706</v>
      </c>
      <c r="E52" s="170">
        <v>0</v>
      </c>
      <c r="F52" s="166">
        <v>19.989999999999998</v>
      </c>
      <c r="G52" s="165" t="s">
        <v>628</v>
      </c>
      <c r="H52" s="246"/>
      <c r="I52" s="247"/>
      <c r="J52" s="248"/>
      <c r="K52" s="246"/>
      <c r="L52" s="173" t="b">
        <v>0</v>
      </c>
      <c r="M52" s="161"/>
      <c r="N52" s="249"/>
      <c r="O52" s="249"/>
      <c r="P52" s="250" t="s">
        <v>912</v>
      </c>
    </row>
    <row r="53" spans="2:16" x14ac:dyDescent="0.25">
      <c r="B53" s="245" t="s">
        <v>4</v>
      </c>
      <c r="C53" s="168" t="s">
        <v>907</v>
      </c>
      <c r="D53" s="244" t="s">
        <v>706</v>
      </c>
      <c r="E53" s="170">
        <v>0</v>
      </c>
      <c r="F53" s="166">
        <v>39.99</v>
      </c>
      <c r="G53" s="165" t="s">
        <v>628</v>
      </c>
      <c r="H53" s="246"/>
      <c r="I53" s="247"/>
      <c r="J53" s="248"/>
      <c r="K53" s="246"/>
      <c r="L53" s="173" t="b">
        <v>0</v>
      </c>
      <c r="M53" s="161"/>
      <c r="N53" s="249"/>
      <c r="O53" s="249"/>
      <c r="P53" s="250" t="s">
        <v>913</v>
      </c>
    </row>
    <row r="54" spans="2:16" x14ac:dyDescent="0.25">
      <c r="B54" s="245" t="s">
        <v>4</v>
      </c>
      <c r="C54" s="168" t="s">
        <v>908</v>
      </c>
      <c r="D54" s="244" t="s">
        <v>706</v>
      </c>
      <c r="E54" s="170">
        <v>0</v>
      </c>
      <c r="F54" s="166">
        <v>79.989999999999995</v>
      </c>
      <c r="G54" s="165" t="s">
        <v>628</v>
      </c>
      <c r="H54" s="246"/>
      <c r="I54" s="247"/>
      <c r="J54" s="248"/>
      <c r="K54" s="246"/>
      <c r="L54" s="173" t="b">
        <v>0</v>
      </c>
      <c r="M54" s="161"/>
      <c r="N54" s="249"/>
      <c r="O54" s="249"/>
      <c r="P54" s="250" t="s">
        <v>914</v>
      </c>
    </row>
    <row r="55" spans="2:16" ht="15.75" thickBot="1" x14ac:dyDescent="0.3"/>
    <row r="56" spans="2:16" ht="23.25" x14ac:dyDescent="0.35">
      <c r="B56" s="1" t="s">
        <v>608</v>
      </c>
      <c r="C56" s="1"/>
      <c r="D56" s="1"/>
      <c r="E56" s="1"/>
      <c r="F56" s="1"/>
    </row>
    <row r="58" spans="2:16" ht="171" x14ac:dyDescent="0.25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6" x14ac:dyDescent="0.25">
      <c r="B59" s="145" t="s">
        <v>4</v>
      </c>
      <c r="C59" s="144" t="s">
        <v>604</v>
      </c>
      <c r="D59" s="143">
        <v>1</v>
      </c>
      <c r="E59" s="143">
        <v>0</v>
      </c>
    </row>
    <row r="60" spans="2:16" x14ac:dyDescent="0.25">
      <c r="B60" s="145" t="s">
        <v>4</v>
      </c>
      <c r="C60" s="144" t="s">
        <v>603</v>
      </c>
      <c r="D60" s="143">
        <v>-0.5</v>
      </c>
      <c r="E60" s="143">
        <v>100000</v>
      </c>
    </row>
    <row r="61" spans="2:16" x14ac:dyDescent="0.25">
      <c r="B61" s="145" t="s">
        <v>4</v>
      </c>
      <c r="C61" s="144" t="s">
        <v>602</v>
      </c>
      <c r="D61" s="143">
        <v>-2</v>
      </c>
      <c r="E61" s="143">
        <v>500000</v>
      </c>
    </row>
    <row r="62" spans="2:16" x14ac:dyDescent="0.25">
      <c r="B62" s="145" t="s">
        <v>4</v>
      </c>
      <c r="C62" s="144" t="s">
        <v>601</v>
      </c>
      <c r="D62" s="143">
        <v>-6</v>
      </c>
      <c r="E62" s="143">
        <v>1000000</v>
      </c>
    </row>
    <row r="63" spans="2:16" x14ac:dyDescent="0.25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6" ht="15.75" thickBot="1" x14ac:dyDescent="0.3"/>
    <row r="65" spans="2:6" ht="23.25" x14ac:dyDescent="0.35">
      <c r="B65" s="1" t="s">
        <v>600</v>
      </c>
      <c r="C65" s="1"/>
      <c r="D65" s="1"/>
      <c r="E65" s="1"/>
      <c r="F65" s="1"/>
    </row>
    <row r="67" spans="2:6" ht="189.75" x14ac:dyDescent="0.25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 x14ac:dyDescent="0.25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6:L55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8"/>
  <sheetViews>
    <sheetView topLeftCell="A4" workbookViewId="0">
      <selection activeCell="F43" sqref="F4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681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681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26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26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26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8" t="b">
        <v>0</v>
      </c>
      <c r="J60" s="128" t="b">
        <v>0</v>
      </c>
      <c r="K60" s="128"/>
      <c r="L60" s="128"/>
      <c r="M60" s="122" t="s">
        <v>920</v>
      </c>
      <c r="N60" s="122" t="s">
        <v>921</v>
      </c>
      <c r="O60" s="122" t="s">
        <v>923</v>
      </c>
      <c r="P60" s="123" t="s">
        <v>245</v>
      </c>
      <c r="Q60" s="118" t="s">
        <v>543</v>
      </c>
      <c r="R60" s="118" t="s">
        <v>544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Poirot_55_findBonusletters</v>
      </c>
    </row>
    <row r="61" spans="2:20" x14ac:dyDescent="0.25">
      <c r="B61" s="126" t="s">
        <v>4</v>
      </c>
      <c r="C61" s="127" t="s">
        <v>545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8" t="b">
        <v>0</v>
      </c>
      <c r="J61" s="128" t="b">
        <v>0</v>
      </c>
      <c r="K61" s="128"/>
      <c r="L61" s="128"/>
      <c r="M61" s="122" t="s">
        <v>916</v>
      </c>
      <c r="N61" s="122" t="s">
        <v>917</v>
      </c>
      <c r="O61" s="122" t="s">
        <v>918</v>
      </c>
      <c r="P61" s="123" t="s">
        <v>243</v>
      </c>
      <c r="Q61" s="118" t="s">
        <v>546</v>
      </c>
      <c r="R61" s="118" t="s">
        <v>547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Sherlock_56_findBonusChests</v>
      </c>
    </row>
    <row r="62" spans="2:20" x14ac:dyDescent="0.25">
      <c r="B62" s="126" t="s">
        <v>4</v>
      </c>
      <c r="C62" s="127" t="s">
        <v>548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919</v>
      </c>
      <c r="N62" s="122" t="s">
        <v>922</v>
      </c>
      <c r="O62" s="122" t="s">
        <v>924</v>
      </c>
      <c r="P62" s="123" t="s">
        <v>246</v>
      </c>
      <c r="Q62" s="118" t="s">
        <v>549</v>
      </c>
      <c r="R62" s="118" t="s">
        <v>550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Columbo_57_findBonusEggs</v>
      </c>
    </row>
    <row r="63" spans="2:20" x14ac:dyDescent="0.25">
      <c r="B63" s="126" t="s">
        <v>4</v>
      </c>
      <c r="C63" s="127" t="s">
        <v>551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552</v>
      </c>
      <c r="L63" s="121"/>
      <c r="M63" s="122" t="s">
        <v>553</v>
      </c>
      <c r="N63" s="122" t="s">
        <v>554</v>
      </c>
      <c r="O63" s="122" t="s">
        <v>555</v>
      </c>
      <c r="P63" s="123" t="s">
        <v>241</v>
      </c>
      <c r="Q63" s="118" t="s">
        <v>556</v>
      </c>
      <c r="R63" s="118" t="s">
        <v>557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564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652</v>
      </c>
      <c r="N64" s="122" t="s">
        <v>653</v>
      </c>
      <c r="O64" s="122" t="s">
        <v>651</v>
      </c>
      <c r="P64" s="123" t="s">
        <v>238</v>
      </c>
      <c r="Q64" s="118" t="s">
        <v>565</v>
      </c>
      <c r="R64" s="118" t="s">
        <v>566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558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552</v>
      </c>
      <c r="L65" s="128"/>
      <c r="M65" s="129" t="s">
        <v>559</v>
      </c>
      <c r="N65" s="129" t="s">
        <v>560</v>
      </c>
      <c r="O65" s="129" t="s">
        <v>561</v>
      </c>
      <c r="P65" s="130" t="s">
        <v>254</v>
      </c>
      <c r="Q65" s="125" t="s">
        <v>562</v>
      </c>
      <c r="R65" s="184" t="s">
        <v>563</v>
      </c>
      <c r="S65" s="185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682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701</v>
      </c>
      <c r="L66" s="128"/>
      <c r="M66" s="129" t="s">
        <v>685</v>
      </c>
      <c r="N66" s="129" t="s">
        <v>688</v>
      </c>
      <c r="O66" s="129" t="s">
        <v>702</v>
      </c>
      <c r="P66" s="242" t="s">
        <v>703</v>
      </c>
      <c r="Q66" s="125" t="s">
        <v>695</v>
      </c>
      <c r="R66" s="184" t="str">
        <f>CONCATENATE(LEFT(petDefinitions[[#This Row],['[tidName']]],10),"_DESC")</f>
        <v>TID_PET_61_DESC</v>
      </c>
      <c r="S66" s="185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683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701</v>
      </c>
      <c r="L67" s="128"/>
      <c r="M67" s="129" t="s">
        <v>686</v>
      </c>
      <c r="N67" s="129" t="s">
        <v>689</v>
      </c>
      <c r="O67" s="129" t="s">
        <v>691</v>
      </c>
      <c r="P67" s="242"/>
      <c r="Q67" s="125" t="s">
        <v>693</v>
      </c>
      <c r="R67" s="184" t="str">
        <f>CONCATENATE(LEFT(petDefinitions[[#This Row],['[tidName']]],10),"_DESC")</f>
        <v>TID_PET_62_DESC</v>
      </c>
      <c r="S67" s="185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684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701</v>
      </c>
      <c r="L68" s="128"/>
      <c r="M68" s="129" t="s">
        <v>687</v>
      </c>
      <c r="N68" s="129" t="s">
        <v>690</v>
      </c>
      <c r="O68" s="129" t="s">
        <v>692</v>
      </c>
      <c r="P68" s="242" t="s">
        <v>699</v>
      </c>
      <c r="Q68" s="125" t="s">
        <v>694</v>
      </c>
      <c r="R68" s="184" t="str">
        <f>CONCATENATE(LEFT(petDefinitions[[#This Row],['[tidName']]],10),"_DESC")</f>
        <v>TID_PET_63_DESC</v>
      </c>
      <c r="S68" s="185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x14ac:dyDescent="0.25">
      <c r="B69" s="241" t="s">
        <v>4</v>
      </c>
      <c r="C69" s="120" t="s">
        <v>836</v>
      </c>
      <c r="D69" s="120" t="s">
        <v>25</v>
      </c>
      <c r="E69" s="120" t="s">
        <v>27</v>
      </c>
      <c r="F69" s="120">
        <v>14</v>
      </c>
      <c r="G69" s="128" t="b">
        <v>0</v>
      </c>
      <c r="H69" s="128" t="b">
        <v>0</v>
      </c>
      <c r="I69" s="128" t="b">
        <v>1</v>
      </c>
      <c r="J69" s="121" t="b">
        <v>0</v>
      </c>
      <c r="K69" s="121" t="s">
        <v>837</v>
      </c>
      <c r="L69" s="121"/>
      <c r="M69" s="122" t="s">
        <v>838</v>
      </c>
      <c r="N69" s="122" t="s">
        <v>839</v>
      </c>
      <c r="O69" s="129" t="s">
        <v>840</v>
      </c>
      <c r="P69" s="216" t="s">
        <v>841</v>
      </c>
      <c r="Q69" s="251" t="s">
        <v>842</v>
      </c>
      <c r="R69" s="131" t="s">
        <v>843</v>
      </c>
      <c r="S69" s="217">
        <v>64</v>
      </c>
      <c r="T69" s="132" t="s">
        <v>844</v>
      </c>
    </row>
    <row r="70" spans="2:20" x14ac:dyDescent="0.25">
      <c r="B70" s="241" t="s">
        <v>4</v>
      </c>
      <c r="C70" s="120" t="s">
        <v>845</v>
      </c>
      <c r="D70" s="120" t="s">
        <v>25</v>
      </c>
      <c r="E70" s="120" t="s">
        <v>27</v>
      </c>
      <c r="F70" s="120">
        <v>15</v>
      </c>
      <c r="G70" s="215" t="b">
        <v>0</v>
      </c>
      <c r="H70" s="215" t="b">
        <v>0</v>
      </c>
      <c r="I70" s="128" t="b">
        <v>1</v>
      </c>
      <c r="J70" s="121" t="b">
        <v>0</v>
      </c>
      <c r="K70" s="121" t="s">
        <v>837</v>
      </c>
      <c r="L70" s="121"/>
      <c r="M70" s="122" t="s">
        <v>846</v>
      </c>
      <c r="N70" s="122" t="s">
        <v>847</v>
      </c>
      <c r="O70" s="129" t="s">
        <v>848</v>
      </c>
      <c r="P70" s="216" t="s">
        <v>849</v>
      </c>
      <c r="Q70" s="251" t="s">
        <v>850</v>
      </c>
      <c r="R70" s="131" t="s">
        <v>851</v>
      </c>
      <c r="S70" s="217">
        <v>65</v>
      </c>
      <c r="T70" s="132" t="s">
        <v>852</v>
      </c>
    </row>
    <row r="71" spans="2:20" x14ac:dyDescent="0.25">
      <c r="B71" s="218" t="s">
        <v>4</v>
      </c>
      <c r="C71" s="127" t="s">
        <v>853</v>
      </c>
      <c r="D71" s="127" t="s">
        <v>26</v>
      </c>
      <c r="E71" s="127" t="s">
        <v>27</v>
      </c>
      <c r="F71" s="127">
        <v>16</v>
      </c>
      <c r="G71" s="215" t="b">
        <v>0</v>
      </c>
      <c r="H71" s="215" t="b">
        <v>0</v>
      </c>
      <c r="I71" s="128" t="b">
        <v>1</v>
      </c>
      <c r="J71" s="128" t="b">
        <v>0</v>
      </c>
      <c r="K71" s="128" t="s">
        <v>837</v>
      </c>
      <c r="L71" s="128"/>
      <c r="M71" s="129" t="s">
        <v>854</v>
      </c>
      <c r="N71" s="129" t="s">
        <v>855</v>
      </c>
      <c r="O71" s="129" t="s">
        <v>856</v>
      </c>
      <c r="P71" s="219" t="s">
        <v>857</v>
      </c>
      <c r="Q71" s="220" t="s">
        <v>858</v>
      </c>
      <c r="R71" s="184" t="s">
        <v>859</v>
      </c>
      <c r="S71" s="185">
        <v>66</v>
      </c>
      <c r="T71" s="124" t="str">
        <f>CONCATENATE(RIGHT(petDefinitions[[#This Row],['[gamePrefab']]],LEN(petDefinitions[[#This Row],['[gamePrefab']]])-6),"_",petDefinitions[[#This Row],['[powerup']]])</f>
        <v>Gelato_66_transform_ice_cream</v>
      </c>
    </row>
    <row r="72" spans="2:20" x14ac:dyDescent="0.25">
      <c r="B72" s="218" t="s">
        <v>4</v>
      </c>
      <c r="C72" s="127" t="s">
        <v>872</v>
      </c>
      <c r="D72" s="127" t="s">
        <v>25</v>
      </c>
      <c r="E72" s="127" t="s">
        <v>27</v>
      </c>
      <c r="F72" s="127">
        <v>17</v>
      </c>
      <c r="G72" s="128" t="b">
        <v>0</v>
      </c>
      <c r="H72" s="128" t="b">
        <v>0</v>
      </c>
      <c r="I72" s="128" t="b">
        <v>0</v>
      </c>
      <c r="J72" s="128" t="b">
        <v>1</v>
      </c>
      <c r="K72" s="128"/>
      <c r="L72" s="128" t="s">
        <v>681</v>
      </c>
      <c r="M72" s="129" t="s">
        <v>874</v>
      </c>
      <c r="N72" s="129" t="s">
        <v>875</v>
      </c>
      <c r="O72" s="129" t="s">
        <v>876</v>
      </c>
      <c r="P72" s="219" t="s">
        <v>884</v>
      </c>
      <c r="Q72" s="125" t="s">
        <v>883</v>
      </c>
      <c r="R72" s="184" t="s">
        <v>881</v>
      </c>
      <c r="S72" s="185">
        <v>67</v>
      </c>
      <c r="T72" s="124" t="str">
        <f>CONCATENATE(RIGHT(petDefinitions[[#This Row],['[gamePrefab']]],LEN(petDefinitions[[#This Row],['[gamePrefab']]])-6),"_",petDefinitions[[#This Row],['[powerup']]])</f>
        <v>Unicorn_67_shoot_horns</v>
      </c>
    </row>
    <row r="73" spans="2:20" x14ac:dyDescent="0.25">
      <c r="B73" s="126" t="s">
        <v>4</v>
      </c>
      <c r="C73" s="142" t="s">
        <v>873</v>
      </c>
      <c r="D73" s="127" t="s">
        <v>25</v>
      </c>
      <c r="E73" s="142" t="s">
        <v>284</v>
      </c>
      <c r="F73" s="142">
        <v>7</v>
      </c>
      <c r="G73" s="239" t="b">
        <v>0</v>
      </c>
      <c r="H73" s="239" t="b">
        <v>0</v>
      </c>
      <c r="I73" s="239" t="b">
        <v>0</v>
      </c>
      <c r="J73" s="239" t="b">
        <v>1</v>
      </c>
      <c r="K73" s="239"/>
      <c r="L73" s="239" t="s">
        <v>915</v>
      </c>
      <c r="M73" s="240" t="s">
        <v>877</v>
      </c>
      <c r="N73" s="240" t="s">
        <v>878</v>
      </c>
      <c r="O73" s="240" t="s">
        <v>879</v>
      </c>
      <c r="P73" s="130" t="s">
        <v>57</v>
      </c>
      <c r="Q73" s="125" t="s">
        <v>880</v>
      </c>
      <c r="R73" s="184" t="s">
        <v>882</v>
      </c>
      <c r="S73" s="185">
        <v>68</v>
      </c>
      <c r="T73" s="124" t="str">
        <f>CONCATENATE(RIGHT(petDefinitions[[#This Row],['[gamePrefab']]],LEN(petDefinitions[[#This Row],['[gamePrefab']]])-6),"_",petDefinitions[[#This Row],['[powerup']]])</f>
        <v>Shark_68_food</v>
      </c>
    </row>
    <row r="74" spans="2:20" x14ac:dyDescent="0.25">
      <c r="B74" s="252" t="s">
        <v>4</v>
      </c>
      <c r="C74" s="253" t="s">
        <v>942</v>
      </c>
      <c r="D74" s="254" t="s">
        <v>25</v>
      </c>
      <c r="E74" s="254" t="s">
        <v>27</v>
      </c>
      <c r="F74" s="253">
        <v>18</v>
      </c>
      <c r="G74" s="255" t="b">
        <v>0</v>
      </c>
      <c r="H74" s="255" t="b">
        <v>0</v>
      </c>
      <c r="I74" s="256" t="b">
        <v>0</v>
      </c>
      <c r="J74" s="256" t="b">
        <v>0</v>
      </c>
      <c r="K74" s="256" t="s">
        <v>943</v>
      </c>
      <c r="L74" s="256"/>
      <c r="M74" s="257" t="s">
        <v>944</v>
      </c>
      <c r="N74" s="257" t="s">
        <v>945</v>
      </c>
      <c r="O74" s="258" t="s">
        <v>946</v>
      </c>
      <c r="P74" s="259" t="s">
        <v>947</v>
      </c>
      <c r="Q74" s="260" t="s">
        <v>948</v>
      </c>
      <c r="R74" s="261" t="s">
        <v>949</v>
      </c>
      <c r="S74" s="262">
        <v>69</v>
      </c>
      <c r="T74" s="263" t="e">
        <f>CONCATENATE(RIGHT([1]!petDefinitions[[#This Row],['[gamePrefab']]],LEN([1]!petDefinitions[[#This Row],['[gamePrefab']]])-6),"_",[1]!petDefinitions[[#This Row],['[powerup']]])</f>
        <v>#REF!</v>
      </c>
    </row>
    <row r="75" spans="2:20" x14ac:dyDescent="0.25">
      <c r="B75" s="264" t="s">
        <v>4</v>
      </c>
      <c r="C75" s="253" t="s">
        <v>950</v>
      </c>
      <c r="D75" s="254" t="s">
        <v>25</v>
      </c>
      <c r="E75" s="254" t="s">
        <v>27</v>
      </c>
      <c r="F75" s="254">
        <v>19</v>
      </c>
      <c r="G75" s="265" t="b">
        <v>0</v>
      </c>
      <c r="H75" s="265" t="b">
        <v>0</v>
      </c>
      <c r="I75" s="255" t="b">
        <v>0</v>
      </c>
      <c r="J75" s="255" t="b">
        <v>0</v>
      </c>
      <c r="K75" s="256" t="s">
        <v>943</v>
      </c>
      <c r="L75" s="255"/>
      <c r="M75" s="257" t="s">
        <v>951</v>
      </c>
      <c r="N75" s="257" t="s">
        <v>952</v>
      </c>
      <c r="O75" s="258" t="s">
        <v>953</v>
      </c>
      <c r="P75" s="259" t="s">
        <v>954</v>
      </c>
      <c r="Q75" s="260" t="s">
        <v>955</v>
      </c>
      <c r="R75" s="261" t="s">
        <v>956</v>
      </c>
      <c r="S75" s="262">
        <v>70</v>
      </c>
      <c r="T75" s="263" t="e">
        <f>CONCATENATE(RIGHT([1]!petDefinitions[[#This Row],['[gamePrefab']]],LEN([1]!petDefinitions[[#This Row],['[gamePrefab']]])-6),"_",[1]!petDefinitions[[#This Row],['[powerup']]])</f>
        <v>#REF!</v>
      </c>
    </row>
    <row r="76" spans="2:20" x14ac:dyDescent="0.25">
      <c r="B76" s="264" t="s">
        <v>4</v>
      </c>
      <c r="C76" s="253" t="s">
        <v>957</v>
      </c>
      <c r="D76" s="254" t="s">
        <v>26</v>
      </c>
      <c r="E76" s="254" t="s">
        <v>27</v>
      </c>
      <c r="F76" s="254">
        <v>20</v>
      </c>
      <c r="G76" s="255" t="b">
        <v>0</v>
      </c>
      <c r="H76" s="255" t="b">
        <v>0</v>
      </c>
      <c r="I76" s="255" t="b">
        <v>0</v>
      </c>
      <c r="J76" s="255" t="b">
        <v>0</v>
      </c>
      <c r="K76" s="256" t="s">
        <v>943</v>
      </c>
      <c r="L76" s="255"/>
      <c r="M76" s="257" t="s">
        <v>958</v>
      </c>
      <c r="N76" s="257" t="s">
        <v>959</v>
      </c>
      <c r="O76" s="258" t="s">
        <v>960</v>
      </c>
      <c r="P76" s="266" t="s">
        <v>961</v>
      </c>
      <c r="Q76" s="260" t="s">
        <v>962</v>
      </c>
      <c r="R76" s="261" t="s">
        <v>963</v>
      </c>
      <c r="S76" s="262">
        <v>71</v>
      </c>
      <c r="T76" s="263" t="e">
        <f>CONCATENATE(RIGHT([1]!petDefinitions[[#This Row],['[gamePrefab']]],LEN([1]!petDefinitions[[#This Row],['[gamePrefab']]])-6),"_",[1]!petDefinitions[[#This Row],['[powerup']]])</f>
        <v>#REF!</v>
      </c>
    </row>
    <row r="77" spans="2:20" x14ac:dyDescent="0.25">
      <c r="B77" s="285" t="s">
        <v>4</v>
      </c>
      <c r="C77" s="253" t="s">
        <v>985</v>
      </c>
      <c r="D77" s="253" t="s">
        <v>26</v>
      </c>
      <c r="E77" s="253" t="s">
        <v>27</v>
      </c>
      <c r="F77" s="253">
        <v>21</v>
      </c>
      <c r="G77" s="255" t="b">
        <v>0</v>
      </c>
      <c r="H77" s="255" t="b">
        <v>0</v>
      </c>
      <c r="I77" s="256" t="b">
        <v>1</v>
      </c>
      <c r="J77" s="256" t="b">
        <v>1</v>
      </c>
      <c r="K77" s="256"/>
      <c r="L77" s="256"/>
      <c r="M77" s="257" t="s">
        <v>986</v>
      </c>
      <c r="N77" s="257" t="s">
        <v>987</v>
      </c>
      <c r="O77" s="286" t="s">
        <v>960</v>
      </c>
      <c r="P77" s="287"/>
      <c r="Q77" s="288" t="s">
        <v>962</v>
      </c>
      <c r="R77" s="261" t="s">
        <v>963</v>
      </c>
      <c r="S77" s="262">
        <v>71</v>
      </c>
      <c r="T77" s="263" t="e">
        <f>CONCATENATE(RIGHT([1]!petDefinitions[[#This Row],['[gamePrefab']]],LEN([1]!petDefinitions[[#This Row],['[gamePrefab']]])-6),"_",[1]!petDefinitions[[#This Row],['[powerup']]])</f>
        <v>#REF!</v>
      </c>
    </row>
    <row r="78" spans="2:20" ht="15.75" thickBot="1" x14ac:dyDescent="0.3"/>
    <row r="79" spans="2:20" ht="23.25" x14ac:dyDescent="0.35">
      <c r="B79" s="1" t="s">
        <v>567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1" spans="2:16" ht="135" x14ac:dyDescent="0.25">
      <c r="B81" s="133" t="s">
        <v>568</v>
      </c>
      <c r="C81" s="133" t="s">
        <v>0</v>
      </c>
      <c r="D81" s="134" t="s">
        <v>569</v>
      </c>
      <c r="E81" s="134" t="s">
        <v>570</v>
      </c>
      <c r="F81" s="134" t="s">
        <v>571</v>
      </c>
      <c r="G81" s="134" t="s">
        <v>572</v>
      </c>
      <c r="H81" s="134" t="s">
        <v>573</v>
      </c>
      <c r="I81" s="135" t="s">
        <v>574</v>
      </c>
      <c r="J81" s="135" t="s">
        <v>575</v>
      </c>
      <c r="K81" s="135"/>
      <c r="L81" s="135"/>
      <c r="M81" s="135" t="s">
        <v>576</v>
      </c>
      <c r="N81" s="135" t="s">
        <v>577</v>
      </c>
      <c r="O81" s="135" t="s">
        <v>578</v>
      </c>
      <c r="P81" s="135" t="s">
        <v>579</v>
      </c>
    </row>
    <row r="82" spans="2:16" x14ac:dyDescent="0.25">
      <c r="B82" s="136" t="s">
        <v>4</v>
      </c>
      <c r="C82" s="137" t="s">
        <v>24</v>
      </c>
      <c r="D82" s="138">
        <v>1.3</v>
      </c>
      <c r="E82" s="138">
        <v>4</v>
      </c>
      <c r="F82" s="138">
        <v>1.3</v>
      </c>
      <c r="G82" s="138">
        <v>1000</v>
      </c>
      <c r="H82" s="138">
        <v>0.2</v>
      </c>
      <c r="I82" s="81">
        <v>0.2</v>
      </c>
      <c r="J82" s="81"/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 x14ac:dyDescent="0.25">
      <c r="B83" s="136" t="s">
        <v>4</v>
      </c>
      <c r="C83" s="137" t="s">
        <v>580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581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x14ac:dyDescent="0.25">
      <c r="B84" s="139" t="s">
        <v>4</v>
      </c>
      <c r="C84" s="140" t="s">
        <v>582</v>
      </c>
      <c r="D84" s="138">
        <v>1.3</v>
      </c>
      <c r="E84" s="138">
        <v>4</v>
      </c>
      <c r="F84" s="138">
        <v>1.3</v>
      </c>
      <c r="G84" s="138">
        <v>1000</v>
      </c>
      <c r="H84" s="138">
        <v>0.5</v>
      </c>
      <c r="I84" s="81">
        <v>0.5</v>
      </c>
      <c r="J84" s="81" t="s">
        <v>583</v>
      </c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6" x14ac:dyDescent="0.25">
      <c r="B85" s="139" t="s">
        <v>4</v>
      </c>
      <c r="C85" s="140" t="s">
        <v>584</v>
      </c>
      <c r="D85" s="138">
        <v>1.3</v>
      </c>
      <c r="E85" s="138">
        <v>4</v>
      </c>
      <c r="F85" s="138">
        <v>1.3</v>
      </c>
      <c r="G85" s="138">
        <v>1000</v>
      </c>
      <c r="H85" s="138">
        <v>10</v>
      </c>
      <c r="I85" s="81">
        <v>10</v>
      </c>
      <c r="J85" s="81"/>
      <c r="K85" s="81"/>
      <c r="L85" s="81"/>
      <c r="M85" s="81" t="s">
        <v>583</v>
      </c>
      <c r="N85" s="81" t="b">
        <v>0</v>
      </c>
      <c r="O85" s="81">
        <v>4</v>
      </c>
      <c r="P85" s="81">
        <v>4</v>
      </c>
    </row>
    <row r="86" spans="2:16" x14ac:dyDescent="0.25">
      <c r="B86" s="139" t="s">
        <v>4</v>
      </c>
      <c r="C86" s="140" t="s">
        <v>213</v>
      </c>
      <c r="D86" s="138">
        <v>1.3</v>
      </c>
      <c r="E86" s="138">
        <v>4</v>
      </c>
      <c r="F86" s="138">
        <v>3</v>
      </c>
      <c r="G86" s="138">
        <v>1000</v>
      </c>
      <c r="H86" s="138"/>
      <c r="I86" s="81"/>
      <c r="J86" s="81"/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6" x14ac:dyDescent="0.25">
      <c r="B87" s="139" t="s">
        <v>4</v>
      </c>
      <c r="C87" s="140" t="s">
        <v>252</v>
      </c>
      <c r="D87" s="138">
        <v>1.3</v>
      </c>
      <c r="E87" s="138">
        <v>4</v>
      </c>
      <c r="F87" s="138">
        <v>1.3</v>
      </c>
      <c r="G87" s="138">
        <v>1000</v>
      </c>
      <c r="H87" s="138">
        <v>0.5</v>
      </c>
      <c r="I87" s="81">
        <v>0.5</v>
      </c>
      <c r="J87" s="81" t="s">
        <v>585</v>
      </c>
      <c r="K87" s="81"/>
      <c r="L87" s="81"/>
      <c r="M87" s="81"/>
      <c r="N87" s="81" t="b">
        <v>0</v>
      </c>
      <c r="O87" s="81">
        <v>4</v>
      </c>
      <c r="P87" s="81">
        <v>2</v>
      </c>
    </row>
    <row r="88" spans="2:16" ht="15.75" thickBot="1" x14ac:dyDescent="0.3"/>
    <row r="89" spans="2:16" ht="23.25" x14ac:dyDescent="0.35">
      <c r="B89" s="1" t="s">
        <v>586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6" x14ac:dyDescent="0.25">
      <c r="B90" s="2"/>
      <c r="C90" s="2"/>
    </row>
    <row r="91" spans="2:16" ht="123" x14ac:dyDescent="0.25">
      <c r="B91" s="70" t="s">
        <v>587</v>
      </c>
      <c r="C91" s="71" t="s">
        <v>0</v>
      </c>
      <c r="D91" s="116" t="s">
        <v>22</v>
      </c>
      <c r="E91" s="74" t="s">
        <v>2</v>
      </c>
      <c r="F91" s="75" t="s">
        <v>11</v>
      </c>
    </row>
    <row r="92" spans="2:16" x14ac:dyDescent="0.25">
      <c r="B92" s="119" t="s">
        <v>4</v>
      </c>
      <c r="C92" s="137" t="s">
        <v>193</v>
      </c>
      <c r="D92" s="121">
        <v>0</v>
      </c>
      <c r="E92" s="122" t="s">
        <v>194</v>
      </c>
      <c r="F92" s="141" t="s">
        <v>588</v>
      </c>
    </row>
    <row r="93" spans="2:16" x14ac:dyDescent="0.25">
      <c r="B93" s="126" t="s">
        <v>4</v>
      </c>
      <c r="C93" s="142" t="s">
        <v>284</v>
      </c>
      <c r="D93" s="128">
        <v>1</v>
      </c>
      <c r="E93" s="129" t="s">
        <v>201</v>
      </c>
      <c r="F93" s="141" t="s">
        <v>589</v>
      </c>
    </row>
    <row r="94" spans="2:16" x14ac:dyDescent="0.25">
      <c r="B94" s="126" t="s">
        <v>4</v>
      </c>
      <c r="C94" s="137" t="s">
        <v>157</v>
      </c>
      <c r="D94" s="121">
        <v>2</v>
      </c>
      <c r="E94" s="122" t="s">
        <v>188</v>
      </c>
      <c r="F94" s="141" t="s">
        <v>590</v>
      </c>
    </row>
    <row r="95" spans="2:16" x14ac:dyDescent="0.25">
      <c r="B95" s="126" t="s">
        <v>4</v>
      </c>
      <c r="C95" s="137" t="s">
        <v>6</v>
      </c>
      <c r="D95" s="121">
        <v>3</v>
      </c>
      <c r="E95" s="122" t="s">
        <v>7</v>
      </c>
      <c r="F95" s="141" t="s">
        <v>591</v>
      </c>
    </row>
    <row r="96" spans="2:16" x14ac:dyDescent="0.25">
      <c r="B96" s="126" t="s">
        <v>4</v>
      </c>
      <c r="C96" s="137" t="s">
        <v>331</v>
      </c>
      <c r="D96" s="121">
        <v>4</v>
      </c>
      <c r="E96" s="122" t="s">
        <v>199</v>
      </c>
      <c r="F96" s="141" t="s">
        <v>592</v>
      </c>
    </row>
    <row r="97" spans="2:6" x14ac:dyDescent="0.25">
      <c r="B97" s="126" t="s">
        <v>4</v>
      </c>
      <c r="C97" s="137" t="s">
        <v>315</v>
      </c>
      <c r="D97" s="121">
        <v>5</v>
      </c>
      <c r="E97" s="122" t="s">
        <v>184</v>
      </c>
      <c r="F97" s="141" t="s">
        <v>593</v>
      </c>
    </row>
    <row r="98" spans="2:6" x14ac:dyDescent="0.25">
      <c r="B98" s="126" t="s">
        <v>4</v>
      </c>
      <c r="C98" s="137" t="s">
        <v>27</v>
      </c>
      <c r="D98" s="121">
        <v>6</v>
      </c>
      <c r="E98" s="122" t="s">
        <v>190</v>
      </c>
      <c r="F98" s="141" t="s">
        <v>594</v>
      </c>
    </row>
  </sheetData>
  <dataValidations count="3">
    <dataValidation showInputMessage="1" showErrorMessage="1" sqref="D82:H87 F5:F23 F25:F26 G5:L77 F28:F77"/>
    <dataValidation type="list" showInputMessage="1" showErrorMessage="1" sqref="E5:E77">
      <formula1>INDIRECT("petCategoryDefinitions['[sku']]")</formula1>
    </dataValidation>
    <dataValidation type="list" showInputMessage="1" showErrorMessage="1" sqref="D5:D77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tabSelected="1" workbookViewId="0">
      <selection activeCell="F8" sqref="F8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89"/>
      <c r="G3" s="289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988</v>
      </c>
      <c r="F8" s="11">
        <v>10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topLeftCell="E25" workbookViewId="0">
      <selection activeCell="N54" sqref="N54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 x14ac:dyDescent="0.25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930</v>
      </c>
      <c r="L51" s="57"/>
      <c r="M51" s="57"/>
      <c r="N51" s="49" t="s">
        <v>984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 x14ac:dyDescent="0.25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 x14ac:dyDescent="0.25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 x14ac:dyDescent="0.25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5"/>
  <sheetViews>
    <sheetView topLeftCell="A3" workbookViewId="0">
      <selection activeCell="H8" sqref="H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-15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 x14ac:dyDescent="0.2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6" t="s">
        <v>4</v>
      </c>
      <c r="E23" s="187" t="s">
        <v>696</v>
      </c>
      <c r="F23" s="188" t="s">
        <v>131</v>
      </c>
      <c r="G23" s="61" t="s">
        <v>742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 x14ac:dyDescent="0.25">
      <c r="D24" s="186" t="s">
        <v>4</v>
      </c>
      <c r="E24" s="187" t="s">
        <v>697</v>
      </c>
      <c r="F24" s="188" t="s">
        <v>207</v>
      </c>
      <c r="G24" s="61" t="s">
        <v>742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 x14ac:dyDescent="0.25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 x14ac:dyDescent="0.25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 x14ac:dyDescent="0.25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 x14ac:dyDescent="0.25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 x14ac:dyDescent="0.25">
      <c r="D57" s="267" t="s">
        <v>4</v>
      </c>
      <c r="E57" s="268" t="s">
        <v>884</v>
      </c>
      <c r="F57" s="269" t="s">
        <v>884</v>
      </c>
      <c r="G57" s="269" t="s">
        <v>743</v>
      </c>
      <c r="H57" s="270"/>
      <c r="I57" s="270"/>
      <c r="J57" s="271" t="s">
        <v>885</v>
      </c>
      <c r="K57" s="271" t="s">
        <v>190</v>
      </c>
      <c r="L57" s="272" t="s">
        <v>886</v>
      </c>
      <c r="M57" s="273" t="s">
        <v>887</v>
      </c>
      <c r="N57" s="273" t="s">
        <v>888</v>
      </c>
    </row>
    <row r="58" spans="1:16384" s="274" customFormat="1" x14ac:dyDescent="0.25">
      <c r="D58" s="275" t="s">
        <v>4</v>
      </c>
      <c r="E58" s="275" t="s">
        <v>947</v>
      </c>
      <c r="F58" s="276" t="s">
        <v>964</v>
      </c>
      <c r="G58" s="276" t="s">
        <v>743</v>
      </c>
      <c r="H58" s="277"/>
      <c r="I58" s="277"/>
      <c r="J58" s="278" t="s">
        <v>965</v>
      </c>
      <c r="K58" s="278" t="s">
        <v>190</v>
      </c>
      <c r="L58" s="279" t="s">
        <v>966</v>
      </c>
      <c r="M58" s="279" t="s">
        <v>967</v>
      </c>
      <c r="N58" s="279" t="s">
        <v>968</v>
      </c>
    </row>
    <row r="59" spans="1:16384" s="274" customFormat="1" x14ac:dyDescent="0.25">
      <c r="D59" s="275" t="s">
        <v>4</v>
      </c>
      <c r="E59" s="275" t="s">
        <v>954</v>
      </c>
      <c r="F59" s="276" t="s">
        <v>964</v>
      </c>
      <c r="G59" s="276" t="s">
        <v>743</v>
      </c>
      <c r="H59" s="277"/>
      <c r="I59" s="277"/>
      <c r="J59" s="278" t="s">
        <v>969</v>
      </c>
      <c r="K59" s="278" t="s">
        <v>190</v>
      </c>
      <c r="L59" s="279" t="s">
        <v>970</v>
      </c>
      <c r="M59" s="279" t="s">
        <v>971</v>
      </c>
      <c r="N59" s="279" t="s">
        <v>972</v>
      </c>
    </row>
    <row r="60" spans="1:16384" s="274" customFormat="1" x14ac:dyDescent="0.25">
      <c r="D60" s="280" t="s">
        <v>4</v>
      </c>
      <c r="E60" s="280" t="s">
        <v>961</v>
      </c>
      <c r="F60" s="281" t="s">
        <v>961</v>
      </c>
      <c r="G60" s="281" t="s">
        <v>743</v>
      </c>
      <c r="H60" s="282" t="s">
        <v>977</v>
      </c>
      <c r="I60" s="282"/>
      <c r="J60" s="283" t="s">
        <v>973</v>
      </c>
      <c r="K60" s="283" t="s">
        <v>190</v>
      </c>
      <c r="L60" s="284" t="s">
        <v>974</v>
      </c>
      <c r="M60" s="284" t="s">
        <v>975</v>
      </c>
      <c r="N60" s="284" t="s">
        <v>976</v>
      </c>
    </row>
    <row r="61" spans="1:16384" ht="15.75" thickBot="1" x14ac:dyDescent="0.3"/>
    <row r="62" spans="1:16384" ht="23.25" x14ac:dyDescent="0.35">
      <c r="A62" s="1"/>
      <c r="B62" s="1"/>
      <c r="C62" s="1"/>
      <c r="D62" s="1" t="s">
        <v>256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  <c r="XFB62" s="1"/>
      <c r="XFC62" s="1"/>
      <c r="XFD62" s="1"/>
    </row>
    <row r="64" spans="1:16384" ht="136.5" x14ac:dyDescent="0.25">
      <c r="D64" s="3" t="s">
        <v>257</v>
      </c>
      <c r="E64" s="3" t="s">
        <v>0</v>
      </c>
      <c r="F64" s="113" t="s">
        <v>258</v>
      </c>
      <c r="G64" s="114" t="s">
        <v>259</v>
      </c>
      <c r="H64" s="114" t="s">
        <v>260</v>
      </c>
    </row>
    <row r="65" spans="4:8" x14ac:dyDescent="0.25">
      <c r="D65" s="115" t="s">
        <v>4</v>
      </c>
      <c r="E65" s="21" t="s">
        <v>261</v>
      </c>
      <c r="F65" s="15">
        <v>1</v>
      </c>
      <c r="G65" s="22">
        <v>0.5</v>
      </c>
      <c r="H6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6"/>
  <sheetViews>
    <sheetView workbookViewId="0">
      <selection activeCell="F11" sqref="F11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978</v>
      </c>
      <c r="C19" s="199" t="s">
        <v>760</v>
      </c>
      <c r="D19" s="199" t="s">
        <v>829</v>
      </c>
      <c r="E19" s="200" t="s">
        <v>832</v>
      </c>
      <c r="F19" s="200" t="s">
        <v>957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980</v>
      </c>
    </row>
    <row r="20" spans="1:11" x14ac:dyDescent="0.25">
      <c r="A20" s="203" t="s">
        <v>4</v>
      </c>
      <c r="B20" s="198" t="s">
        <v>979</v>
      </c>
      <c r="C20" s="199" t="s">
        <v>760</v>
      </c>
      <c r="D20" s="199" t="s">
        <v>829</v>
      </c>
      <c r="E20" s="200" t="s">
        <v>832</v>
      </c>
      <c r="F20" s="200" t="s">
        <v>983</v>
      </c>
      <c r="G20" s="200">
        <v>3</v>
      </c>
      <c r="H20" s="200" t="s">
        <v>833</v>
      </c>
      <c r="I20" s="200" t="s">
        <v>982</v>
      </c>
      <c r="J20" s="205" t="s">
        <v>835</v>
      </c>
      <c r="K20" s="205" t="s">
        <v>981</v>
      </c>
    </row>
    <row r="21" spans="1:11" x14ac:dyDescent="0.25">
      <c r="A21" s="203" t="s">
        <v>4</v>
      </c>
      <c r="B21" s="198" t="s">
        <v>774</v>
      </c>
      <c r="C21" s="199" t="s">
        <v>760</v>
      </c>
      <c r="D21" s="199" t="s">
        <v>829</v>
      </c>
      <c r="E21" s="200" t="s">
        <v>771</v>
      </c>
      <c r="F21" s="200" t="s">
        <v>826</v>
      </c>
      <c r="G21" s="200"/>
      <c r="H21" s="200" t="str">
        <f>CONCATENATE("TID_MOD_",UPPER(Table1[[#This Row],['[sku']]]),"_NAME")</f>
        <v>TID_MOD_GATCHA_RARITY_EPIC_NAME</v>
      </c>
      <c r="I21" s="200" t="str">
        <f>CONCATENATE("TID_MOD_",UPPER(Table1[[#This Row],['[sku']]]),"_DESCRIPTION")</f>
        <v>TID_MOD_GATCHA_RARITY_EPIC_DESCRIPTION</v>
      </c>
      <c r="J21" s="205" t="str">
        <f>CONCATENATE("TID_MOD_",UPPER(Table1[[#This Row],['[sku']]]),"_DESC_SHORT")</f>
        <v>TID_MOD_GATCHA_RARITY_EPIC_DESC_SHORT</v>
      </c>
      <c r="K21" s="205" t="s">
        <v>811</v>
      </c>
    </row>
    <row r="22" spans="1:11" x14ac:dyDescent="0.25">
      <c r="A22" s="203" t="s">
        <v>4</v>
      </c>
      <c r="B22" s="198" t="s">
        <v>781</v>
      </c>
      <c r="C22" s="199" t="s">
        <v>760</v>
      </c>
      <c r="D22" s="199" t="s">
        <v>829</v>
      </c>
      <c r="E22" s="200" t="s">
        <v>771</v>
      </c>
      <c r="F22" s="200" t="s">
        <v>825</v>
      </c>
      <c r="G22" s="200"/>
      <c r="H22" s="200" t="str">
        <f>CONCATENATE("TID_MOD_",UPPER(Table1[[#This Row],['[sku']]]),"_NAME")</f>
        <v>TID_MOD_GATCHA_RARITY_RARE_NAME</v>
      </c>
      <c r="I22" s="200" t="str">
        <f>CONCATENATE("TID_MOD_",UPPER(Table1[[#This Row],['[sku']]]),"_DESCRIPTION")</f>
        <v>TID_MOD_GATCHA_RARITY_RARE_DESCRIPTION</v>
      </c>
      <c r="J22" s="205" t="str">
        <f>CONCATENATE("TID_MOD_",UPPER(Table1[[#This Row],['[sku']]]),"_DESC_SHORT")</f>
        <v>TID_MOD_GATCHA_RARITY_RARE_DESC_SHORT</v>
      </c>
      <c r="K22" s="205" t="s">
        <v>810</v>
      </c>
    </row>
    <row r="23" spans="1:11" x14ac:dyDescent="0.25">
      <c r="A23" s="203" t="s">
        <v>4</v>
      </c>
      <c r="B23" s="198" t="s">
        <v>775</v>
      </c>
      <c r="C23" s="199" t="s">
        <v>757</v>
      </c>
      <c r="D23" s="199" t="s">
        <v>830</v>
      </c>
      <c r="E23" s="200" t="s">
        <v>788</v>
      </c>
      <c r="F23" s="200">
        <v>2.1</v>
      </c>
      <c r="G23" s="200"/>
      <c r="H23" s="200" t="str">
        <f>CONCATENATE("TID_MOD_",UPPER(Table1[[#This Row],['[sku']]]),"_NAME")</f>
        <v>TID_MOD_HUGE_NAME</v>
      </c>
      <c r="I23" s="200" t="str">
        <f>CONCATENATE("TID_MOD_",UPPER(Table1[[#This Row],['[sku']]]),"_DESCRIPTION")</f>
        <v>TID_MOD_HUGE_DESCRIPTION</v>
      </c>
      <c r="J23" s="205" t="str">
        <f>CONCATENATE("TID_MOD_",UPPER(Table1[[#This Row],['[sku']]]),"_DESC_SHORT")</f>
        <v>TID_MOD_HUGE_DESC_SHORT</v>
      </c>
      <c r="K23" s="205" t="s">
        <v>802</v>
      </c>
    </row>
    <row r="24" spans="1:11" x14ac:dyDescent="0.25">
      <c r="A24" s="203" t="s">
        <v>4</v>
      </c>
      <c r="B24" s="198" t="s">
        <v>785</v>
      </c>
      <c r="C24" s="199" t="s">
        <v>757</v>
      </c>
      <c r="D24" s="199" t="s">
        <v>830</v>
      </c>
      <c r="E24" s="200" t="s">
        <v>793</v>
      </c>
      <c r="F24" s="200">
        <v>50</v>
      </c>
      <c r="G24" s="200"/>
      <c r="H24" s="200" t="str">
        <f>CONCATENATE("TID_MOD_",UPPER(Table1[[#This Row],['[sku']]]),"_NAME")</f>
        <v>TID_MOD_HUNGRY_NAME</v>
      </c>
      <c r="I24" s="200" t="str">
        <f>CONCATENATE("TID_MOD_",UPPER(Table1[[#This Row],['[sku']]]),"_DESCRIPTION")</f>
        <v>TID_MOD_HUNGRY_DESCRIPTION</v>
      </c>
      <c r="J24" s="205" t="str">
        <f>CONCATENATE("TID_MOD_",UPPER(Table1[[#This Row],['[sku']]]),"_DESC_SHORT")</f>
        <v>TID_MOD_HUNGRY_DESC_SHORT</v>
      </c>
      <c r="K24" s="205" t="s">
        <v>819</v>
      </c>
    </row>
    <row r="25" spans="1:11" x14ac:dyDescent="0.25">
      <c r="A25" s="203" t="s">
        <v>4</v>
      </c>
      <c r="B25" s="198" t="s">
        <v>755</v>
      </c>
      <c r="C25" s="199" t="s">
        <v>758</v>
      </c>
      <c r="D25" s="199" t="s">
        <v>830</v>
      </c>
      <c r="E25" s="200" t="s">
        <v>795</v>
      </c>
      <c r="F25" s="200" t="s">
        <v>9</v>
      </c>
      <c r="G25" s="200">
        <v>80</v>
      </c>
      <c r="H25" s="200" t="str">
        <f>CONCATENATE("TID_MOD_",UPPER(Table1[[#This Row],['[sku']]]),"_NAME")</f>
        <v>TID_MOD_INVASION_DRAGON_NAME</v>
      </c>
      <c r="I25" s="200" t="str">
        <f>CONCATENATE("TID_MOD_",UPPER(Table1[[#This Row],['[sku']]]),"_DESCRIPTION")</f>
        <v>TID_MOD_INVASION_DRAGON_DESCRIPTION</v>
      </c>
      <c r="J25" s="205" t="str">
        <f>CONCATENATE("TID_MOD_",UPPER(Table1[[#This Row],['[sku']]]),"_DESC_SHORT")</f>
        <v>TID_MOD_INVASION_DRAGON_DESC_SHORT</v>
      </c>
      <c r="K25" s="205" t="s">
        <v>820</v>
      </c>
    </row>
    <row r="26" spans="1:11" x14ac:dyDescent="0.25">
      <c r="A26" s="203" t="s">
        <v>4</v>
      </c>
      <c r="B26" s="198" t="s">
        <v>787</v>
      </c>
      <c r="C26" s="199" t="s">
        <v>758</v>
      </c>
      <c r="D26" s="199" t="s">
        <v>830</v>
      </c>
      <c r="E26" s="200" t="s">
        <v>769</v>
      </c>
      <c r="F26" s="200" t="s">
        <v>794</v>
      </c>
      <c r="G26" s="200">
        <v>80</v>
      </c>
      <c r="H26" s="200" t="str">
        <f>CONCATENATE("TID_MOD_",UPPER(Table1[[#This Row],['[sku']]]),"_NAME")</f>
        <v>TID_MOD_INVASION_GIANT_NAME</v>
      </c>
      <c r="I26" s="200" t="str">
        <f>CONCATENATE("TID_MOD_",UPPER(Table1[[#This Row],['[sku']]]),"_DESCRIPTION")</f>
        <v>TID_MOD_INVASION_GIANT_DESCRIPTION</v>
      </c>
      <c r="J26" s="205" t="str">
        <f>CONCATENATE("TID_MOD_",UPPER(Table1[[#This Row],['[sku']]]),"_DESC_SHORT")</f>
        <v>TID_MOD_INVASION_GIANT_DESC_SHORT</v>
      </c>
      <c r="K26" s="205" t="s">
        <v>821</v>
      </c>
    </row>
    <row r="27" spans="1:11" x14ac:dyDescent="0.25">
      <c r="A27" s="203" t="s">
        <v>4</v>
      </c>
      <c r="B27" s="198" t="s">
        <v>754</v>
      </c>
      <c r="C27" s="199" t="s">
        <v>757</v>
      </c>
      <c r="D27" s="199" t="s">
        <v>830</v>
      </c>
      <c r="E27" s="200" t="s">
        <v>97</v>
      </c>
      <c r="F27" s="200">
        <v>50</v>
      </c>
      <c r="G27" s="200"/>
      <c r="H27" s="200" t="str">
        <f>CONCATENATE("TID_MOD_",UPPER(Table1[[#This Row],['[sku']]]),"_NAME")</f>
        <v>TID_MOD_LONGER_FIRE_RUSH_NAME</v>
      </c>
      <c r="I27" s="200" t="str">
        <f>CONCATENATE("TID_MOD_",UPPER(Table1[[#This Row],['[sku']]]),"_DESCRIPTION")</f>
        <v>TID_MOD_LONGER_FIRE_RUSH_DESCRIPTION</v>
      </c>
      <c r="J27" s="205" t="str">
        <f>CONCATENATE("TID_MOD_",UPPER(Table1[[#This Row],['[sku']]]),"_DESC_SHORT")</f>
        <v>TID_MOD_LONGER_FIRE_RUSH_DESC_SHORT</v>
      </c>
      <c r="K27" s="205" t="s">
        <v>808</v>
      </c>
    </row>
    <row r="28" spans="1:11" x14ac:dyDescent="0.25">
      <c r="A28" s="203" t="s">
        <v>4</v>
      </c>
      <c r="B28" s="198" t="s">
        <v>749</v>
      </c>
      <c r="C28" s="199" t="s">
        <v>759</v>
      </c>
      <c r="D28" s="199" t="s">
        <v>830</v>
      </c>
      <c r="E28" s="200" t="s">
        <v>764</v>
      </c>
      <c r="F28" s="200"/>
      <c r="G28" s="200"/>
      <c r="H28" s="200" t="str">
        <f>CONCATENATE("TID_MOD_",UPPER(Table1[[#This Row],['[sku']]]),"_NAME")</f>
        <v>TID_MOD_MIDAS_NAME</v>
      </c>
      <c r="I28" s="200" t="str">
        <f>CONCATENATE("TID_MOD_",UPPER(Table1[[#This Row],['[sku']]]),"_DESCRIPTION")</f>
        <v>TID_MOD_MIDAS_DESCRIPTION</v>
      </c>
      <c r="J28" s="205" t="str">
        <f>CONCATENATE("TID_MOD_",UPPER(Table1[[#This Row],['[sku']]]),"_DESC_SHORT")</f>
        <v>TID_MOD_MIDAS_DESC_SHORT</v>
      </c>
      <c r="K28" s="205" t="s">
        <v>809</v>
      </c>
    </row>
    <row r="29" spans="1:11" x14ac:dyDescent="0.25">
      <c r="A29" s="203" t="s">
        <v>4</v>
      </c>
      <c r="B29" s="198" t="s">
        <v>780</v>
      </c>
      <c r="C29" s="199" t="s">
        <v>757</v>
      </c>
      <c r="D29" s="199" t="s">
        <v>830</v>
      </c>
      <c r="E29" s="200" t="s">
        <v>788</v>
      </c>
      <c r="F29" s="200">
        <v>0.46</v>
      </c>
      <c r="G29" s="200"/>
      <c r="H29" s="200" t="str">
        <f>CONCATENATE("TID_MOD_",UPPER(Table1[[#This Row],['[sku']]]),"_NAME")</f>
        <v>TID_MOD_MINI_NAME</v>
      </c>
      <c r="I29" s="200" t="str">
        <f>CONCATENATE("TID_MOD_",UPPER(Table1[[#This Row],['[sku']]]),"_DESCRIPTION")</f>
        <v>TID_MOD_MINI_DESCRIPTION</v>
      </c>
      <c r="J29" s="205" t="str">
        <f>CONCATENATE("TID_MOD_",UPPER(Table1[[#This Row],['[sku']]]),"_DESC_SHORT")</f>
        <v>TID_MOD_MINI_DESC_SHORT</v>
      </c>
      <c r="K29" s="205" t="s">
        <v>803</v>
      </c>
    </row>
    <row r="30" spans="1:11" x14ac:dyDescent="0.25">
      <c r="A30" s="203" t="s">
        <v>4</v>
      </c>
      <c r="B30" s="198" t="s">
        <v>776</v>
      </c>
      <c r="C30" s="199" t="s">
        <v>757</v>
      </c>
      <c r="D30" s="199" t="s">
        <v>830</v>
      </c>
      <c r="E30" s="200" t="s">
        <v>157</v>
      </c>
      <c r="F30" s="200">
        <v>-50</v>
      </c>
      <c r="G30" s="200"/>
      <c r="H30" s="200" t="str">
        <f>CONCATENATE("TID_MOD_",UPPER(Table1[[#This Row],['[sku']]]),"_NAME")</f>
        <v>TID_MOD_SNAIL_NAME</v>
      </c>
      <c r="I30" s="200" t="str">
        <f>CONCATENATE("TID_MOD_",UPPER(Table1[[#This Row],['[sku']]]),"_DESCRIPTION")</f>
        <v>TID_MOD_SNAIL_DESCRIPTION</v>
      </c>
      <c r="J30" s="205" t="str">
        <f>CONCATENATE("TID_MOD_",UPPER(Table1[[#This Row],['[sku']]]),"_DESC_SHORT")</f>
        <v>TID_MOD_SNAIL_DESC_SHORT</v>
      </c>
      <c r="K30" s="205" t="s">
        <v>804</v>
      </c>
    </row>
    <row r="31" spans="1:11" x14ac:dyDescent="0.25">
      <c r="A31" s="203" t="s">
        <v>4</v>
      </c>
      <c r="B31" s="198" t="s">
        <v>744</v>
      </c>
      <c r="C31" s="199" t="s">
        <v>757</v>
      </c>
      <c r="D31" s="199" t="s">
        <v>830</v>
      </c>
      <c r="E31" s="200" t="s">
        <v>157</v>
      </c>
      <c r="F31" s="200">
        <v>30</v>
      </c>
      <c r="G31" s="200"/>
      <c r="H31" s="200" t="str">
        <f>CONCATENATE("TID_MOD_",UPPER(Table1[[#This Row],['[sku']]]),"_NAME")</f>
        <v>TID_MOD_SPEEDY_NAME</v>
      </c>
      <c r="I31" s="200" t="str">
        <f>CONCATENATE("TID_MOD_",UPPER(Table1[[#This Row],['[sku']]]),"_DESCRIPTION")</f>
        <v>TID_MOD_SPEEDY_DESCRIPTION</v>
      </c>
      <c r="J31" s="205" t="str">
        <f>CONCATENATE("TID_MOD_",UPPER(Table1[[#This Row],['[sku']]]),"_DESC_SHORT")</f>
        <v>TID_MOD_SPEEDY_DESC_SHORT</v>
      </c>
      <c r="K31" s="205" t="s">
        <v>188</v>
      </c>
    </row>
    <row r="32" spans="1:11" x14ac:dyDescent="0.25">
      <c r="A32" s="203" t="s">
        <v>4</v>
      </c>
      <c r="B32" s="198" t="s">
        <v>786</v>
      </c>
      <c r="C32" s="199" t="s">
        <v>757</v>
      </c>
      <c r="D32" s="199" t="s">
        <v>830</v>
      </c>
      <c r="E32" s="200" t="s">
        <v>793</v>
      </c>
      <c r="F32" s="200">
        <v>-30</v>
      </c>
      <c r="G32" s="200"/>
      <c r="H32" s="200" t="str">
        <f>CONCATENATE("TID_MOD_",UPPER(Table1[[#This Row],['[sku']]]),"_NAME")</f>
        <v>TID_MOD_STARVING_NAME</v>
      </c>
      <c r="I32" s="200" t="str">
        <f>CONCATENATE("TID_MOD_",UPPER(Table1[[#This Row],['[sku']]]),"_DESCRIPTION")</f>
        <v>TID_MOD_STARVING_DESCRIPTION</v>
      </c>
      <c r="J32" s="205" t="str">
        <f>CONCATENATE("TID_MOD_",UPPER(Table1[[#This Row],['[sku']]]),"_DESC_SHORT")</f>
        <v>TID_MOD_STARVING_DESC_SHORT</v>
      </c>
      <c r="K32" s="205" t="s">
        <v>822</v>
      </c>
    </row>
    <row r="33" spans="1:11" x14ac:dyDescent="0.25">
      <c r="A33" s="176" t="s">
        <v>4</v>
      </c>
      <c r="B33" s="206" t="s">
        <v>750</v>
      </c>
      <c r="C33" s="207" t="s">
        <v>757</v>
      </c>
      <c r="D33" s="199" t="s">
        <v>830</v>
      </c>
      <c r="E33" s="208" t="s">
        <v>765</v>
      </c>
      <c r="F33" s="208"/>
      <c r="G33" s="208"/>
      <c r="H33" s="208" t="str">
        <f>CONCATENATE("TID_MOD_",UPPER(Table1[[#This Row],['[sku']]]),"_NAME")</f>
        <v>TID_MOD_STRUCK_LIGHTNING_NAME</v>
      </c>
      <c r="I33" s="208" t="str">
        <f>CONCATENATE("TID_MOD_",UPPER(Table1[[#This Row],['[sku']]]),"_DESCRIPTION")</f>
        <v>TID_MOD_STRUCK_LIGHTNING_DESCRIPTION</v>
      </c>
      <c r="J33" s="209" t="str">
        <f>CONCATENATE("TID_MOD_",UPPER(Table1[[#This Row],['[sku']]]),"_DESC_SHORT")</f>
        <v>TID_MOD_STRUCK_LIGHTNING_DESC_SHORT</v>
      </c>
      <c r="K33" s="209" t="s">
        <v>242</v>
      </c>
    </row>
    <row r="34" spans="1:11" x14ac:dyDescent="0.25">
      <c r="A34" s="176" t="s">
        <v>4</v>
      </c>
      <c r="B34" s="206" t="s">
        <v>778</v>
      </c>
      <c r="C34" s="207" t="s">
        <v>757</v>
      </c>
      <c r="D34" s="199" t="s">
        <v>830</v>
      </c>
      <c r="E34" s="208" t="s">
        <v>789</v>
      </c>
      <c r="F34" s="208">
        <v>-50</v>
      </c>
      <c r="G34" s="208"/>
      <c r="H34" s="208" t="str">
        <f>CONCATENATE("TID_MOD_",UPPER(Table1[[#This Row],['[sku']]]),"_NAME")</f>
        <v>TID_MOD_WELL_FED_NAME</v>
      </c>
      <c r="I34" s="208" t="str">
        <f>CONCATENATE("TID_MOD_",UPPER(Table1[[#This Row],['[sku']]]),"_DESCRIPTION")</f>
        <v>TID_MOD_WELL_FED_DESCRIPTION</v>
      </c>
      <c r="J34" s="209" t="str">
        <f>CONCATENATE("TID_MOD_",UPPER(Table1[[#This Row],['[sku']]]),"_DESC_SHORT")</f>
        <v>TID_MOD_WELL_FED_DESC_SHORT</v>
      </c>
      <c r="K34" s="209" t="s">
        <v>805</v>
      </c>
    </row>
    <row r="35" spans="1:11" x14ac:dyDescent="0.25">
      <c r="A35" s="45" t="s">
        <v>4</v>
      </c>
      <c r="B35" s="44" t="s">
        <v>756</v>
      </c>
      <c r="C35" s="213" t="s">
        <v>757</v>
      </c>
      <c r="D35" s="199" t="s">
        <v>830</v>
      </c>
      <c r="E35" s="48" t="s">
        <v>770</v>
      </c>
      <c r="F35" s="48">
        <v>100</v>
      </c>
      <c r="G35" s="48"/>
      <c r="H35" s="208" t="str">
        <f>CONCATENATE("TID_MOD_",UPPER(Table1[[#This Row],['[sku']]]),"_NAME")</f>
        <v>TID_MOD_WINDY_NAME</v>
      </c>
      <c r="I35" s="208" t="str">
        <f>CONCATENATE("TID_MOD_",UPPER(Table1[[#This Row],['[sku']]]),"_DESCRIPTION")</f>
        <v>TID_MOD_WINDY_DESCRIPTION</v>
      </c>
      <c r="J35" s="209" t="str">
        <f>CONCATENATE("TID_MOD_",UPPER(Table1[[#This Row],['[sku']]]),"_DESC_SHORT")</f>
        <v>TID_MOD_WINDY_DESC_SHORT</v>
      </c>
      <c r="K35" s="209" t="s">
        <v>823</v>
      </c>
    </row>
    <row r="36" spans="1:11" x14ac:dyDescent="0.25">
      <c r="A36" s="45" t="s">
        <v>4</v>
      </c>
      <c r="B36" s="44" t="s">
        <v>783</v>
      </c>
      <c r="C36" s="213" t="s">
        <v>758</v>
      </c>
      <c r="D36" s="199" t="s">
        <v>830</v>
      </c>
      <c r="E36" s="48" t="s">
        <v>792</v>
      </c>
      <c r="F36" s="48">
        <v>75</v>
      </c>
      <c r="G36" s="48"/>
      <c r="H36" s="208" t="str">
        <f>CONCATENATE("TID_MOD_",UPPER(Table1[[#This Row],['[sku']]]),"_NAME")</f>
        <v>TID_MOD_X2_FOREVER_NAME</v>
      </c>
      <c r="I36" s="208" t="str">
        <f>CONCATENATE("TID_MOD_",UPPER(Table1[[#This Row],['[sku']]]),"_DESCRIPTION")</f>
        <v>TID_MOD_X2_FOREVER_DESCRIPTION</v>
      </c>
      <c r="J36" s="209" t="str">
        <f>CONCATENATE("TID_MOD_",UPPER(Table1[[#This Row],['[sku']]]),"_DESC_SHORT")</f>
        <v>TID_MOD_X2_FOREVER_DESC_SHORT</v>
      </c>
      <c r="K36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 x14ac:dyDescent="0.35">
      <c r="A1" s="1" t="s">
        <v>895</v>
      </c>
      <c r="B1" s="1"/>
      <c r="C1" s="1"/>
      <c r="D1" s="1"/>
      <c r="E1" s="1"/>
    </row>
    <row r="3" spans="1:5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5" x14ac:dyDescent="0.25">
      <c r="A4" s="243" t="s">
        <v>4</v>
      </c>
      <c r="B4" s="198" t="s">
        <v>891</v>
      </c>
      <c r="C4" s="199"/>
      <c r="D4" s="199" t="b">
        <v>1</v>
      </c>
    </row>
    <row r="5" spans="1:5" x14ac:dyDescent="0.25">
      <c r="A5" s="243" t="s">
        <v>4</v>
      </c>
      <c r="B5" s="198" t="s">
        <v>892</v>
      </c>
      <c r="C5" s="199"/>
      <c r="D5" s="199" t="b">
        <v>1</v>
      </c>
    </row>
    <row r="6" spans="1:5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5" x14ac:dyDescent="0.25">
      <c r="A7" s="243" t="s">
        <v>4</v>
      </c>
      <c r="B7" s="198" t="s">
        <v>894</v>
      </c>
      <c r="C7" s="199">
        <v>3</v>
      </c>
      <c r="D7" s="199" t="b">
        <v>1</v>
      </c>
    </row>
    <row r="9" spans="1:5" ht="15.75" thickBot="1" x14ac:dyDescent="0.3"/>
    <row r="10" spans="1:5" ht="23.25" x14ac:dyDescent="0.35">
      <c r="A10" s="1" t="s">
        <v>897</v>
      </c>
      <c r="B10" s="1"/>
      <c r="C10" s="1"/>
    </row>
    <row r="12" spans="1:5" ht="166.5" x14ac:dyDescent="0.25">
      <c r="A12" s="195" t="s">
        <v>898</v>
      </c>
      <c r="B12" s="195" t="s">
        <v>0</v>
      </c>
      <c r="C12" s="196" t="s">
        <v>900</v>
      </c>
      <c r="D12" s="196" t="s">
        <v>901</v>
      </c>
      <c r="E12" s="196" t="s">
        <v>902</v>
      </c>
    </row>
    <row r="13" spans="1:5" x14ac:dyDescent="0.25">
      <c r="A13" s="243" t="s">
        <v>4</v>
      </c>
      <c r="B13" s="198" t="s">
        <v>899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2018-10-04T09:41:04Z</dcterms:modified>
</cp:coreProperties>
</file>