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B7DA5035-0AA0-0648-839A-6DB281F6C8A8}" xr6:coauthVersionLast="36" xr6:coauthVersionMax="36" xr10:uidLastSave="{00000000-0000-0000-0000-000000000000}"/>
  <bookViews>
    <workbookView xWindow="0" yWindow="440" windowWidth="33600" windowHeight="19500" xr2:uid="{00000000-000D-0000-FFFF-FFFF00000000}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<sst xmlns="http://schemas.openxmlformats.org/spreadsheetml/2006/main" count="362" uniqueCount="199">
  <si>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</si>
  <si>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</si>
  <si>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</si>
  <si>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</si>
  <si>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</si>
  <si>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</si>
  <si>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</si>
  <si>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</si>
  <si>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</si>
  <si>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</si>
  <si>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</si>
  <si>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</si>
  <si>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</si>
  <si>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</si>
  <si>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</si>
  <si>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</si>
  <si>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</si>
  <si>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</si>
  <si>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</si>
  <si>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</si>
  <si>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</si>
  <si>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</si>
  <si>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</si>
  <si>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</si>
  <si>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</si>
  <si>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</si>
  <si>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</si>
  <si>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</si>
  <si>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</si>
  <si>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</si>
  <si>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</si>
  <si>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</si>
  <si>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</si>
  <si>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</si>
  <si>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</si>
  <si>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</si>
  <si>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</si>
  <si>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</si>
  <si>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</si>
  <si>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</si>
  <si>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</si>
  <si>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</si>
  <si>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</si>
  <si>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</si>
  <si>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</si>
  <si>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</si>
  <si>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</si>
  <si>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</si>
  <si>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</si>
  <si>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</si>
  <si>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</si>
  <si>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</si>
  <si>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</si>
  <si>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</si>
  <si>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</si>
  <si>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</si>
  <si>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</si>
  <si>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</si>
  <si>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</si>
  <si>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</si>
  <si>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</si>
  <si>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</si>
  <si>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</si>
  <si>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</si>
  <si>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</si>
  <si>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</si>
  <si>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</si>
  <si>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</si>
  <si>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</si>
  <si>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</si>
  <si>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</si>
  <si>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</si>
  <si>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</si>
  <si>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</si>
  <si>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</si>
  <si>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</si>
  <si>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</si>
  <si>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</si>
  <si>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</si>
  <si>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</si>
  <si>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</si>
  <si>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</si>
  <si>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</si>
  <si>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</si>
  <si>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</si>
  <si>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</si>
  <si>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</si>
  <si>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</si>
  <si>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</si>
  <si>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</si>
  <si>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</si>
  <si>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</si>
  <si>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</si>
  <si>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</si>
  <si>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</si>
  <si>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</si>
  <si>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</si>
  <si>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</si>
  <si>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</si>
  <si>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</si>
  <si>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</si>
  <si>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</si>
  <si>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</si>
  <si>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</si>
  <si>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</si>
  <si>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</si>
  <si>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</si>
  <si>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</si>
  <si>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</si>
  <si>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</si>
  <si>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</si>
  <si>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</si>
  <si>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</si>
  <si>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</si>
  <si>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</si>
  <si>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</si>
  <si>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</si>
  <si>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</si>
  <si>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</si>
  <si>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</si>
  <si>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</si>
  <si>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</si>
  <si>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</si>
  <si>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</si>
  <si>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</si>
  <si>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</si>
  <si>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</si>
  <si>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</si>
  <si>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</si>
  <si>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</si>
  <si>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</si>
  <si>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</si>
  <si>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</si>
  <si>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</si>
  <si>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</si>
  <si>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</si>
  <si>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</si>
  <si>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</si>
  <si>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</si>
  <si>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</si>
  <si>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</si>
  <si>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</si>
  <si>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</si>
  <si>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</si>
  <si>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</si>
  <si>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</si>
  <si>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</si>
  <si>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</si>
  <si>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</si>
  <si>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</si>
  <si>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</si>
  <si>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</si>
  <si>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</si>
  <si>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</si>
  <si>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</si>
  <si>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</si>
  <si>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</si>
  <si>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</si>
  <si>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</si>
  <si>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</si>
  <si>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</si>
  <si>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</si>
  <si>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</si>
  <si>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</si>
  <si>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</si>
  <si>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</si>
  <si>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</si>
  <si>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</si>
  <si>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</si>
  <si>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</si>
  <si>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</si>
  <si>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</si>
  <si>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</si>
  <si>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</si>
  <si>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</si>
  <si>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</si>
  <si>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</si>
  <si>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</si>
  <si>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</si>
  <si>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</si>
  <si>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</si>
  <si>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</si>
  <si>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</si>
  <si>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</si>
  <si>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</si>
  <si>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</si>
  <si>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</si>
  <si>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</si>
  <si>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</si>
  <si>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</si>
  <si>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</si>
  <si>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</si>
  <si>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</si>
  <si>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</si>
  <si>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</si>
  <si>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</si>
  <si>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</si>
  <si>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[type]</t>
  </si>
  <si>
    <t>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</si>
</sst>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01"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dragonDefinitions" displayName="dragonDefinitions" ref="B15:BN26" totalsRowShown="0" headerRowDxfId="100" dataDxfId="98" headerRowBorderDxfId="99" tableBorderDxfId="97" totalsRowBorderDxfId="96">
  <autoFilter ref="B15:BN26" xr:uid="{00000000-0009-0000-0100-000011000000}"/>
  <tableColumns count="65">
    <tableColumn id="1" xr3:uid="{00000000-0010-0000-0000-000001000000}" name="{dragonDefinitions}" dataDxfId="95"/>
    <tableColumn id="2" xr3:uid="{00000000-0010-0000-0000-000002000000}" name="[sku]" dataDxfId="94"/>
    <tableColumn id="9" xr3:uid="{00000000-0010-0000-0000-000009000000}" name="[tier]" dataDxfId="93"/>
    <tableColumn id="65" xr3:uid="{FC0CBF2D-8363-8A46-A4C5-787BE12BCEBD}" name="[type]" dataDxfId="0"/>
    <tableColumn id="3" xr3:uid="{00000000-0010-0000-0000-000003000000}" name="[order]" dataDxfId="92"/>
    <tableColumn id="40" xr3:uid="{00000000-0010-0000-0000-000028000000}" name="[previousDragonSku]" dataDxfId="91"/>
    <tableColumn id="4" xr3:uid="{00000000-0010-0000-0000-000004000000}" name="[unlockPriceCoins]" dataDxfId="90"/>
    <tableColumn id="5" xr3:uid="{00000000-0010-0000-0000-000005000000}" name="[unlockPricePC]" dataDxfId="89"/>
    <tableColumn id="11" xr3:uid="{00000000-0010-0000-0000-00000B000000}" name="[cameraDefaultZoom]" dataDxfId="88"/>
    <tableColumn id="16" xr3:uid="{00000000-0010-0000-0000-000010000000}" name="[cameraFarZoom]" dataDxfId="87"/>
    <tableColumn id="39" xr3:uid="{00000000-0010-0000-0000-000027000000}" name="[defaultSize]" dataDxfId="86"/>
    <tableColumn id="38" xr3:uid="{00000000-0010-0000-0000-000026000000}" name="[cameraFrameWidthModifier]" dataDxfId="85"/>
    <tableColumn id="17" xr3:uid="{00000000-0010-0000-0000-000011000000}" name="[healthMin]" dataDxfId="84"/>
    <tableColumn id="18" xr3:uid="{00000000-0010-0000-0000-000012000000}" name="[healthMax]" dataDxfId="83"/>
    <tableColumn id="21" xr3:uid="{00000000-0010-0000-0000-000015000000}" name="[healthDrain]" dataDxfId="82"/>
    <tableColumn id="52" xr3:uid="{00000000-0010-0000-0000-000034000000}" name="[healthDrainSpacePlus]" dataDxfId="81"/>
    <tableColumn id="32" xr3:uid="{00000000-0010-0000-0000-000020000000}" name="[healthDrainAmpPerSecond]" dataDxfId="80"/>
    <tableColumn id="31" xr3:uid="{00000000-0010-0000-0000-00001F000000}" name="[sessionStartHealthDrainTime]" dataDxfId="79"/>
    <tableColumn id="30" xr3:uid="{00000000-0010-0000-0000-00001E000000}" name="[sessionStartHealthDrainModifier]" dataDxfId="78"/>
    <tableColumn id="19" xr3:uid="{00000000-0010-0000-0000-000013000000}" name="[scaleMin]" dataDxfId="77"/>
    <tableColumn id="20" xr3:uid="{00000000-0010-0000-0000-000014000000}" name="[scaleMax]" dataDxfId="76"/>
    <tableColumn id="42" xr3:uid="{00000000-0010-0000-0000-00002A000000}" name="[speedBase]" dataDxfId="75"/>
    <tableColumn id="22" xr3:uid="{00000000-0010-0000-0000-000016000000}" name="[boostMultiplier]" dataDxfId="74"/>
    <tableColumn id="41" xr3:uid="{00000000-0010-0000-0000-000029000000}" name="[energyBaseMin]" dataDxfId="73"/>
    <tableColumn id="62" xr3:uid="{00000000-0010-0000-0000-00003E000000}" name="[energyBaseMax]" dataDxfId="72">
      <calculatedColumnFormula>dragonDefinitions[[#This Row],['[energyBaseMin']]]+25</calculatedColumnFormula>
    </tableColumn>
    <tableColumn id="23" xr3:uid="{00000000-0010-0000-0000-000017000000}" name="[energyDrain]" dataDxfId="71"/>
    <tableColumn id="24" xr3:uid="{00000000-0010-0000-0000-000018000000}" name="[energyRefillRate]" dataDxfId="70"/>
    <tableColumn id="29" xr3:uid="{00000000-0010-0000-0000-00001D000000}" name="[furyBaseDamage]" dataDxfId="69"/>
    <tableColumn id="33" xr3:uid="{00000000-0010-0000-0000-000021000000}" name="[furyBaseLength]" dataDxfId="68"/>
    <tableColumn id="12" xr3:uid="{00000000-0010-0000-0000-00000C000000}" name="[furyScoreMultiplier]" dataDxfId="67"/>
    <tableColumn id="26" xr3:uid="{00000000-0010-0000-0000-00001A000000}" name="[furyBaseDuration]" dataDxfId="66"/>
    <tableColumn id="25" xr3:uid="{00000000-0010-0000-0000-000019000000}" name="[furyMax]" dataDxfId="65"/>
    <tableColumn id="54" xr3:uid="{00000000-0010-0000-0000-000036000000}" name="[scoreTextThresholdMultiplier]" dataDxfId="64"/>
    <tableColumn id="14" xr3:uid="{00000000-0010-0000-0000-00000E000000}" name="[eatSpeedFactorMin]" dataDxfId="63"/>
    <tableColumn id="64" xr3:uid="{00000000-0010-0000-0000-000040000000}" name="[eatSpeedFactorMax]" dataDxfId="62">
      <calculatedColumnFormula>AI17</calculatedColumnFormula>
    </tableColumn>
    <tableColumn id="15" xr3:uid="{00000000-0010-0000-0000-00000F000000}" name="[maxAlcohol]" dataDxfId="61"/>
    <tableColumn id="13" xr3:uid="{00000000-0010-0000-0000-00000D000000}" name="[alcoholDrain]" dataDxfId="60"/>
    <tableColumn id="6" xr3:uid="{00000000-0010-0000-0000-000006000000}" name="[gamePrefab]" dataDxfId="59"/>
    <tableColumn id="10" xr3:uid="{00000000-0010-0000-0000-00000A000000}" name="[menuPrefab]" dataDxfId="58"/>
    <tableColumn id="60" xr3:uid="{00000000-0010-0000-0000-00003C000000}" name="[resultsPrefab]" dataDxfId="57"/>
    <tableColumn id="57" xr3:uid="{00000000-0010-0000-0000-000039000000}" name="[shadowFromDragon]" dataDxfId="56"/>
    <tableColumn id="56" xr3:uid="{00000000-0010-0000-0000-000038000000}" name="[revealFromDragon]" dataDxfId="55"/>
    <tableColumn id="49" xr3:uid="{00000000-0010-0000-0000-000031000000}" name="[sizeUpMultiplier]" dataDxfId="54"/>
    <tableColumn id="50" xr3:uid="{00000000-0010-0000-0000-000032000000}" name="[speedUpMultiplier]" dataDxfId="53"/>
    <tableColumn id="51" xr3:uid="{00000000-0010-0000-0000-000033000000}" name="[biteUpMultiplier]" dataDxfId="52"/>
    <tableColumn id="47" xr3:uid="{00000000-0010-0000-0000-00002F000000}" name="[invincible]" dataDxfId="51"/>
    <tableColumn id="48" xr3:uid="{00000000-0010-0000-0000-000030000000}" name="[infiniteBoost]" dataDxfId="50"/>
    <tableColumn id="45" xr3:uid="{00000000-0010-0000-0000-00002D000000}" name="[eatEverything]" dataDxfId="49"/>
    <tableColumn id="46" xr3:uid="{00000000-0010-0000-0000-00002E000000}" name="[modeDuration]" dataDxfId="48"/>
    <tableColumn id="53" xr3:uid="{00000000-0010-0000-0000-000035000000}" name="[petScale]" dataDxfId="47"/>
    <tableColumn id="63" xr3:uid="{00000000-0010-0000-0000-00003F000000}" name="[petScaleMenu]" dataDxfId="46"/>
    <tableColumn id="7" xr3:uid="{00000000-0010-0000-0000-000007000000}" name="[tidName]" dataDxfId="45">
      <calculatedColumnFormula>CONCATENATE("TID_",UPPER(dragonDefinitions[[#This Row],['[sku']]]),"_NAME")</calculatedColumnFormula>
    </tableColumn>
    <tableColumn id="8" xr3:uid="{00000000-0010-0000-0000-000008000000}" name="[tidDesc]" dataDxfId="44">
      <calculatedColumnFormula>CONCATENATE("TID_",UPPER(dragonDefinitions[[#This Row],['[sku']]]),"_DESC")</calculatedColumnFormula>
    </tableColumn>
    <tableColumn id="27" xr3:uid="{00000000-0010-0000-0000-00001B000000}" name="[statsBarRatio]" dataDxfId="43"/>
    <tableColumn id="28" xr3:uid="{00000000-0010-0000-0000-00001C000000}" name="[furyBarRatio]" dataDxfId="42"/>
    <tableColumn id="34" xr3:uid="{00000000-0010-0000-0000-000022000000}" name="[forceMin]" dataDxfId="41"/>
    <tableColumn id="61" xr3:uid="{00000000-0010-0000-0000-00003D000000}" name="[forceMax]" dataDxfId="40">
      <calculatedColumnFormula>dragonDefinitions[[#This Row],['[forceMin']]]+50</calculatedColumnFormula>
    </tableColumn>
    <tableColumn id="35" xr3:uid="{00000000-0010-0000-0000-000023000000}" name="[mass]" dataDxfId="39"/>
    <tableColumn id="36" xr3:uid="{00000000-0010-0000-0000-000024000000}" name="[friction]" dataDxfId="38"/>
    <tableColumn id="37" xr3:uid="{00000000-0010-0000-0000-000025000000}" name="[gravityModifier]" dataDxfId="37"/>
    <tableColumn id="43" xr3:uid="{00000000-0010-0000-0000-00002B000000}" name="[airGravityModifier]" dataDxfId="36"/>
    <tableColumn id="44" xr3:uid="{00000000-0010-0000-0000-00002C000000}" name="[waterGravityModifier]" dataDxfId="35"/>
    <tableColumn id="55" xr3:uid="{00000000-0010-0000-0000-000037000000}" name="[damageAnimationThreshold]" dataDxfId="34"/>
    <tableColumn id="58" xr3:uid="{00000000-0010-0000-0000-00003A000000}" name="[dotAnimationThreshold]" dataDxfId="33"/>
    <tableColumn id="59" xr3:uid="{00000000-0010-0000-0000-00003B000000}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dragonTierDefinitions" displayName="dragonTierDefinitions" ref="B4:G9" totalsRowShown="0" headerRowDxfId="31" headerRowBorderDxfId="30" tableBorderDxfId="29" totalsRowBorderDxfId="28">
  <autoFilter ref="B4:G9" xr:uid="{00000000-0009-0000-0100-000012000000}"/>
  <tableColumns count="6">
    <tableColumn id="1" xr3:uid="{00000000-0010-0000-0100-000001000000}" name="{dragonTierDefinitions}" dataDxfId="27"/>
    <tableColumn id="2" xr3:uid="{00000000-0010-0000-0100-000002000000}" name="[sku]"/>
    <tableColumn id="9" xr3:uid="{00000000-0010-0000-0100-000009000000}" name="[order]"/>
    <tableColumn id="10" xr3:uid="{00000000-0010-0000-0100-00000A000000}" name="[icon]" dataDxfId="26"/>
    <tableColumn id="3" xr3:uid="{00000000-0010-0000-0100-000003000000}" name="[maxPetEquipped]" dataDxfId="25"/>
    <tableColumn id="7" xr3:uid="{00000000-0010-0000-0100-000007000000}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dragonSettings" displayName="dragonSettings" ref="B32:I33" totalsRowShown="0" headerRowDxfId="23" headerRowBorderDxfId="22" tableBorderDxfId="21" totalsRowBorderDxfId="20">
  <autoFilter ref="B32:I33" xr:uid="{00000000-0009-0000-0100-000013000000}"/>
  <tableColumns count="8">
    <tableColumn id="1" xr3:uid="{00000000-0010-0000-0200-000001000000}" name="{dragonSettings}" dataDxfId="19"/>
    <tableColumn id="2" xr3:uid="{00000000-0010-0000-0200-000002000000}" name="[sku]" dataDxfId="18"/>
    <tableColumn id="7" xr3:uid="{00000000-0010-0000-0200-000007000000}" name="[energyRequiredToBoost]"/>
    <tableColumn id="8" xr3:uid="{00000000-0010-0000-0200-000008000000}" name="[superfuryMax]"/>
    <tableColumn id="9" xr3:uid="{00000000-0010-0000-0200-000009000000}" name="[superFuryLengthModifier]"/>
    <tableColumn id="10" xr3:uid="{00000000-0010-0000-0200-00000A000000}" name="[superFuryCoinsMultiplier]"/>
    <tableColumn id="11" xr3:uid="{00000000-0010-0000-0200-00000B000000}" name="[superFuryDurationModifier]"/>
    <tableColumn id="12" xr3:uid="{00000000-0010-0000-0200-00000C000000}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dragonSettings22" displayName="dragonSettings22" ref="B44:W55" totalsRowShown="0" headerRowDxfId="17" headerRowBorderDxfId="16" tableBorderDxfId="15" totalsRowBorderDxfId="14">
  <autoFilter ref="B44:W55" xr:uid="{00000000-0009-0000-0100-000014000000}"/>
  <tableColumns count="22">
    <tableColumn id="1" xr3:uid="{00000000-0010-0000-0300-000001000000}" name="{dragonProgressionDefinitions}"/>
    <tableColumn id="2" xr3:uid="{00000000-0010-0000-0300-000002000000}" name="[sku]"/>
    <tableColumn id="3" xr3:uid="{00000000-0010-0000-0300-000003000000}" name="[maxLevel]"/>
    <tableColumn id="4" xr3:uid="{00000000-0010-0000-0300-000004000000}" name="[xpLevel1]"/>
    <tableColumn id="5" xr3:uid="{00000000-0010-0000-0300-000005000000}" name="[xpLevel2]"/>
    <tableColumn id="6" xr3:uid="{00000000-0010-0000-0300-000006000000}" name="[xpLevel3]"/>
    <tableColumn id="7" xr3:uid="{00000000-0010-0000-0300-000007000000}" name="[xpLevel4]"/>
    <tableColumn id="8" xr3:uid="{00000000-0010-0000-0300-000008000000}" name="[xpLevel5]"/>
    <tableColumn id="9" xr3:uid="{00000000-0010-0000-0300-000009000000}" name="[xpLevel6]"/>
    <tableColumn id="10" xr3:uid="{00000000-0010-0000-0300-00000A000000}" name="[xpLevel7]"/>
    <tableColumn id="11" xr3:uid="{00000000-0010-0000-0300-00000B000000}" name="[xpLevel8]"/>
    <tableColumn id="12" xr3:uid="{00000000-0010-0000-0300-00000C000000}" name="[xpLevel9]"/>
    <tableColumn id="13" xr3:uid="{00000000-0010-0000-0300-00000D000000}" name="[xpLevel10]"/>
    <tableColumn id="14" xr3:uid="{00000000-0010-0000-0300-00000E000000}" name="[xpLevel11]"/>
    <tableColumn id="15" xr3:uid="{00000000-0010-0000-0300-00000F000000}" name="[xpLevel12]"/>
    <tableColumn id="16" xr3:uid="{00000000-0010-0000-0300-000010000000}" name="[xpLevel13]"/>
    <tableColumn id="17" xr3:uid="{00000000-0010-0000-0300-000011000000}" name="[xpLevel14]"/>
    <tableColumn id="18" xr3:uid="{00000000-0010-0000-0300-000012000000}" name="[xpLevel15]"/>
    <tableColumn id="19" xr3:uid="{00000000-0010-0000-0300-000013000000}" name="[xpLevel16]"/>
    <tableColumn id="20" xr3:uid="{00000000-0010-0000-0300-000014000000}" name="[xpLevel17]"/>
    <tableColumn id="21" xr3:uid="{00000000-0010-0000-0300-000015000000}" name="[xpLevel18]"/>
    <tableColumn id="22" xr3:uid="{00000000-0010-0000-0300-000016000000}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dragonHealthModifiersDefinitions" displayName="dragonHealthModifiersDefinitions" ref="B37:F40" totalsRowShown="0" headerRowDxfId="13" headerRowBorderDxfId="12" tableBorderDxfId="11" totalsRowBorderDxfId="10">
  <autoFilter ref="B37:F40" xr:uid="{00000000-0009-0000-0100-000015000000}"/>
  <tableColumns count="5">
    <tableColumn id="1" xr3:uid="{00000000-0010-0000-0400-000001000000}" name="{dragonHealthModifiersDefinitions}" dataDxfId="9"/>
    <tableColumn id="2" xr3:uid="{00000000-0010-0000-0400-000002000000}" name="[sku]" dataDxfId="8"/>
    <tableColumn id="7" xr3:uid="{00000000-0010-0000-0400-000007000000}" name="[threshold]"/>
    <tableColumn id="8" xr3:uid="{00000000-0010-0000-0400-000008000000}" name="[modifier]" dataDxfId="7"/>
    <tableColumn id="9" xr3:uid="{00000000-0010-0000-0400-000009000000}" name="[tid]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BN55"/>
  <sheetViews>
    <sheetView tabSelected="1" topLeftCell="A5" workbookViewId="0">
      <selection activeCell="C24" sqref="C24"/>
    </sheetView>
  </sheetViews>
  <sheetFormatPr baseColWidth="10" defaultColWidth="10.83203125" defaultRowHeight="15" x14ac:dyDescent="0.2"/>
  <cols>
    <col min="1" max="1" width="3" customWidth="1"/>
    <col min="2" max="2" width="56" bestFit="1" customWidth="1"/>
    <col min="3" max="3" width="24.5" bestFit="1" customWidth="1"/>
    <col min="4" max="4" width="13.83203125" bestFit="1" customWidth="1"/>
    <col min="5" max="5" width="21" customWidth="1"/>
    <col min="6" max="6" width="27.83203125" bestFit="1" customWidth="1"/>
    <col min="7" max="7" width="26.5" bestFit="1" customWidth="1"/>
    <col min="8" max="9" width="10.83203125" bestFit="1" customWidth="1"/>
    <col min="10" max="10" width="20.5" bestFit="1" customWidth="1"/>
    <col min="11" max="32" width="10.83203125" bestFit="1" customWidth="1"/>
    <col min="33" max="33" width="28.83203125" bestFit="1" customWidth="1"/>
    <col min="34" max="35" width="10.83203125" bestFit="1" customWidth="1"/>
    <col min="36" max="36" width="19.1640625" bestFit="1" customWidth="1"/>
    <col min="37" max="37" width="24.5" bestFit="1" customWidth="1"/>
    <col min="38" max="38" width="24.5" customWidth="1"/>
    <col min="39" max="39" width="18.83203125" customWidth="1"/>
    <col min="40" max="40" width="23.6640625" customWidth="1"/>
    <col min="41" max="44" width="10.83203125" bestFit="1" customWidth="1"/>
    <col min="47" max="47" width="30.83203125" bestFit="1" customWidth="1"/>
    <col min="48" max="48" width="29.83203125" bestFit="1" customWidth="1"/>
    <col min="62" max="62" width="16.5" customWidth="1"/>
  </cols>
  <sheetData>
    <row r="1" spans="2:66" ht="16" thickBot="1" x14ac:dyDescent="0.25"/>
    <row r="2" spans="2:66" ht="24" x14ac:dyDescent="0.3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6" x14ac:dyDescent="0.2">
      <c r="B3" s="19"/>
      <c r="C3" s="2"/>
      <c r="D3" s="2"/>
      <c r="E3" s="2"/>
      <c r="F3" s="2"/>
      <c r="G3" s="2"/>
    </row>
    <row r="4" spans="2:66" ht="115" x14ac:dyDescent="0.2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6" x14ac:dyDescent="0.2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6" x14ac:dyDescent="0.2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6" x14ac:dyDescent="0.2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6" x14ac:dyDescent="0.2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6" x14ac:dyDescent="0.2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6" ht="16" thickBot="1" x14ac:dyDescent="0.25"/>
    <row r="13" spans="2:66" ht="24" x14ac:dyDescent="0.3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6" s="2" customFormat="1" ht="64" x14ac:dyDescent="0.2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6" ht="161" x14ac:dyDescent="0.2">
      <c r="B15" s="75" t="s">
        <v>170</v>
      </c>
      <c r="C15" s="78" t="s">
        <v>0</v>
      </c>
      <c r="D15" s="78" t="s">
        <v>19</v>
      </c>
      <c r="E15" s="78" t="s">
        <v>197</v>
      </c>
      <c r="F15" s="76" t="s">
        <v>15</v>
      </c>
      <c r="G15" s="76" t="s">
        <v>169</v>
      </c>
      <c r="H15" s="93" t="s">
        <v>168</v>
      </c>
      <c r="I15" s="92" t="s">
        <v>167</v>
      </c>
      <c r="J15" s="91" t="s">
        <v>166</v>
      </c>
      <c r="K15" s="90" t="s">
        <v>165</v>
      </c>
      <c r="L15" s="89" t="s">
        <v>164</v>
      </c>
      <c r="M15" s="87" t="s">
        <v>163</v>
      </c>
      <c r="N15" s="85" t="s">
        <v>162</v>
      </c>
      <c r="O15" s="89" t="s">
        <v>161</v>
      </c>
      <c r="P15" s="87" t="s">
        <v>160</v>
      </c>
      <c r="Q15" s="87" t="s">
        <v>159</v>
      </c>
      <c r="R15" s="86" t="s">
        <v>158</v>
      </c>
      <c r="S15" s="86" t="s">
        <v>157</v>
      </c>
      <c r="T15" s="86" t="s">
        <v>156</v>
      </c>
      <c r="U15" s="85" t="s">
        <v>155</v>
      </c>
      <c r="V15" s="87" t="s">
        <v>154</v>
      </c>
      <c r="W15" s="88" t="s">
        <v>153</v>
      </c>
      <c r="X15" s="85" t="s">
        <v>152</v>
      </c>
      <c r="Y15" s="89" t="s">
        <v>191</v>
      </c>
      <c r="Z15" s="89" t="s">
        <v>192</v>
      </c>
      <c r="AA15" s="89" t="s">
        <v>151</v>
      </c>
      <c r="AB15" s="87" t="s">
        <v>150</v>
      </c>
      <c r="AC15" s="88" t="s">
        <v>149</v>
      </c>
      <c r="AD15" s="87" t="s">
        <v>148</v>
      </c>
      <c r="AE15" s="87" t="s">
        <v>147</v>
      </c>
      <c r="AF15" s="87" t="s">
        <v>146</v>
      </c>
      <c r="AG15" s="116" t="s">
        <v>145</v>
      </c>
      <c r="AH15" s="86" t="s">
        <v>144</v>
      </c>
      <c r="AI15" s="85" t="s">
        <v>193</v>
      </c>
      <c r="AJ15" s="85" t="s">
        <v>194</v>
      </c>
      <c r="AK15" s="85" t="s">
        <v>143</v>
      </c>
      <c r="AL15" s="85" t="s">
        <v>142</v>
      </c>
      <c r="AM15" s="84" t="s">
        <v>17</v>
      </c>
      <c r="AN15" s="82" t="s">
        <v>18</v>
      </c>
      <c r="AO15" s="82" t="s">
        <v>141</v>
      </c>
      <c r="AP15" s="82" t="s">
        <v>140</v>
      </c>
      <c r="AQ15" s="82" t="s">
        <v>139</v>
      </c>
      <c r="AR15" s="82" t="s">
        <v>138</v>
      </c>
      <c r="AS15" s="83" t="s">
        <v>137</v>
      </c>
      <c r="AT15" s="82" t="s">
        <v>136</v>
      </c>
      <c r="AU15" s="82" t="s">
        <v>135</v>
      </c>
      <c r="AV15" s="82" t="s">
        <v>134</v>
      </c>
      <c r="AW15" s="82" t="s">
        <v>133</v>
      </c>
      <c r="AX15" s="82" t="s">
        <v>132</v>
      </c>
      <c r="AY15" s="82" t="s">
        <v>131</v>
      </c>
      <c r="AZ15" s="82" t="s">
        <v>196</v>
      </c>
      <c r="BA15" s="3" t="s">
        <v>4</v>
      </c>
      <c r="BB15" s="81" t="s">
        <v>16</v>
      </c>
      <c r="BC15" s="80" t="s">
        <v>130</v>
      </c>
      <c r="BD15" s="76" t="s">
        <v>129</v>
      </c>
      <c r="BE15" s="79" t="s">
        <v>189</v>
      </c>
      <c r="BF15" s="75" t="s">
        <v>190</v>
      </c>
      <c r="BG15" s="78" t="s">
        <v>128</v>
      </c>
      <c r="BH15" s="78" t="s">
        <v>127</v>
      </c>
      <c r="BI15" s="78" t="s">
        <v>126</v>
      </c>
      <c r="BJ15" s="75" t="s">
        <v>125</v>
      </c>
      <c r="BK15" s="75" t="s">
        <v>124</v>
      </c>
      <c r="BL15" s="77" t="s">
        <v>123</v>
      </c>
      <c r="BM15" s="76" t="s">
        <v>122</v>
      </c>
      <c r="BN15" s="75" t="s">
        <v>2</v>
      </c>
    </row>
    <row r="16" spans="2:66" x14ac:dyDescent="0.2">
      <c r="B16" s="23" t="s">
        <v>3</v>
      </c>
      <c r="C16" s="58" t="s">
        <v>5</v>
      </c>
      <c r="D16" s="58" t="s">
        <v>121</v>
      </c>
      <c r="E16" s="58" t="s">
        <v>198</v>
      </c>
      <c r="F16" s="57">
        <v>0</v>
      </c>
      <c r="G16" s="57"/>
      <c r="H16" s="28">
        <v>0</v>
      </c>
      <c r="I16" s="27">
        <v>0</v>
      </c>
      <c r="J16" s="70">
        <v>35</v>
      </c>
      <c r="K16" s="69">
        <v>45</v>
      </c>
      <c r="L16" s="25">
        <v>1</v>
      </c>
      <c r="M16" s="65">
        <v>-2</v>
      </c>
      <c r="N16" s="64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50">
        <v>30</v>
      </c>
      <c r="T16" s="50">
        <v>0.5</v>
      </c>
      <c r="U16" s="64">
        <v>0.46</v>
      </c>
      <c r="V16" s="29">
        <v>0.71</v>
      </c>
      <c r="W16" s="68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8">
        <v>250</v>
      </c>
      <c r="AD16" s="50">
        <v>7.5</v>
      </c>
      <c r="AE16" s="29">
        <v>2</v>
      </c>
      <c r="AF16" s="50">
        <v>8</v>
      </c>
      <c r="AG16" s="29">
        <v>3000</v>
      </c>
      <c r="AH16" s="67">
        <v>1</v>
      </c>
      <c r="AI16" s="117">
        <v>0.23</v>
      </c>
      <c r="AJ16" s="67">
        <f t="shared" ref="AJ16:AJ25" si="0">AI17</f>
        <v>0.19</v>
      </c>
      <c r="AK16" s="74">
        <v>0</v>
      </c>
      <c r="AL16" s="74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72" t="s">
        <v>118</v>
      </c>
      <c r="BB16" s="71" t="s">
        <v>117</v>
      </c>
      <c r="BC16" s="41">
        <v>3.0000000000000001E-3</v>
      </c>
      <c r="BD16" s="40">
        <v>5.0000000000000001E-3</v>
      </c>
      <c r="BE16" s="39">
        <v>175</v>
      </c>
      <c r="BF16" s="112">
        <v>200</v>
      </c>
      <c r="BG16" s="58">
        <v>2</v>
      </c>
      <c r="BH16" s="58">
        <v>9.5</v>
      </c>
      <c r="BI16" s="58">
        <v>1</v>
      </c>
      <c r="BJ16" s="73">
        <v>1.1000000000000001</v>
      </c>
      <c r="BK16" s="73">
        <v>1.75</v>
      </c>
      <c r="BL16" s="73">
        <v>0</v>
      </c>
      <c r="BM16" s="73">
        <v>8</v>
      </c>
      <c r="BN16" s="58" t="s">
        <v>5</v>
      </c>
    </row>
    <row r="17" spans="2:66" x14ac:dyDescent="0.2">
      <c r="B17" s="23" t="s">
        <v>3</v>
      </c>
      <c r="C17" s="58" t="s">
        <v>6</v>
      </c>
      <c r="D17" s="58" t="s">
        <v>107</v>
      </c>
      <c r="E17" s="58" t="s">
        <v>198</v>
      </c>
      <c r="F17" s="57">
        <v>1</v>
      </c>
      <c r="G17" s="56" t="s">
        <v>5</v>
      </c>
      <c r="H17" s="28">
        <v>2000</v>
      </c>
      <c r="I17" s="27">
        <v>60</v>
      </c>
      <c r="J17" s="70">
        <v>35</v>
      </c>
      <c r="K17" s="69">
        <v>45</v>
      </c>
      <c r="L17" s="25">
        <v>3</v>
      </c>
      <c r="M17" s="65">
        <v>-2</v>
      </c>
      <c r="N17" s="64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50">
        <v>30</v>
      </c>
      <c r="T17" s="50">
        <v>0.5</v>
      </c>
      <c r="U17" s="46">
        <v>0.8</v>
      </c>
      <c r="V17" s="26">
        <v>0.95</v>
      </c>
      <c r="W17" s="68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8">
        <v>275</v>
      </c>
      <c r="AD17" s="50">
        <v>8</v>
      </c>
      <c r="AE17" s="29">
        <v>3</v>
      </c>
      <c r="AF17" s="50">
        <v>9</v>
      </c>
      <c r="AG17" s="29">
        <v>7000</v>
      </c>
      <c r="AH17" s="67">
        <v>2</v>
      </c>
      <c r="AI17" s="117">
        <v>0.19</v>
      </c>
      <c r="AJ17" s="67">
        <f t="shared" si="0"/>
        <v>0.15</v>
      </c>
      <c r="AK17" s="74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72" t="s">
        <v>114</v>
      </c>
      <c r="BB17" s="71" t="s">
        <v>113</v>
      </c>
      <c r="BC17" s="41">
        <v>2.3E-3</v>
      </c>
      <c r="BD17" s="40">
        <v>5.0000000000000001E-3</v>
      </c>
      <c r="BE17" s="39">
        <v>210</v>
      </c>
      <c r="BF17" s="112">
        <v>235</v>
      </c>
      <c r="BG17" s="58">
        <v>2.1</v>
      </c>
      <c r="BH17" s="58">
        <v>9.5</v>
      </c>
      <c r="BI17" s="58">
        <v>1.7</v>
      </c>
      <c r="BJ17" s="58">
        <v>1.1000000000000001</v>
      </c>
      <c r="BK17" s="58">
        <v>2.1</v>
      </c>
      <c r="BL17" s="58">
        <v>0</v>
      </c>
      <c r="BM17" s="58">
        <v>8</v>
      </c>
      <c r="BN17" s="58" t="s">
        <v>6</v>
      </c>
    </row>
    <row r="18" spans="2:66" x14ac:dyDescent="0.2">
      <c r="B18" s="31" t="s">
        <v>3</v>
      </c>
      <c r="C18" s="37" t="s">
        <v>7</v>
      </c>
      <c r="D18" s="37" t="s">
        <v>107</v>
      </c>
      <c r="E18" s="37" t="s">
        <v>198</v>
      </c>
      <c r="F18" s="57">
        <v>2</v>
      </c>
      <c r="G18" s="57" t="s">
        <v>6</v>
      </c>
      <c r="H18" s="30">
        <v>11000</v>
      </c>
      <c r="I18" s="55">
        <v>100</v>
      </c>
      <c r="J18" s="54">
        <v>35</v>
      </c>
      <c r="K18" s="66">
        <v>45</v>
      </c>
      <c r="L18" s="25">
        <v>5</v>
      </c>
      <c r="M18" s="65">
        <v>-2</v>
      </c>
      <c r="N18" s="64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50">
        <v>30</v>
      </c>
      <c r="T18" s="50">
        <v>0.5</v>
      </c>
      <c r="U18" s="64">
        <v>0.85</v>
      </c>
      <c r="V18" s="29">
        <v>1.1000000000000001</v>
      </c>
      <c r="W18" s="49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9">
        <v>300</v>
      </c>
      <c r="AD18" s="50">
        <v>9</v>
      </c>
      <c r="AE18" s="26">
        <v>3</v>
      </c>
      <c r="AF18" s="63">
        <v>9</v>
      </c>
      <c r="AG18" s="29">
        <v>8000</v>
      </c>
      <c r="AH18" s="62">
        <v>2</v>
      </c>
      <c r="AI18" s="118">
        <v>0.15</v>
      </c>
      <c r="AJ18" s="67">
        <f t="shared" si="0"/>
        <v>0.13</v>
      </c>
      <c r="AK18" s="120">
        <v>0</v>
      </c>
      <c r="AL18" s="61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60" t="s">
        <v>109</v>
      </c>
      <c r="BB18" s="59" t="s">
        <v>108</v>
      </c>
      <c r="BC18" s="41">
        <v>2E-3</v>
      </c>
      <c r="BD18" s="40">
        <v>5.0000000000000001E-3</v>
      </c>
      <c r="BE18" s="39">
        <v>240</v>
      </c>
      <c r="BF18" s="112">
        <v>280</v>
      </c>
      <c r="BG18" s="58">
        <v>2.2000000000000002</v>
      </c>
      <c r="BH18" s="58">
        <v>9.5</v>
      </c>
      <c r="BI18" s="58">
        <v>1.7</v>
      </c>
      <c r="BJ18" s="58">
        <v>0.9</v>
      </c>
      <c r="BK18" s="58">
        <v>2.25</v>
      </c>
      <c r="BL18" s="58">
        <v>0</v>
      </c>
      <c r="BM18" s="58">
        <v>8</v>
      </c>
      <c r="BN18" s="37" t="s">
        <v>7</v>
      </c>
    </row>
    <row r="19" spans="2:66" x14ac:dyDescent="0.2">
      <c r="B19" s="31" t="s">
        <v>3</v>
      </c>
      <c r="C19" s="37" t="s">
        <v>8</v>
      </c>
      <c r="D19" s="58" t="s">
        <v>93</v>
      </c>
      <c r="E19" s="58" t="s">
        <v>198</v>
      </c>
      <c r="F19" s="57">
        <v>3</v>
      </c>
      <c r="G19" s="57" t="s">
        <v>7</v>
      </c>
      <c r="H19" s="28">
        <v>47000</v>
      </c>
      <c r="I19" s="27">
        <v>150</v>
      </c>
      <c r="J19" s="70">
        <v>35</v>
      </c>
      <c r="K19" s="69">
        <v>45</v>
      </c>
      <c r="L19" s="25">
        <v>6</v>
      </c>
      <c r="M19" s="65">
        <v>-2</v>
      </c>
      <c r="N19" s="64">
        <v>190</v>
      </c>
      <c r="O19" s="29">
        <v>240</v>
      </c>
      <c r="P19" s="29">
        <v>1.44</v>
      </c>
      <c r="Q19" s="29">
        <v>0</v>
      </c>
      <c r="R19" s="29">
        <v>0.01</v>
      </c>
      <c r="S19" s="50">
        <v>30</v>
      </c>
      <c r="T19" s="50">
        <v>0.6</v>
      </c>
      <c r="U19" s="46">
        <v>0.9</v>
      </c>
      <c r="V19" s="26">
        <v>1.1499999999999999</v>
      </c>
      <c r="W19" s="68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8">
        <v>325</v>
      </c>
      <c r="AD19" s="50">
        <v>10</v>
      </c>
      <c r="AE19" s="29">
        <v>4</v>
      </c>
      <c r="AF19" s="50">
        <v>9</v>
      </c>
      <c r="AG19" s="29">
        <v>9000</v>
      </c>
      <c r="AH19" s="67">
        <v>2</v>
      </c>
      <c r="AI19" s="117">
        <v>0.13</v>
      </c>
      <c r="AJ19" s="67">
        <f t="shared" si="0"/>
        <v>0.11</v>
      </c>
      <c r="AK19" s="74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60" t="s">
        <v>104</v>
      </c>
      <c r="BB19" s="59" t="s">
        <v>103</v>
      </c>
      <c r="BC19" s="41">
        <v>2E-3</v>
      </c>
      <c r="BD19" s="40">
        <v>5.0000000000000001E-3</v>
      </c>
      <c r="BE19" s="39">
        <v>345</v>
      </c>
      <c r="BF19" s="112">
        <v>365</v>
      </c>
      <c r="BG19" s="58">
        <v>5.0999999999999996</v>
      </c>
      <c r="BH19" s="58">
        <v>5</v>
      </c>
      <c r="BI19" s="58">
        <v>0.5</v>
      </c>
      <c r="BJ19" s="58">
        <v>1.2</v>
      </c>
      <c r="BK19" s="58">
        <v>0.77</v>
      </c>
      <c r="BL19" s="58">
        <v>0</v>
      </c>
      <c r="BM19" s="58">
        <v>8</v>
      </c>
      <c r="BN19" s="37" t="s">
        <v>8</v>
      </c>
    </row>
    <row r="20" spans="2:66" x14ac:dyDescent="0.2">
      <c r="B20" s="31" t="s">
        <v>3</v>
      </c>
      <c r="C20" s="37" t="s">
        <v>9</v>
      </c>
      <c r="D20" s="58" t="s">
        <v>93</v>
      </c>
      <c r="E20" s="58" t="s">
        <v>198</v>
      </c>
      <c r="F20" s="57">
        <v>4</v>
      </c>
      <c r="G20" s="57" t="s">
        <v>8</v>
      </c>
      <c r="H20" s="28">
        <v>120000</v>
      </c>
      <c r="I20" s="27">
        <v>200</v>
      </c>
      <c r="J20" s="70">
        <v>35</v>
      </c>
      <c r="K20" s="69">
        <v>45</v>
      </c>
      <c r="L20" s="25">
        <v>8</v>
      </c>
      <c r="M20" s="65">
        <v>0</v>
      </c>
      <c r="N20" s="64">
        <v>210</v>
      </c>
      <c r="O20" s="29">
        <v>270</v>
      </c>
      <c r="P20" s="29">
        <v>1.7</v>
      </c>
      <c r="Q20" s="29">
        <v>0</v>
      </c>
      <c r="R20" s="29">
        <v>1.2E-2</v>
      </c>
      <c r="S20" s="50">
        <v>30</v>
      </c>
      <c r="T20" s="50">
        <v>0.6</v>
      </c>
      <c r="U20" s="64">
        <v>1</v>
      </c>
      <c r="V20" s="29">
        <v>1.25</v>
      </c>
      <c r="W20" s="68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8">
        <v>350</v>
      </c>
      <c r="AD20" s="50">
        <v>11</v>
      </c>
      <c r="AE20" s="29">
        <v>4</v>
      </c>
      <c r="AF20" s="50">
        <v>10</v>
      </c>
      <c r="AG20" s="29">
        <v>10000</v>
      </c>
      <c r="AH20" s="67">
        <v>3</v>
      </c>
      <c r="AI20" s="117">
        <v>0.11</v>
      </c>
      <c r="AJ20" s="67">
        <f t="shared" si="0"/>
        <v>0.09</v>
      </c>
      <c r="AK20" s="74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60" t="s">
        <v>100</v>
      </c>
      <c r="BB20" s="59" t="s">
        <v>99</v>
      </c>
      <c r="BC20" s="41">
        <v>1.9E-3</v>
      </c>
      <c r="BD20" s="40">
        <v>5.0000000000000001E-3</v>
      </c>
      <c r="BE20" s="39">
        <v>310</v>
      </c>
      <c r="BF20" s="112">
        <v>335</v>
      </c>
      <c r="BG20" s="58">
        <v>2.4</v>
      </c>
      <c r="BH20" s="58">
        <v>9.5</v>
      </c>
      <c r="BI20" s="58">
        <v>1.7</v>
      </c>
      <c r="BJ20" s="58">
        <v>1</v>
      </c>
      <c r="BK20" s="58">
        <v>1.6</v>
      </c>
      <c r="BL20" s="58">
        <v>9</v>
      </c>
      <c r="BM20" s="58">
        <v>8</v>
      </c>
      <c r="BN20" s="37" t="s">
        <v>9</v>
      </c>
    </row>
    <row r="21" spans="2:66" x14ac:dyDescent="0.2">
      <c r="B21" s="31" t="s">
        <v>3</v>
      </c>
      <c r="C21" s="37" t="s">
        <v>10</v>
      </c>
      <c r="D21" s="58" t="s">
        <v>93</v>
      </c>
      <c r="E21" s="58" t="s">
        <v>198</v>
      </c>
      <c r="F21" s="57">
        <v>5</v>
      </c>
      <c r="G21" s="57" t="s">
        <v>9</v>
      </c>
      <c r="H21" s="28">
        <v>260000</v>
      </c>
      <c r="I21" s="27">
        <v>400</v>
      </c>
      <c r="J21" s="70">
        <v>35</v>
      </c>
      <c r="K21" s="69">
        <v>45</v>
      </c>
      <c r="L21" s="25">
        <v>10</v>
      </c>
      <c r="M21" s="65">
        <v>0</v>
      </c>
      <c r="N21" s="64">
        <v>250</v>
      </c>
      <c r="O21" s="26">
        <v>310</v>
      </c>
      <c r="P21" s="26">
        <v>1.9</v>
      </c>
      <c r="Q21" s="26">
        <v>0</v>
      </c>
      <c r="R21" s="29">
        <v>1.2E-2</v>
      </c>
      <c r="S21" s="50">
        <v>30</v>
      </c>
      <c r="T21" s="50">
        <v>0.6</v>
      </c>
      <c r="U21" s="64">
        <v>1.05</v>
      </c>
      <c r="V21" s="29">
        <v>1.3</v>
      </c>
      <c r="W21" s="68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8">
        <v>375</v>
      </c>
      <c r="AD21" s="50">
        <v>11</v>
      </c>
      <c r="AE21" s="29">
        <v>4</v>
      </c>
      <c r="AF21" s="50">
        <v>10</v>
      </c>
      <c r="AG21" s="29">
        <v>10000</v>
      </c>
      <c r="AH21" s="67">
        <v>3</v>
      </c>
      <c r="AI21" s="117">
        <v>0.09</v>
      </c>
      <c r="AJ21" s="67">
        <f t="shared" si="0"/>
        <v>0.08</v>
      </c>
      <c r="AK21" s="74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60" t="s">
        <v>95</v>
      </c>
      <c r="BB21" s="59" t="s">
        <v>94</v>
      </c>
      <c r="BC21" s="41">
        <v>1.8E-3</v>
      </c>
      <c r="BD21" s="40">
        <v>5.0000000000000001E-3</v>
      </c>
      <c r="BE21" s="39">
        <v>322</v>
      </c>
      <c r="BF21" s="112">
        <v>347</v>
      </c>
      <c r="BG21" s="58">
        <v>2.5</v>
      </c>
      <c r="BH21" s="58">
        <v>9.5</v>
      </c>
      <c r="BI21" s="58">
        <v>1.7</v>
      </c>
      <c r="BJ21" s="58">
        <v>0.5</v>
      </c>
      <c r="BK21" s="58">
        <v>1.7</v>
      </c>
      <c r="BL21" s="58">
        <v>9</v>
      </c>
      <c r="BM21" s="58">
        <v>8</v>
      </c>
      <c r="BN21" s="37" t="s">
        <v>10</v>
      </c>
    </row>
    <row r="22" spans="2:66" x14ac:dyDescent="0.2">
      <c r="B22" s="31" t="s">
        <v>3</v>
      </c>
      <c r="C22" s="37" t="s">
        <v>11</v>
      </c>
      <c r="D22" s="58" t="s">
        <v>84</v>
      </c>
      <c r="E22" s="58" t="s">
        <v>198</v>
      </c>
      <c r="F22" s="57">
        <v>6</v>
      </c>
      <c r="G22" s="56" t="s">
        <v>10</v>
      </c>
      <c r="H22" s="28">
        <v>500000</v>
      </c>
      <c r="I22" s="27">
        <v>550</v>
      </c>
      <c r="J22" s="70">
        <v>35</v>
      </c>
      <c r="K22" s="69">
        <v>45</v>
      </c>
      <c r="L22" s="25">
        <v>12.5</v>
      </c>
      <c r="M22" s="65">
        <v>0</v>
      </c>
      <c r="N22" s="64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50">
        <v>25</v>
      </c>
      <c r="T22" s="50">
        <v>0.6</v>
      </c>
      <c r="U22" s="64">
        <v>1.35</v>
      </c>
      <c r="V22" s="29">
        <v>1.55</v>
      </c>
      <c r="W22" s="68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8">
        <v>400</v>
      </c>
      <c r="AD22" s="50">
        <v>11</v>
      </c>
      <c r="AE22" s="29">
        <v>5</v>
      </c>
      <c r="AF22" s="50">
        <v>10</v>
      </c>
      <c r="AG22" s="29">
        <v>10000</v>
      </c>
      <c r="AH22" s="67">
        <v>3</v>
      </c>
      <c r="AI22" s="117">
        <v>0.08</v>
      </c>
      <c r="AJ22" s="67">
        <f t="shared" si="0"/>
        <v>7.0000000000000007E-2</v>
      </c>
      <c r="AK22" s="74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60" t="s">
        <v>90</v>
      </c>
      <c r="BB22" s="59" t="s">
        <v>89</v>
      </c>
      <c r="BC22" s="41">
        <v>1.6999999999999999E-3</v>
      </c>
      <c r="BD22" s="40">
        <v>5.0000000000000001E-3</v>
      </c>
      <c r="BE22" s="39">
        <v>343</v>
      </c>
      <c r="BF22" s="112">
        <v>372</v>
      </c>
      <c r="BG22" s="58">
        <v>2.6</v>
      </c>
      <c r="BH22" s="58">
        <v>9.5</v>
      </c>
      <c r="BI22" s="58">
        <v>1.7</v>
      </c>
      <c r="BJ22" s="58">
        <v>0.5</v>
      </c>
      <c r="BK22" s="58">
        <v>0.9</v>
      </c>
      <c r="BL22" s="58">
        <v>9</v>
      </c>
      <c r="BM22" s="58">
        <v>8</v>
      </c>
      <c r="BN22" s="37" t="s">
        <v>11</v>
      </c>
    </row>
    <row r="23" spans="2:66" x14ac:dyDescent="0.2">
      <c r="B23" s="31" t="s">
        <v>3</v>
      </c>
      <c r="C23" s="37" t="s">
        <v>12</v>
      </c>
      <c r="D23" s="37" t="s">
        <v>84</v>
      </c>
      <c r="E23" s="37" t="s">
        <v>198</v>
      </c>
      <c r="F23" s="57">
        <v>7</v>
      </c>
      <c r="G23" s="56" t="s">
        <v>11</v>
      </c>
      <c r="H23" s="30">
        <v>1100000</v>
      </c>
      <c r="I23" s="55">
        <v>800</v>
      </c>
      <c r="J23" s="54">
        <v>35</v>
      </c>
      <c r="K23" s="66">
        <v>45</v>
      </c>
      <c r="L23" s="25">
        <v>17</v>
      </c>
      <c r="M23" s="65">
        <v>0</v>
      </c>
      <c r="N23" s="64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50">
        <v>25</v>
      </c>
      <c r="T23" s="50">
        <v>0.7</v>
      </c>
      <c r="U23" s="64">
        <v>1.54</v>
      </c>
      <c r="V23" s="29">
        <v>1.74</v>
      </c>
      <c r="W23" s="49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9">
        <v>425</v>
      </c>
      <c r="AD23" s="50">
        <v>11.5</v>
      </c>
      <c r="AE23" s="26">
        <v>5</v>
      </c>
      <c r="AF23" s="63">
        <v>10</v>
      </c>
      <c r="AG23" s="29">
        <v>20000</v>
      </c>
      <c r="AH23" s="62">
        <v>4</v>
      </c>
      <c r="AI23" s="118">
        <v>7.0000000000000007E-2</v>
      </c>
      <c r="AJ23" s="67">
        <f t="shared" si="0"/>
        <v>0.06</v>
      </c>
      <c r="AK23" s="120">
        <v>0</v>
      </c>
      <c r="AL23" s="61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60" t="s">
        <v>86</v>
      </c>
      <c r="BB23" s="59" t="s">
        <v>85</v>
      </c>
      <c r="BC23" s="41">
        <v>1.6000000000000001E-3</v>
      </c>
      <c r="BD23" s="40">
        <v>5.0000000000000001E-3</v>
      </c>
      <c r="BE23" s="39">
        <v>435</v>
      </c>
      <c r="BF23" s="112">
        <v>465</v>
      </c>
      <c r="BG23" s="58">
        <v>3.2</v>
      </c>
      <c r="BH23" s="58">
        <v>9.5</v>
      </c>
      <c r="BI23" s="58">
        <v>1.7</v>
      </c>
      <c r="BJ23" s="58">
        <v>0.5</v>
      </c>
      <c r="BK23" s="58">
        <v>1.2</v>
      </c>
      <c r="BL23" s="58">
        <v>45</v>
      </c>
      <c r="BM23" s="58">
        <v>15</v>
      </c>
      <c r="BN23" s="37" t="s">
        <v>12</v>
      </c>
    </row>
    <row r="24" spans="2:66" x14ac:dyDescent="0.2">
      <c r="B24" s="31" t="s">
        <v>3</v>
      </c>
      <c r="C24" s="100" t="s">
        <v>184</v>
      </c>
      <c r="D24" s="100" t="s">
        <v>84</v>
      </c>
      <c r="E24" s="100" t="s">
        <v>198</v>
      </c>
      <c r="F24" s="97">
        <v>8</v>
      </c>
      <c r="G24" s="101" t="s">
        <v>12</v>
      </c>
      <c r="H24" s="110">
        <v>1800000</v>
      </c>
      <c r="I24" s="22">
        <v>800</v>
      </c>
      <c r="J24" s="54">
        <v>35</v>
      </c>
      <c r="K24" s="66">
        <v>45</v>
      </c>
      <c r="L24" s="104">
        <v>25</v>
      </c>
      <c r="M24" s="105">
        <v>0</v>
      </c>
      <c r="N24" s="45">
        <v>360</v>
      </c>
      <c r="O24" s="50">
        <v>430</v>
      </c>
      <c r="P24" s="50">
        <v>2.2999999999999998</v>
      </c>
      <c r="Q24" s="50">
        <v>0</v>
      </c>
      <c r="R24" s="50">
        <v>1.4E-2</v>
      </c>
      <c r="S24" s="50">
        <v>25</v>
      </c>
      <c r="T24" s="50">
        <v>0.7</v>
      </c>
      <c r="U24" s="45">
        <v>1.7</v>
      </c>
      <c r="V24" s="50">
        <v>1.95</v>
      </c>
      <c r="W24" s="49">
        <v>25</v>
      </c>
      <c r="X24" s="50">
        <v>1.8</v>
      </c>
      <c r="Y24" s="50">
        <v>100</v>
      </c>
      <c r="Z24" s="50">
        <f>dragonDefinitions[[#This Row],['[energyBaseMin']]]+25</f>
        <v>125</v>
      </c>
      <c r="AA24" s="50">
        <v>40</v>
      </c>
      <c r="AB24" s="50">
        <v>14</v>
      </c>
      <c r="AC24" s="49">
        <v>425</v>
      </c>
      <c r="AD24" s="50">
        <v>11.5</v>
      </c>
      <c r="AE24" s="48">
        <v>5</v>
      </c>
      <c r="AF24" s="63">
        <v>10</v>
      </c>
      <c r="AG24" s="50">
        <v>20000</v>
      </c>
      <c r="AH24" s="109">
        <v>4</v>
      </c>
      <c r="AI24" s="119">
        <v>0.06</v>
      </c>
      <c r="AJ24" s="115">
        <v>0.05</v>
      </c>
      <c r="AK24" s="120">
        <v>0</v>
      </c>
      <c r="AL24" s="61">
        <v>12</v>
      </c>
      <c r="AM24" s="99" t="s">
        <v>185</v>
      </c>
      <c r="AN24" s="98" t="s">
        <v>186</v>
      </c>
      <c r="AO24" s="98" t="s">
        <v>186</v>
      </c>
      <c r="AP24" s="98" t="s">
        <v>5</v>
      </c>
      <c r="AQ24" s="98" t="s">
        <v>12</v>
      </c>
      <c r="AR24" s="98">
        <v>1.3</v>
      </c>
      <c r="AS24" s="98">
        <v>2</v>
      </c>
      <c r="AT24" s="98">
        <v>2</v>
      </c>
      <c r="AU24" s="98" t="b">
        <v>1</v>
      </c>
      <c r="AV24" s="98" t="b">
        <v>1</v>
      </c>
      <c r="AW24" s="98" t="b">
        <v>1</v>
      </c>
      <c r="AX24" s="98">
        <v>23</v>
      </c>
      <c r="AY24" s="98">
        <v>0.7</v>
      </c>
      <c r="AZ24" s="98">
        <v>0.6</v>
      </c>
      <c r="BA24" s="102" t="s">
        <v>187</v>
      </c>
      <c r="BB24" s="21" t="s">
        <v>188</v>
      </c>
      <c r="BC24" s="106">
        <v>1.6000000000000001E-3</v>
      </c>
      <c r="BD24" s="107">
        <v>5.0000000000000001E-3</v>
      </c>
      <c r="BE24" s="108">
        <v>450</v>
      </c>
      <c r="BF24" s="113">
        <v>505</v>
      </c>
      <c r="BG24" s="103">
        <v>3.4</v>
      </c>
      <c r="BH24" s="103">
        <v>9.5</v>
      </c>
      <c r="BI24" s="103">
        <v>1.7</v>
      </c>
      <c r="BJ24" s="103">
        <v>0.6</v>
      </c>
      <c r="BK24" s="103">
        <v>1</v>
      </c>
      <c r="BL24" s="103">
        <v>45</v>
      </c>
      <c r="BM24" s="103">
        <v>15</v>
      </c>
      <c r="BN24" s="100" t="s">
        <v>184</v>
      </c>
    </row>
    <row r="25" spans="2:66" x14ac:dyDescent="0.2">
      <c r="B25" s="31" t="s">
        <v>3</v>
      </c>
      <c r="C25" s="37" t="s">
        <v>13</v>
      </c>
      <c r="D25" s="37" t="s">
        <v>79</v>
      </c>
      <c r="E25" s="37" t="s">
        <v>198</v>
      </c>
      <c r="F25" s="57">
        <v>9</v>
      </c>
      <c r="G25" s="56" t="s">
        <v>184</v>
      </c>
      <c r="H25" s="30">
        <v>2900000</v>
      </c>
      <c r="I25" s="55">
        <v>800</v>
      </c>
      <c r="J25" s="54">
        <v>35</v>
      </c>
      <c r="K25" s="66">
        <v>45</v>
      </c>
      <c r="L25" s="25">
        <v>10</v>
      </c>
      <c r="M25" s="65">
        <v>0</v>
      </c>
      <c r="N25" s="64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50">
        <v>25</v>
      </c>
      <c r="T25" s="50">
        <v>0.7</v>
      </c>
      <c r="U25" s="46">
        <v>1.37</v>
      </c>
      <c r="V25" s="26">
        <v>1.57</v>
      </c>
      <c r="W25" s="49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9">
        <v>450</v>
      </c>
      <c r="AD25" s="50">
        <v>11.5</v>
      </c>
      <c r="AE25" s="26">
        <v>6</v>
      </c>
      <c r="AF25" s="63">
        <v>10</v>
      </c>
      <c r="AG25" s="29">
        <v>20000</v>
      </c>
      <c r="AH25" s="62">
        <v>4</v>
      </c>
      <c r="AI25" s="118">
        <v>0.06</v>
      </c>
      <c r="AJ25" s="67">
        <f t="shared" si="0"/>
        <v>0.05</v>
      </c>
      <c r="AK25" s="120">
        <v>0</v>
      </c>
      <c r="AL25" s="61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60" t="s">
        <v>81</v>
      </c>
      <c r="BB25" s="59" t="s">
        <v>80</v>
      </c>
      <c r="BC25" s="41">
        <v>1.6000000000000001E-3</v>
      </c>
      <c r="BD25" s="40">
        <v>5.0000000000000001E-3</v>
      </c>
      <c r="BE25" s="39">
        <v>540</v>
      </c>
      <c r="BF25" s="112">
        <v>590</v>
      </c>
      <c r="BG25" s="58">
        <v>3.9</v>
      </c>
      <c r="BH25" s="58">
        <v>9.5</v>
      </c>
      <c r="BI25" s="58">
        <v>1.7</v>
      </c>
      <c r="BJ25" s="58">
        <v>0.3</v>
      </c>
      <c r="BK25" s="58">
        <v>0.4</v>
      </c>
      <c r="BL25" s="58">
        <v>45</v>
      </c>
      <c r="BM25" s="58">
        <v>15</v>
      </c>
      <c r="BN25" s="37" t="s">
        <v>13</v>
      </c>
    </row>
    <row r="26" spans="2:66" ht="16" thickBot="1" x14ac:dyDescent="0.25">
      <c r="B26" s="31" t="s">
        <v>3</v>
      </c>
      <c r="C26" s="37" t="s">
        <v>14</v>
      </c>
      <c r="D26" s="37" t="s">
        <v>79</v>
      </c>
      <c r="E26" s="37" t="s">
        <v>198</v>
      </c>
      <c r="F26" s="57">
        <v>10</v>
      </c>
      <c r="G26" s="56" t="s">
        <v>13</v>
      </c>
      <c r="H26" s="30">
        <v>4300000</v>
      </c>
      <c r="I26" s="55">
        <v>1100</v>
      </c>
      <c r="J26" s="54">
        <v>35</v>
      </c>
      <c r="K26" s="53">
        <v>45</v>
      </c>
      <c r="L26" s="25">
        <v>25</v>
      </c>
      <c r="M26" s="52">
        <v>0</v>
      </c>
      <c r="N26" s="51">
        <v>425</v>
      </c>
      <c r="O26" s="26">
        <v>500</v>
      </c>
      <c r="P26" s="26">
        <v>2.4</v>
      </c>
      <c r="Q26" s="26">
        <v>0</v>
      </c>
      <c r="R26" s="29">
        <v>1.6E-2</v>
      </c>
      <c r="S26" s="50">
        <v>20</v>
      </c>
      <c r="T26" s="50">
        <v>0.8</v>
      </c>
      <c r="U26" s="46">
        <v>2</v>
      </c>
      <c r="V26" s="26">
        <v>2.1</v>
      </c>
      <c r="W26" s="49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9">
        <v>475</v>
      </c>
      <c r="AD26" s="48">
        <v>12</v>
      </c>
      <c r="AE26" s="26">
        <v>6</v>
      </c>
      <c r="AF26" s="48">
        <v>10</v>
      </c>
      <c r="AG26" s="26">
        <v>30000</v>
      </c>
      <c r="AH26" s="47">
        <v>5</v>
      </c>
      <c r="AI26" s="118">
        <v>0.05</v>
      </c>
      <c r="AJ26" s="67">
        <v>0.04</v>
      </c>
      <c r="AK26" s="74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4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37" t="s">
        <v>14</v>
      </c>
    </row>
    <row r="27" spans="2:66" s="33" customFormat="1" ht="25" thickBot="1" x14ac:dyDescent="0.35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D27" s="121" t="s">
        <v>67</v>
      </c>
      <c r="BE27" s="121"/>
      <c r="BF27" s="121"/>
      <c r="BG27" s="121"/>
      <c r="BH27" s="121"/>
      <c r="BI27" s="121"/>
      <c r="BJ27" s="121"/>
    </row>
    <row r="29" spans="2:66" ht="16" thickBot="1" x14ac:dyDescent="0.25"/>
    <row r="30" spans="2:66" ht="24" x14ac:dyDescent="0.3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6" s="20" customFormat="1" ht="64" x14ac:dyDescent="0.2">
      <c r="B31" s="19"/>
      <c r="C31" s="2"/>
      <c r="D31" s="2" t="s">
        <v>65</v>
      </c>
      <c r="F31" s="2"/>
      <c r="G31" s="2"/>
    </row>
    <row r="32" spans="2:66" ht="139" x14ac:dyDescent="0.2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6" thickBot="1" x14ac:dyDescent="0.25"/>
    <row r="35" spans="2:23" ht="24" x14ac:dyDescent="0.3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80" x14ac:dyDescent="0.2">
      <c r="B36" s="19"/>
      <c r="C36" s="2"/>
      <c r="D36" s="2" t="s">
        <v>55</v>
      </c>
      <c r="E36" s="2" t="s">
        <v>54</v>
      </c>
      <c r="F36" s="2"/>
      <c r="G36" s="2"/>
    </row>
    <row r="37" spans="2:23" ht="166" x14ac:dyDescent="0.2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6" thickBot="1" x14ac:dyDescent="0.25"/>
    <row r="42" spans="2:23" ht="24" x14ac:dyDescent="0.3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">
      <c r="E43" t="s">
        <v>42</v>
      </c>
    </row>
    <row r="44" spans="2:23" ht="149" x14ac:dyDescent="0.2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D27:BJ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5" priority="4"/>
  </conditionalFormatting>
  <conditionalFormatting sqref="C5:C9">
    <cfRule type="duplicateValues" dxfId="4" priority="5"/>
  </conditionalFormatting>
  <conditionalFormatting sqref="BN16:BN23 BN25:BN26">
    <cfRule type="duplicateValues" dxfId="3" priority="3"/>
  </conditionalFormatting>
  <conditionalFormatting sqref="C24">
    <cfRule type="duplicateValues" dxfId="2" priority="2"/>
  </conditionalFormatting>
  <conditionalFormatting sqref="BN24">
    <cfRule type="duplicateValues" dxfId="1" priority="1"/>
  </conditionalFormatting>
  <dataValidations count="4">
    <dataValidation type="list" showInputMessage="1" showErrorMessage="1" sqref="D16:D26" xr:uid="{00000000-0002-0000-0000-000000000000}">
      <formula1>INDIRECT("dragonTierDefinitions['[sku']]")</formula1>
    </dataValidation>
    <dataValidation allowBlank="1" showInputMessage="1" showErrorMessage="1" prompt="percentage [0..1]" sqref="D45:D55 F45:W55 E46:E55" xr:uid="{00000000-0002-0000-0000-000001000000}"/>
    <dataValidation type="decimal" allowBlank="1" showInputMessage="1" showErrorMessage="1" prompt="percentage [0..1]" sqref="D33:D34 D38:D40" xr:uid="{00000000-0002-0000-0000-000002000000}">
      <formula1>0</formula1>
      <formula2>1</formula2>
    </dataValidation>
    <dataValidation type="list" showInputMessage="1" showErrorMessage="1" sqref="E16:E26" xr:uid="{339AE3F0-A4FE-8C4C-801E-BA3C16FB83C5}">
      <formula1>"classic,special"</formula1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2018-08-30T07:51:32Z</dcterms:modified>
</cp:coreProperties>
</file>