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2D3A04BE-B67B-9045-9314-2668A4FA2E40}" xr6:coauthVersionLast="36" xr6:coauthVersionMax="36" xr10:uidLastSave="{00000000-0000-0000-0000-000000000000}"/>
  <bookViews>
    <workbookView xWindow="0" yWindow="440" windowWidth="33600" windowHeight="19500" xr2:uid="{00000000-000D-0000-FFFF-FFFF00000000}"/>
  </bookViews>
  <sheets>
    <sheet name="special dragons" sheetId="10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0" l="1"/>
  <c r="P57" i="10"/>
  <c r="Q56" i="10"/>
  <c r="P56" i="10"/>
  <c r="Q55" i="10"/>
  <c r="P55" i="10"/>
  <c r="AJ5" i="10" l="1"/>
  <c r="Z5" i="10"/>
  <c r="AJ4" i="10"/>
  <c r="Z4" i="10"/>
  <c r="AJ3" i="10"/>
  <c r="Z3" i="10"/>
</calcChain>
</file>

<file path=xl/sharedStrings.xml><?xml version="1.0" encoding="utf-8"?>
<sst xmlns="http://schemas.openxmlformats.org/spreadsheetml/2006/main" count="301" uniqueCount="171">
  <si>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</si>
  <si>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</si>
  <si>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</si>
  <si>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</si>
  <si>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</si>
  <si>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</si>
  <si>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</si>
  <si>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</si>
  <si>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</si>
  <si>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</si>
  <si>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[order]</t>
  </si>
  <si>
    <t>[tidDesc]</t>
  </si>
  <si>
    <t>[gamePrefab]</t>
  </si>
  <si>
    <t>[menuPrefab]</t>
  </si>
  <si>
    <t>[tier]</t>
  </si>
  <si>
    <t>FURY</t>
  </si>
  <si>
    <t>ENERGY</t>
  </si>
  <si>
    <t>SIZE</t>
  </si>
  <si>
    <t>HEALTH</t>
  </si>
  <si>
    <t>CAMERA</t>
  </si>
  <si>
    <t>tier_4</t>
  </si>
  <si>
    <t>tier_3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</si>
  <si>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</si>
  <si>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</si>
  <si>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</si>
  <si>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</si>
  <si>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</si>
  <si>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</si>
  <si>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</si>
  <si>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</si>
  <si>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</si>
  <si>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</si>
  <si>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</si>
  <si>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</si>
  <si>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</si>
  <si>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</si>
  <si>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</si>
  <si>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</si>
  <si>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</si>
  <si>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</si>
  <si>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</si>
  <si>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</si>
  <si>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</si>
  <si>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</si>
  <si>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</si>
  <si>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</si>
  <si>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</si>
  <si>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</si>
  <si>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</si>
  <si>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</si>
  <si>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</si>
  <si>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</si>
  <si>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</si>
  <si>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</si>
  <si>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</si>
  <si>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</si>
  <si>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</si>
  <si>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</si>
  <si>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</si>
  <si>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</si>
  <si>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</si>
  <si>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</si>
  <si>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</si>
  <si>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</si>
  <si>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</si>
  <si>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</si>
  <si>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</si>
  <si>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</si>
  <si>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</si>
  <si>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</si>
  <si>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</si>
  <si>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</si>
  <si>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</si>
  <si>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</si>
  <si>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</si>
  <si>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</si>
  <si>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</si>
  <si>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</si>
  <si>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</si>
  <si>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</si>
  <si>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</si>
  <si>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</si>
  <si>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</si>
  <si>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</si>
  <si>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</si>
  <si>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</si>
  <si>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</si>
  <si>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</si>
  <si>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</si>
  <si>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</si>
  <si>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</si>
  <si>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[unlockPriceCoins]</t>
  </si>
  <si>
    <t>{specialDragonDefinitions}</t>
  </si>
  <si>
    <t>[mainProgressionRestriction]</t>
  </si>
  <si>
    <t>[health]</t>
  </si>
  <si>
    <t>[scale]</t>
  </si>
  <si>
    <t>electric</t>
  </si>
  <si>
    <t>robot</t>
  </si>
  <si>
    <t>sonic</t>
  </si>
  <si>
    <t>(similar to pet's powers)</t>
  </si>
  <si>
    <t>[stat]</t>
  </si>
  <si>
    <t>[percentage]</t>
  </si>
  <si>
    <t>force</t>
  </si>
  <si>
    <t>airGravityModifier</t>
  </si>
  <si>
    <t>furyBaseLength</t>
  </si>
  <si>
    <t>ABILITY UPGRADE</t>
  </si>
  <si>
    <t>[maxPets]</t>
  </si>
  <si>
    <t>electric_01</t>
  </si>
  <si>
    <t>TIERS UPGRADE</t>
  </si>
  <si>
    <t>STATS UPGRADE</t>
  </si>
  <si>
    <t>{specialDragonStatsUpgradeDefinitions}</t>
  </si>
  <si>
    <t>PETS UPGRADE</t>
  </si>
  <si>
    <t>{specialDragonPetsUpgradeDefinitions}</t>
  </si>
  <si>
    <t>Percentage: Applied over value in 'tier 1'</t>
  </si>
  <si>
    <t>robot_01</t>
  </si>
  <si>
    <t>sonic_01</t>
  </si>
  <si>
    <t>robot_02</t>
  </si>
  <si>
    <t>robot_03</t>
  </si>
  <si>
    <t>robot_04</t>
  </si>
  <si>
    <t>Option1;Option2</t>
  </si>
  <si>
    <t>force;health</t>
  </si>
  <si>
    <t>force;healthDrain</t>
  </si>
  <si>
    <t>10;10</t>
  </si>
  <si>
    <t>SEPECIAL DRAGONS</t>
  </si>
  <si>
    <t>{specialDragonTierDefinitions}</t>
  </si>
  <si>
    <t>dragon_electric</t>
  </si>
  <si>
    <t>dragon_sonic</t>
  </si>
  <si>
    <t>[previousDragonSku]</t>
  </si>
  <si>
    <t>[cameraDefaultZoom]</t>
  </si>
  <si>
    <t>[cameraFarZoom]</t>
  </si>
  <si>
    <t>[healthMin]</t>
  </si>
  <si>
    <t>[healthMax]</t>
  </si>
  <si>
    <t>[scaleMin]</t>
  </si>
  <si>
    <t>[scaleMax]</t>
  </si>
  <si>
    <t>[speedBase]</t>
  </si>
  <si>
    <t>[energyBaseMin]</t>
  </si>
  <si>
    <t>[energyBaseMax]</t>
  </si>
  <si>
    <t>[furyBaseDamage]</t>
  </si>
  <si>
    <t>[eatSpeedFactorMin]</t>
  </si>
  <si>
    <t>[eatSpeedFactorMax]</t>
  </si>
  <si>
    <t>[petScaleMenu]</t>
  </si>
  <si>
    <t>[forceMin]</t>
  </si>
  <si>
    <t>[forceMax]</t>
  </si>
  <si>
    <t>tier_0</t>
  </si>
  <si>
    <t>dragon_helicopter</t>
  </si>
  <si>
    <t>PF_DragonElectric</t>
  </si>
  <si>
    <t>PF_DragonHelicopter</t>
  </si>
  <si>
    <t>PF_DragonSonic</t>
  </si>
  <si>
    <t>[dragonSku]</t>
  </si>
  <si>
    <t>[powerup]</t>
  </si>
  <si>
    <t>[shopOrder]</t>
  </si>
  <si>
    <t>[priceSC]</t>
  </si>
  <si>
    <t>[priceHC]</t>
  </si>
  <si>
    <t>[unlockLevel]</t>
  </si>
  <si>
    <t>[icon]</t>
  </si>
  <si>
    <t>[skin]</t>
  </si>
  <si>
    <t>[item1]</t>
  </si>
  <si>
    <t>[item2]</t>
  </si>
  <si>
    <t>[body_parts]</t>
  </si>
  <si>
    <t>[trails]</t>
  </si>
  <si>
    <t>order</t>
  </si>
  <si>
    <t>icon_disguise_0</t>
  </si>
  <si>
    <t>baby_default</t>
  </si>
  <si>
    <t>baby_chef</t>
  </si>
  <si>
    <t>crocodile_default</t>
  </si>
  <si>
    <t>{specialDisguisesDefinitions}</t>
  </si>
  <si>
    <t>dragon_helicopter_0</t>
  </si>
  <si>
    <t>dragon_electric_0</t>
  </si>
  <si>
    <t>dragon_sonic_0</t>
  </si>
  <si>
    <t>[type]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</si>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</sst>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1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textRotation="45"/>
    </xf>
    <xf numFmtId="0" fontId="4" fillId="2" borderId="23" xfId="0" applyFont="1" applyFill="1" applyBorder="1" applyAlignment="1">
      <alignment horizontal="center" vertical="center" textRotation="45"/>
    </xf>
    <xf numFmtId="0" fontId="4" fillId="2" borderId="24" xfId="0" applyFont="1" applyFill="1" applyBorder="1" applyAlignment="1">
      <alignment horizontal="center" vertical="center" textRotation="45"/>
    </xf>
    <xf numFmtId="0" fontId="4" fillId="6" borderId="2" xfId="0" applyFont="1" applyFill="1" applyBorder="1" applyAlignment="1">
      <alignment horizontal="center" vertical="center" textRotation="45"/>
    </xf>
    <xf numFmtId="49" fontId="4" fillId="6" borderId="25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25" xfId="0" applyFont="1" applyFill="1" applyBorder="1" applyAlignment="1">
      <alignment horizontal="center" vertical="center" textRotation="45"/>
    </xf>
    <xf numFmtId="0" fontId="1" fillId="7" borderId="26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1" xfId="0" applyNumberForma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8" xfId="0" applyNumberFormat="1" applyFill="1" applyBorder="1" applyAlignment="1">
      <alignment horizontal="center" vertical="center"/>
    </xf>
    <xf numFmtId="0" fontId="2" fillId="3" borderId="15" xfId="0" applyFont="1" applyFill="1" applyBorder="1" applyAlignment="1"/>
    <xf numFmtId="0" fontId="2" fillId="15" borderId="31" xfId="0" applyFont="1" applyFill="1" applyBorder="1" applyAlignment="1"/>
    <xf numFmtId="0" fontId="4" fillId="4" borderId="24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0" fillId="7" borderId="27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0" xfId="0" applyFont="1" applyFill="1" applyBorder="1" applyAlignment="1">
      <alignment horizontal="center" vertical="center"/>
    </xf>
    <xf numFmtId="49" fontId="0" fillId="7" borderId="28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49" fontId="0" fillId="4" borderId="34" xfId="0" applyNumberFormat="1" applyFont="1" applyFill="1" applyBorder="1" applyAlignment="1">
      <alignment horizontal="center" vertical="center"/>
    </xf>
    <xf numFmtId="0" fontId="1" fillId="0" borderId="0" xfId="0" applyFont="1"/>
    <xf numFmtId="0" fontId="5" fillId="7" borderId="2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21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49" fontId="6" fillId="7" borderId="34" xfId="0" applyNumberFormat="1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6" fillId="7" borderId="6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18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49" fontId="6" fillId="7" borderId="28" xfId="0" applyNumberFormat="1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7" fillId="5" borderId="37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7" fillId="5" borderId="22" xfId="0" applyFont="1" applyFill="1" applyBorder="1" applyAlignment="1">
      <alignment horizontal="center" vertical="center" textRotation="45"/>
    </xf>
    <xf numFmtId="0" fontId="4" fillId="12" borderId="22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4" fillId="4" borderId="41" xfId="0" applyFont="1" applyFill="1" applyBorder="1" applyAlignment="1">
      <alignment horizontal="left" textRotation="45"/>
    </xf>
    <xf numFmtId="0" fontId="4" fillId="4" borderId="42" xfId="0" applyFont="1" applyFill="1" applyBorder="1" applyAlignment="1">
      <alignment horizontal="left" textRotation="45"/>
    </xf>
    <xf numFmtId="0" fontId="4" fillId="6" borderId="42" xfId="0" applyFont="1" applyFill="1" applyBorder="1" applyAlignment="1">
      <alignment horizontal="left" textRotation="45"/>
    </xf>
    <xf numFmtId="0" fontId="4" fillId="2" borderId="42" xfId="0" applyFont="1" applyFill="1" applyBorder="1" applyAlignment="1">
      <alignment horizontal="right" textRotation="45"/>
    </xf>
    <xf numFmtId="0" fontId="4" fillId="5" borderId="42" xfId="0" applyFont="1" applyFill="1" applyBorder="1" applyAlignment="1">
      <alignment horizontal="right" textRotation="45"/>
    </xf>
    <xf numFmtId="0" fontId="4" fillId="12" borderId="42" xfId="0" applyFont="1" applyFill="1" applyBorder="1" applyAlignment="1">
      <alignment horizontal="left" textRotation="45"/>
    </xf>
    <xf numFmtId="0" fontId="4" fillId="3" borderId="42" xfId="0" applyFont="1" applyFill="1" applyBorder="1" applyAlignment="1">
      <alignment horizontal="left" textRotation="45"/>
    </xf>
    <xf numFmtId="0" fontId="4" fillId="3" borderId="40" xfId="0" applyFont="1" applyFill="1" applyBorder="1" applyAlignment="1">
      <alignment horizontal="left" textRotation="45"/>
    </xf>
    <xf numFmtId="0" fontId="4" fillId="4" borderId="3" xfId="0" applyFont="1" applyFill="1" applyBorder="1" applyAlignment="1">
      <alignment textRotation="45"/>
    </xf>
    <xf numFmtId="0" fontId="1" fillId="7" borderId="43" xfId="0" applyFont="1" applyFill="1" applyBorder="1" applyAlignment="1">
      <alignment horizontal="center" vertical="center"/>
    </xf>
    <xf numFmtId="0" fontId="0" fillId="9" borderId="44" xfId="0" applyNumberFormat="1" applyFont="1" applyFill="1" applyBorder="1" applyAlignment="1">
      <alignment horizontal="center" vertical="center"/>
    </xf>
    <xf numFmtId="0" fontId="0" fillId="11" borderId="44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13" borderId="44" xfId="0" applyFont="1" applyFill="1" applyBorder="1" applyAlignment="1">
      <alignment horizontal="center" vertical="center"/>
    </xf>
    <xf numFmtId="0" fontId="0" fillId="13" borderId="45" xfId="0" applyFont="1" applyFill="1" applyBorder="1" applyAlignment="1">
      <alignment horizontal="center" vertical="center"/>
    </xf>
    <xf numFmtId="0" fontId="0" fillId="10" borderId="46" xfId="0" applyFont="1" applyFill="1" applyBorder="1" applyAlignment="1">
      <alignment horizontal="center" vertical="center"/>
    </xf>
    <xf numFmtId="0" fontId="0" fillId="10" borderId="47" xfId="0" applyFont="1" applyFill="1" applyBorder="1" applyAlignment="1">
      <alignment horizontal="center" vertical="center"/>
    </xf>
    <xf numFmtId="0" fontId="0" fillId="7" borderId="42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9" borderId="42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3" borderId="42" xfId="0" applyFont="1" applyFill="1" applyBorder="1" applyAlignment="1">
      <alignment horizontal="center" vertical="center"/>
    </xf>
    <xf numFmtId="0" fontId="0" fillId="10" borderId="42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gryDragonConten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g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B24:G30" totalsRowShown="0" headerRowBorderDxfId="93" tableBorderDxfId="92" totalsRowBorderDxfId="91">
  <autoFilter ref="B24:G30" xr:uid="{00000000-0009-0000-0100-000001000000}"/>
  <tableColumns count="6">
    <tableColumn id="1" xr3:uid="{00000000-0010-0000-0000-000001000000}" name="{specialDragonStatsUpgradeDefinitions}" dataDxfId="90"/>
    <tableColumn id="2" xr3:uid="{00000000-0010-0000-0000-000002000000}" name="[sku]" dataDxfId="89"/>
    <tableColumn id="6" xr3:uid="{00000000-0010-0000-0000-000006000000}" name="[unlockPriceCoins]" dataDxfId="88"/>
    <tableColumn id="3" xr3:uid="{00000000-0010-0000-0000-000003000000}" name="[unlockPricePC]" dataDxfId="87"/>
    <tableColumn id="4" xr3:uid="{00000000-0010-0000-0000-000004000000}" name="[stat]" dataDxfId="86"/>
    <tableColumn id="5" xr3:uid="{00000000-0010-0000-0000-000005000000}" name="[percentage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3" displayName="Table63" ref="B41:F47" totalsRowShown="0" headerRowBorderDxfId="84" tableBorderDxfId="83" totalsRowBorderDxfId="82">
  <autoFilter ref="B41:F47" xr:uid="{00000000-0009-0000-0100-000002000000}"/>
  <tableColumns count="5">
    <tableColumn id="1" xr3:uid="{00000000-0010-0000-0100-000001000000}" name="{specialDragonPetsUpgradeDefinitions}" dataDxfId="81"/>
    <tableColumn id="2" xr3:uid="{00000000-0010-0000-0100-000002000000}" name="[sku]" dataDxfId="80"/>
    <tableColumn id="6" xr3:uid="{00000000-0010-0000-0100-000006000000}" name="[unlockPriceCoins]" dataDxfId="79"/>
    <tableColumn id="3" xr3:uid="{00000000-0010-0000-0100-000003000000}" name="[unlockPricePC]" dataDxfId="78"/>
    <tableColumn id="4" xr3:uid="{00000000-0010-0000-0100-000004000000}" name="[maxPets]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1:BC17" totalsRowShown="0" headerRowBorderDxfId="76" totalsRowBorderDxfId="75">
  <autoFilter ref="B11:BC17" xr:uid="{00000000-0009-0000-0100-000003000000}"/>
  <tableColumns count="54">
    <tableColumn id="1" xr3:uid="{00000000-0010-0000-0200-000001000000}" name="{specialDragonTierDefinitions}" dataDxfId="74"/>
    <tableColumn id="2" xr3:uid="{00000000-0010-0000-0200-000002000000}" name="[sku]" dataDxfId="73"/>
    <tableColumn id="3" xr3:uid="{00000000-0010-0000-0200-000003000000}" name="[tier]" dataDxfId="72"/>
    <tableColumn id="4" xr3:uid="{00000000-0010-0000-0200-000004000000}" name="[order]" dataDxfId="71"/>
    <tableColumn id="5" xr3:uid="{00000000-0010-0000-0200-000005000000}" name="[mainProgressionRestriction]" dataDxfId="70"/>
    <tableColumn id="6" xr3:uid="{00000000-0010-0000-0200-000006000000}" name="[unlockPriceCoins]" dataDxfId="69"/>
    <tableColumn id="7" xr3:uid="{00000000-0010-0000-0200-000007000000}" name="[unlockPricePC]" dataDxfId="68"/>
    <tableColumn id="8" xr3:uid="{00000000-0010-0000-0200-000008000000}" name="[defaultSize]" dataDxfId="67"/>
    <tableColumn id="9" xr3:uid="{00000000-0010-0000-0200-000009000000}" name="[cameraFrameWidthModifier]" dataDxfId="66"/>
    <tableColumn id="10" xr3:uid="{00000000-0010-0000-0200-00000A000000}" name="[health]" dataDxfId="65"/>
    <tableColumn id="11" xr3:uid="{00000000-0010-0000-0200-00000B000000}" name="[healthDrain]" dataDxfId="64"/>
    <tableColumn id="12" xr3:uid="{00000000-0010-0000-0200-00000C000000}" name="[healthDrainSpacePlus]" dataDxfId="63"/>
    <tableColumn id="13" xr3:uid="{00000000-0010-0000-0200-00000D000000}" name="[healthDrainAmpPerSecond]" dataDxfId="62"/>
    <tableColumn id="14" xr3:uid="{00000000-0010-0000-0200-00000E000000}" name="[sessionStartHealthDrainTime]" dataDxfId="61"/>
    <tableColumn id="15" xr3:uid="{00000000-0010-0000-0200-00000F000000}" name="[sessionStartHealthDrainModifier]" dataDxfId="60"/>
    <tableColumn id="16" xr3:uid="{00000000-0010-0000-0200-000010000000}" name="[scale]" dataDxfId="59"/>
    <tableColumn id="17" xr3:uid="{00000000-0010-0000-0200-000011000000}" name="[boostMultiplier]" dataDxfId="58"/>
    <tableColumn id="18" xr3:uid="{00000000-0010-0000-0200-000012000000}" name="[energyBase]" dataDxfId="57"/>
    <tableColumn id="19" xr3:uid="{00000000-0010-0000-0200-000013000000}" name="[energyDrain]" dataDxfId="56"/>
    <tableColumn id="20" xr3:uid="{00000000-0010-0000-0200-000014000000}" name="[energyRefillRate]" dataDxfId="55"/>
    <tableColumn id="21" xr3:uid="{00000000-0010-0000-0200-000015000000}" name="[furyBaseLength]" dataDxfId="54"/>
    <tableColumn id="22" xr3:uid="{00000000-0010-0000-0200-000016000000}" name="[furyScoreMultiplier]" dataDxfId="53"/>
    <tableColumn id="23" xr3:uid="{00000000-0010-0000-0200-000017000000}" name="[furyBaseDuration]" dataDxfId="52"/>
    <tableColumn id="24" xr3:uid="{00000000-0010-0000-0200-000018000000}" name="[furyMax]" dataDxfId="51"/>
    <tableColumn id="25" xr3:uid="{00000000-0010-0000-0200-000019000000}" name="[scoreTextThresholdMultiplier]" dataDxfId="50"/>
    <tableColumn id="26" xr3:uid="{00000000-0010-0000-0200-00001A000000}" name="[eatSpeedFactor]" dataDxfId="49"/>
    <tableColumn id="27" xr3:uid="{00000000-0010-0000-0200-00001B000000}" name="[maxAlcohol]" dataDxfId="48"/>
    <tableColumn id="28" xr3:uid="{00000000-0010-0000-0200-00001C000000}" name="[alcoholDrain]" dataDxfId="47"/>
    <tableColumn id="29" xr3:uid="{00000000-0010-0000-0200-00001D000000}" name="[gamePrefab]" dataDxfId="46"/>
    <tableColumn id="30" xr3:uid="{00000000-0010-0000-0200-00001E000000}" name="[menuPrefab]" dataDxfId="45"/>
    <tableColumn id="31" xr3:uid="{00000000-0010-0000-0200-00001F000000}" name="[resultsPrefab]" dataDxfId="44"/>
    <tableColumn id="32" xr3:uid="{00000000-0010-0000-0200-000020000000}" name="[shadowFromDragon]" dataDxfId="43"/>
    <tableColumn id="33" xr3:uid="{00000000-0010-0000-0200-000021000000}" name="[revealFromDragon]" dataDxfId="42"/>
    <tableColumn id="34" xr3:uid="{00000000-0010-0000-0200-000022000000}" name="[sizeUpMultiplier]" dataDxfId="41"/>
    <tableColumn id="35" xr3:uid="{00000000-0010-0000-0200-000023000000}" name="[speedUpMultiplier]" dataDxfId="40"/>
    <tableColumn id="36" xr3:uid="{00000000-0010-0000-0200-000024000000}" name="[biteUpMultiplier]" dataDxfId="39"/>
    <tableColumn id="37" xr3:uid="{00000000-0010-0000-0200-000025000000}" name="[invincible]" dataDxfId="38"/>
    <tableColumn id="38" xr3:uid="{00000000-0010-0000-0200-000026000000}" name="[infiniteBoost]" dataDxfId="37"/>
    <tableColumn id="39" xr3:uid="{00000000-0010-0000-0200-000027000000}" name="[eatEverything]" dataDxfId="36"/>
    <tableColumn id="40" xr3:uid="{00000000-0010-0000-0200-000028000000}" name="[modeDuration]" dataDxfId="35"/>
    <tableColumn id="41" xr3:uid="{00000000-0010-0000-0200-000029000000}" name="[petScale]" dataDxfId="34"/>
    <tableColumn id="42" xr3:uid="{00000000-0010-0000-0200-00002A000000}" name="[tidName]" dataDxfId="33"/>
    <tableColumn id="43" xr3:uid="{00000000-0010-0000-0200-00002B000000}" name="[tidDesc]" dataDxfId="32"/>
    <tableColumn id="44" xr3:uid="{00000000-0010-0000-0200-00002C000000}" name="[statsBarRatio]" dataDxfId="31"/>
    <tableColumn id="45" xr3:uid="{00000000-0010-0000-0200-00002D000000}" name="[furyBarRatio]" dataDxfId="30"/>
    <tableColumn id="46" xr3:uid="{00000000-0010-0000-0200-00002E000000}" name="[force]" dataDxfId="29"/>
    <tableColumn id="47" xr3:uid="{00000000-0010-0000-0200-00002F000000}" name="[mass]" dataDxfId="28"/>
    <tableColumn id="48" xr3:uid="{00000000-0010-0000-0200-000030000000}" name="[friction]" dataDxfId="27"/>
    <tableColumn id="49" xr3:uid="{00000000-0010-0000-0200-000031000000}" name="[gravityModifier]" dataDxfId="26"/>
    <tableColumn id="50" xr3:uid="{00000000-0010-0000-0200-000032000000}" name="[airGravityModifier]" dataDxfId="25"/>
    <tableColumn id="51" xr3:uid="{00000000-0010-0000-0200-000033000000}" name="[waterGravityModifier]" dataDxfId="24"/>
    <tableColumn id="52" xr3:uid="{00000000-0010-0000-0200-000034000000}" name="[damageAnimationThreshold]" dataDxfId="23"/>
    <tableColumn id="53" xr3:uid="{00000000-0010-0000-0200-000035000000}" name="[dotAnimationThreshold]" dataDxfId="22"/>
    <tableColumn id="54" xr3:uid="{00000000-0010-0000-0200-000036000000}" name="[trackingSku]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7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2" max="2" width="33.5" customWidth="1"/>
    <col min="3" max="3" width="15.5" customWidth="1"/>
    <col min="5" max="5" width="11" customWidth="1"/>
    <col min="6" max="6" width="36.33203125" customWidth="1"/>
    <col min="7" max="7" width="24" customWidth="1"/>
    <col min="8" max="8" width="20.6640625" customWidth="1"/>
    <col min="9" max="9" width="15.1640625" customWidth="1"/>
    <col min="10" max="10" width="13.5" customWidth="1"/>
    <col min="11" max="11" width="12" customWidth="1"/>
    <col min="12" max="12" width="14.33203125" customWidth="1"/>
    <col min="13" max="13" width="15.1640625" customWidth="1"/>
    <col min="14" max="14" width="14.5" customWidth="1"/>
    <col min="15" max="15" width="14.6640625" customWidth="1"/>
    <col min="16" max="16" width="11" customWidth="1"/>
    <col min="17" max="17" width="10.5" customWidth="1"/>
    <col min="18" max="18" width="13.5" customWidth="1"/>
    <col min="19" max="20" width="12.83203125" customWidth="1"/>
    <col min="21" max="21" width="13.83203125" customWidth="1"/>
    <col min="22" max="22" width="15.5" customWidth="1"/>
    <col min="23" max="23" width="15.6640625" customWidth="1"/>
    <col min="24" max="24" width="12" customWidth="1"/>
    <col min="25" max="25" width="14.33203125" customWidth="1"/>
    <col min="26" max="26" width="17.5" customWidth="1"/>
    <col min="27" max="27" width="16.1640625" customWidth="1"/>
    <col min="28" max="28" width="11.6640625" customWidth="1"/>
    <col min="30" max="30" width="19.5" customWidth="1"/>
    <col min="31" max="31" width="30" customWidth="1"/>
    <col min="32" max="32" width="26.6640625" customWidth="1"/>
    <col min="43" max="43" width="33.1640625" customWidth="1"/>
    <col min="44" max="44" width="29.33203125" customWidth="1"/>
    <col min="55" max="55" width="18.5" customWidth="1"/>
  </cols>
  <sheetData>
    <row r="1" spans="1:66" ht="24" x14ac:dyDescent="0.3">
      <c r="B1" s="1" t="s">
        <v>123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66" ht="161" x14ac:dyDescent="0.2">
      <c r="B2" s="6" t="s">
        <v>92</v>
      </c>
      <c r="C2" s="8" t="s">
        <v>0</v>
      </c>
      <c r="D2" s="8" t="s">
        <v>14</v>
      </c>
      <c r="E2" s="8" t="s">
        <v>169</v>
      </c>
      <c r="F2" s="122" t="s">
        <v>10</v>
      </c>
      <c r="G2" s="122" t="s">
        <v>127</v>
      </c>
      <c r="H2" s="123" t="s">
        <v>91</v>
      </c>
      <c r="I2" s="124" t="s">
        <v>90</v>
      </c>
      <c r="J2" s="125" t="s">
        <v>128</v>
      </c>
      <c r="K2" s="126" t="s">
        <v>129</v>
      </c>
      <c r="L2" s="12" t="s">
        <v>89</v>
      </c>
      <c r="M2" s="11" t="s">
        <v>88</v>
      </c>
      <c r="N2" s="9" t="s">
        <v>130</v>
      </c>
      <c r="O2" s="12" t="s">
        <v>131</v>
      </c>
      <c r="P2" s="11" t="s">
        <v>87</v>
      </c>
      <c r="Q2" s="11" t="s">
        <v>86</v>
      </c>
      <c r="R2" s="10" t="s">
        <v>85</v>
      </c>
      <c r="S2" s="10" t="s">
        <v>84</v>
      </c>
      <c r="T2" s="10" t="s">
        <v>83</v>
      </c>
      <c r="U2" s="9" t="s">
        <v>132</v>
      </c>
      <c r="V2" s="11" t="s">
        <v>133</v>
      </c>
      <c r="W2" s="127" t="s">
        <v>134</v>
      </c>
      <c r="X2" s="9" t="s">
        <v>82</v>
      </c>
      <c r="Y2" s="12" t="s">
        <v>135</v>
      </c>
      <c r="Z2" s="12" t="s">
        <v>136</v>
      </c>
      <c r="AA2" s="12" t="s">
        <v>80</v>
      </c>
      <c r="AB2" s="11" t="s">
        <v>79</v>
      </c>
      <c r="AC2" s="127" t="s">
        <v>137</v>
      </c>
      <c r="AD2" s="11" t="s">
        <v>78</v>
      </c>
      <c r="AE2" s="11" t="s">
        <v>77</v>
      </c>
      <c r="AF2" s="11" t="s">
        <v>76</v>
      </c>
      <c r="AG2" s="20" t="s">
        <v>75</v>
      </c>
      <c r="AH2" s="10" t="s">
        <v>74</v>
      </c>
      <c r="AI2" s="9" t="s">
        <v>138</v>
      </c>
      <c r="AJ2" s="9" t="s">
        <v>139</v>
      </c>
      <c r="AK2" s="9" t="s">
        <v>72</v>
      </c>
      <c r="AL2" s="9" t="s">
        <v>71</v>
      </c>
      <c r="AM2" s="128" t="s">
        <v>12</v>
      </c>
      <c r="AN2" s="129" t="s">
        <v>13</v>
      </c>
      <c r="AO2" s="129" t="s">
        <v>70</v>
      </c>
      <c r="AP2" s="129" t="s">
        <v>69</v>
      </c>
      <c r="AQ2" s="129" t="s">
        <v>68</v>
      </c>
      <c r="AR2" s="129" t="s">
        <v>67</v>
      </c>
      <c r="AS2" s="130" t="s">
        <v>66</v>
      </c>
      <c r="AT2" s="129" t="s">
        <v>65</v>
      </c>
      <c r="AU2" s="129" t="s">
        <v>64</v>
      </c>
      <c r="AV2" s="129" t="s">
        <v>63</v>
      </c>
      <c r="AW2" s="129" t="s">
        <v>62</v>
      </c>
      <c r="AX2" s="129" t="s">
        <v>61</v>
      </c>
      <c r="AY2" s="129" t="s">
        <v>60</v>
      </c>
      <c r="AZ2" s="129" t="s">
        <v>140</v>
      </c>
      <c r="BA2" s="131" t="s">
        <v>3</v>
      </c>
      <c r="BB2" s="132" t="s">
        <v>11</v>
      </c>
      <c r="BC2" s="133" t="s">
        <v>59</v>
      </c>
      <c r="BD2" s="122" t="s">
        <v>58</v>
      </c>
      <c r="BE2" s="134" t="s">
        <v>141</v>
      </c>
      <c r="BF2" s="6" t="s">
        <v>142</v>
      </c>
      <c r="BG2" s="8" t="s">
        <v>56</v>
      </c>
      <c r="BH2" s="8" t="s">
        <v>55</v>
      </c>
      <c r="BI2" s="8" t="s">
        <v>54</v>
      </c>
      <c r="BJ2" s="6" t="s">
        <v>53</v>
      </c>
      <c r="BK2" s="6" t="s">
        <v>52</v>
      </c>
      <c r="BL2" s="7" t="s">
        <v>51</v>
      </c>
      <c r="BM2" s="122" t="s">
        <v>50</v>
      </c>
      <c r="BN2" s="6" t="s">
        <v>1</v>
      </c>
    </row>
    <row r="3" spans="1:66" x14ac:dyDescent="0.2">
      <c r="B3" s="135" t="s">
        <v>2</v>
      </c>
      <c r="C3" s="136" t="s">
        <v>144</v>
      </c>
      <c r="D3" s="136" t="s">
        <v>143</v>
      </c>
      <c r="E3" s="214" t="s">
        <v>170</v>
      </c>
      <c r="F3" s="137">
        <v>0</v>
      </c>
      <c r="G3" s="137"/>
      <c r="H3" s="138">
        <v>0</v>
      </c>
      <c r="I3" s="139">
        <v>0</v>
      </c>
      <c r="J3" s="140">
        <v>35</v>
      </c>
      <c r="K3" s="141">
        <v>45</v>
      </c>
      <c r="L3" s="142">
        <v>1</v>
      </c>
      <c r="M3" s="143">
        <v>-2</v>
      </c>
      <c r="N3" s="144">
        <v>75</v>
      </c>
      <c r="O3" s="145">
        <v>105</v>
      </c>
      <c r="P3" s="145">
        <v>1.1000000000000001</v>
      </c>
      <c r="Q3" s="145">
        <v>0</v>
      </c>
      <c r="R3" s="145">
        <v>8.0000000000000002E-3</v>
      </c>
      <c r="S3" s="146">
        <v>30</v>
      </c>
      <c r="T3" s="146">
        <v>0.5</v>
      </c>
      <c r="U3" s="144">
        <v>0.46</v>
      </c>
      <c r="V3" s="145">
        <v>0.71</v>
      </c>
      <c r="W3" s="147">
        <v>14</v>
      </c>
      <c r="X3" s="145">
        <v>1.95</v>
      </c>
      <c r="Y3" s="145">
        <v>100</v>
      </c>
      <c r="Z3" s="145" t="e">
        <f>[1]!dragonDefinitions[[#This Row],['[energyBaseMin']]]+25</f>
        <v>#VALUE!</v>
      </c>
      <c r="AA3" s="145">
        <v>40</v>
      </c>
      <c r="AB3" s="145">
        <v>28</v>
      </c>
      <c r="AC3" s="147">
        <v>250</v>
      </c>
      <c r="AD3" s="146">
        <v>7.5</v>
      </c>
      <c r="AE3" s="145">
        <v>2</v>
      </c>
      <c r="AF3" s="146">
        <v>8</v>
      </c>
      <c r="AG3" s="145">
        <v>3000</v>
      </c>
      <c r="AH3" s="148">
        <v>1</v>
      </c>
      <c r="AI3" s="149">
        <v>0.23</v>
      </c>
      <c r="AJ3" s="148">
        <f>AI4</f>
        <v>0.19</v>
      </c>
      <c r="AK3" s="150">
        <v>0</v>
      </c>
      <c r="AL3" s="150">
        <v>12</v>
      </c>
      <c r="AM3" s="151" t="s">
        <v>146</v>
      </c>
      <c r="AN3" s="151" t="s">
        <v>48</v>
      </c>
      <c r="AO3" s="151" t="s">
        <v>48</v>
      </c>
      <c r="AP3" s="151"/>
      <c r="AQ3" s="151"/>
      <c r="AR3" s="151">
        <v>4.0999999999999996</v>
      </c>
      <c r="AS3" s="151">
        <v>2</v>
      </c>
      <c r="AT3" s="151">
        <v>2</v>
      </c>
      <c r="AU3" s="151" t="b">
        <v>1</v>
      </c>
      <c r="AV3" s="151" t="b">
        <v>1</v>
      </c>
      <c r="AW3" s="151" t="b">
        <v>1</v>
      </c>
      <c r="AX3" s="151">
        <v>23</v>
      </c>
      <c r="AY3" s="151">
        <v>0.55999999999999994</v>
      </c>
      <c r="AZ3" s="151">
        <v>0.6</v>
      </c>
      <c r="BA3" s="152" t="s">
        <v>47</v>
      </c>
      <c r="BB3" s="153" t="s">
        <v>46</v>
      </c>
      <c r="BC3" s="154">
        <v>3.0000000000000001E-3</v>
      </c>
      <c r="BD3" s="155">
        <v>5.0000000000000001E-3</v>
      </c>
      <c r="BE3" s="156">
        <v>175</v>
      </c>
      <c r="BF3" s="157">
        <v>200</v>
      </c>
      <c r="BG3" s="136">
        <v>2</v>
      </c>
      <c r="BH3" s="136">
        <v>9.5</v>
      </c>
      <c r="BI3" s="136">
        <v>1</v>
      </c>
      <c r="BJ3" s="158">
        <v>1.1000000000000001</v>
      </c>
      <c r="BK3" s="158">
        <v>1.75</v>
      </c>
      <c r="BL3" s="158">
        <v>0</v>
      </c>
      <c r="BM3" s="158">
        <v>8</v>
      </c>
      <c r="BN3" s="136" t="s">
        <v>4</v>
      </c>
    </row>
    <row r="4" spans="1:66" x14ac:dyDescent="0.2">
      <c r="B4" s="135" t="s">
        <v>2</v>
      </c>
      <c r="C4" s="136" t="s">
        <v>125</v>
      </c>
      <c r="D4" s="136" t="s">
        <v>36</v>
      </c>
      <c r="E4" s="214" t="s">
        <v>170</v>
      </c>
      <c r="F4" s="137">
        <v>1</v>
      </c>
      <c r="G4" s="159" t="s">
        <v>4</v>
      </c>
      <c r="H4" s="138">
        <v>2000</v>
      </c>
      <c r="I4" s="139">
        <v>60</v>
      </c>
      <c r="J4" s="140">
        <v>35</v>
      </c>
      <c r="K4" s="141">
        <v>45</v>
      </c>
      <c r="L4" s="142">
        <v>3</v>
      </c>
      <c r="M4" s="143">
        <v>-2</v>
      </c>
      <c r="N4" s="144">
        <v>95</v>
      </c>
      <c r="O4" s="145">
        <v>145</v>
      </c>
      <c r="P4" s="145">
        <v>1.1499999999999999</v>
      </c>
      <c r="Q4" s="145">
        <v>0</v>
      </c>
      <c r="R4" s="145">
        <v>8.5000000000000006E-3</v>
      </c>
      <c r="S4" s="146">
        <v>30</v>
      </c>
      <c r="T4" s="146">
        <v>0.5</v>
      </c>
      <c r="U4" s="160">
        <v>0.8</v>
      </c>
      <c r="V4" s="161">
        <v>0.95</v>
      </c>
      <c r="W4" s="147">
        <v>16</v>
      </c>
      <c r="X4" s="145">
        <v>1.75</v>
      </c>
      <c r="Y4" s="145">
        <v>100</v>
      </c>
      <c r="Z4" s="145" t="e">
        <f>[1]!dragonDefinitions[[#This Row],['[energyBaseMin']]]+25</f>
        <v>#VALUE!</v>
      </c>
      <c r="AA4" s="145">
        <v>20</v>
      </c>
      <c r="AB4" s="145">
        <v>10</v>
      </c>
      <c r="AC4" s="147">
        <v>275</v>
      </c>
      <c r="AD4" s="146">
        <v>8</v>
      </c>
      <c r="AE4" s="145">
        <v>3</v>
      </c>
      <c r="AF4" s="146">
        <v>9</v>
      </c>
      <c r="AG4" s="145">
        <v>7000</v>
      </c>
      <c r="AH4" s="148">
        <v>2</v>
      </c>
      <c r="AI4" s="149">
        <v>0.19</v>
      </c>
      <c r="AJ4" s="148">
        <f t="shared" ref="AJ4" si="0">AI5</f>
        <v>0.15</v>
      </c>
      <c r="AK4" s="150">
        <v>0</v>
      </c>
      <c r="AL4" s="162">
        <v>12</v>
      </c>
      <c r="AM4" s="163" t="s">
        <v>145</v>
      </c>
      <c r="AN4" s="151" t="s">
        <v>44</v>
      </c>
      <c r="AO4" s="151" t="s">
        <v>44</v>
      </c>
      <c r="AP4" s="151"/>
      <c r="AQ4" s="151"/>
      <c r="AR4" s="151">
        <v>2.2999999999999998</v>
      </c>
      <c r="AS4" s="151">
        <v>2</v>
      </c>
      <c r="AT4" s="151">
        <v>2</v>
      </c>
      <c r="AU4" s="151" t="b">
        <v>1</v>
      </c>
      <c r="AV4" s="151" t="b">
        <v>1</v>
      </c>
      <c r="AW4" s="151" t="b">
        <v>1</v>
      </c>
      <c r="AX4" s="151">
        <v>23</v>
      </c>
      <c r="AY4" s="151">
        <v>0.7</v>
      </c>
      <c r="AZ4" s="151">
        <v>0.8</v>
      </c>
      <c r="BA4" s="152" t="s">
        <v>43</v>
      </c>
      <c r="BB4" s="153" t="s">
        <v>42</v>
      </c>
      <c r="BC4" s="154">
        <v>2.3E-3</v>
      </c>
      <c r="BD4" s="155">
        <v>5.0000000000000001E-3</v>
      </c>
      <c r="BE4" s="156">
        <v>210</v>
      </c>
      <c r="BF4" s="157">
        <v>235</v>
      </c>
      <c r="BG4" s="136">
        <v>2.1</v>
      </c>
      <c r="BH4" s="136">
        <v>9.5</v>
      </c>
      <c r="BI4" s="136">
        <v>1.7</v>
      </c>
      <c r="BJ4" s="136">
        <v>1.1000000000000001</v>
      </c>
      <c r="BK4" s="136">
        <v>2.1</v>
      </c>
      <c r="BL4" s="136">
        <v>0</v>
      </c>
      <c r="BM4" s="136">
        <v>8</v>
      </c>
      <c r="BN4" s="136" t="s">
        <v>5</v>
      </c>
    </row>
    <row r="5" spans="1:66" x14ac:dyDescent="0.2">
      <c r="B5" s="164" t="s">
        <v>2</v>
      </c>
      <c r="C5" s="165" t="s">
        <v>126</v>
      </c>
      <c r="D5" s="165" t="s">
        <v>36</v>
      </c>
      <c r="E5" s="214" t="s">
        <v>170</v>
      </c>
      <c r="F5" s="137">
        <v>2</v>
      </c>
      <c r="G5" s="137" t="s">
        <v>5</v>
      </c>
      <c r="H5" s="166">
        <v>11000</v>
      </c>
      <c r="I5" s="167">
        <v>100</v>
      </c>
      <c r="J5" s="168">
        <v>35</v>
      </c>
      <c r="K5" s="169">
        <v>45</v>
      </c>
      <c r="L5" s="142">
        <v>5</v>
      </c>
      <c r="M5" s="143">
        <v>-2</v>
      </c>
      <c r="N5" s="144">
        <v>140</v>
      </c>
      <c r="O5" s="161">
        <v>200</v>
      </c>
      <c r="P5" s="161">
        <v>1.5</v>
      </c>
      <c r="Q5" s="161">
        <v>0</v>
      </c>
      <c r="R5" s="145">
        <v>8.9999999999999993E-3</v>
      </c>
      <c r="S5" s="146">
        <v>30</v>
      </c>
      <c r="T5" s="146">
        <v>0.5</v>
      </c>
      <c r="U5" s="144">
        <v>0.85</v>
      </c>
      <c r="V5" s="145">
        <v>1.1000000000000001</v>
      </c>
      <c r="W5" s="170">
        <v>23.5</v>
      </c>
      <c r="X5" s="145">
        <v>2.0099999999999998</v>
      </c>
      <c r="Y5" s="145">
        <v>100</v>
      </c>
      <c r="Z5" s="145" t="e">
        <f>[1]!dragonDefinitions[[#This Row],['[energyBaseMin']]]+25</f>
        <v>#VALUE!</v>
      </c>
      <c r="AA5" s="145">
        <v>40</v>
      </c>
      <c r="AB5" s="145">
        <v>14</v>
      </c>
      <c r="AC5" s="170">
        <v>300</v>
      </c>
      <c r="AD5" s="146">
        <v>9</v>
      </c>
      <c r="AE5" s="161">
        <v>3</v>
      </c>
      <c r="AF5" s="171">
        <v>9</v>
      </c>
      <c r="AG5" s="145">
        <v>8000</v>
      </c>
      <c r="AH5" s="172">
        <v>2</v>
      </c>
      <c r="AI5" s="173">
        <v>0.15</v>
      </c>
      <c r="AJ5" s="148">
        <f>AH6</f>
        <v>0</v>
      </c>
      <c r="AK5" s="174">
        <v>0</v>
      </c>
      <c r="AL5" s="175">
        <v>12</v>
      </c>
      <c r="AM5" s="163" t="s">
        <v>147</v>
      </c>
      <c r="AN5" s="151" t="s">
        <v>40</v>
      </c>
      <c r="AO5" s="151" t="s">
        <v>39</v>
      </c>
      <c r="AP5" s="151"/>
      <c r="AQ5" s="151"/>
      <c r="AR5" s="151">
        <v>2.1</v>
      </c>
      <c r="AS5" s="151">
        <v>2</v>
      </c>
      <c r="AT5" s="151">
        <v>2</v>
      </c>
      <c r="AU5" s="151" t="b">
        <v>1</v>
      </c>
      <c r="AV5" s="151" t="b">
        <v>1</v>
      </c>
      <c r="AW5" s="151" t="b">
        <v>1</v>
      </c>
      <c r="AX5" s="151">
        <v>23</v>
      </c>
      <c r="AY5" s="151">
        <v>0.7</v>
      </c>
      <c r="AZ5" s="151">
        <v>0.7</v>
      </c>
      <c r="BA5" s="176" t="s">
        <v>38</v>
      </c>
      <c r="BB5" s="177" t="s">
        <v>37</v>
      </c>
      <c r="BC5" s="154">
        <v>2E-3</v>
      </c>
      <c r="BD5" s="155">
        <v>5.0000000000000001E-3</v>
      </c>
      <c r="BE5" s="156">
        <v>240</v>
      </c>
      <c r="BF5" s="157">
        <v>280</v>
      </c>
      <c r="BG5" s="136">
        <v>2.2000000000000002</v>
      </c>
      <c r="BH5" s="136">
        <v>9.5</v>
      </c>
      <c r="BI5" s="136">
        <v>1.7</v>
      </c>
      <c r="BJ5" s="136">
        <v>0.9</v>
      </c>
      <c r="BK5" s="136">
        <v>2.25</v>
      </c>
      <c r="BL5" s="136">
        <v>0</v>
      </c>
      <c r="BM5" s="136">
        <v>8</v>
      </c>
      <c r="BN5" s="165" t="s">
        <v>6</v>
      </c>
    </row>
    <row r="6" spans="1:6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</row>
    <row r="7" spans="1:6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66" ht="16" thickBot="1" x14ac:dyDescent="0.25"/>
    <row r="9" spans="1:66" ht="24" x14ac:dyDescent="0.3">
      <c r="B9" s="1" t="s">
        <v>108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6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Y10" s="2"/>
      <c r="Z10" s="2"/>
      <c r="AA10" s="2"/>
      <c r="AB10" s="2"/>
    </row>
    <row r="11" spans="1:66" ht="161" x14ac:dyDescent="0.2">
      <c r="B11" s="14" t="s">
        <v>124</v>
      </c>
      <c r="C11" s="6" t="s">
        <v>0</v>
      </c>
      <c r="D11" s="8" t="s">
        <v>14</v>
      </c>
      <c r="E11" s="15" t="s">
        <v>10</v>
      </c>
      <c r="F11" s="16" t="s">
        <v>93</v>
      </c>
      <c r="G11" s="17" t="s">
        <v>91</v>
      </c>
      <c r="H11" s="18" t="s">
        <v>90</v>
      </c>
      <c r="I11" s="19" t="s">
        <v>89</v>
      </c>
      <c r="J11" s="11" t="s">
        <v>88</v>
      </c>
      <c r="K11" s="9" t="s">
        <v>94</v>
      </c>
      <c r="L11" s="11" t="s">
        <v>87</v>
      </c>
      <c r="M11" s="20" t="s">
        <v>86</v>
      </c>
      <c r="N11" s="20" t="s">
        <v>85</v>
      </c>
      <c r="O11" s="20" t="s">
        <v>84</v>
      </c>
      <c r="P11" s="21" t="s">
        <v>83</v>
      </c>
      <c r="Q11" s="19" t="s">
        <v>95</v>
      </c>
      <c r="R11" s="9" t="s">
        <v>82</v>
      </c>
      <c r="S11" s="12" t="s">
        <v>81</v>
      </c>
      <c r="T11" s="12" t="s">
        <v>80</v>
      </c>
      <c r="U11" s="22" t="s">
        <v>79</v>
      </c>
      <c r="V11" s="10" t="s">
        <v>78</v>
      </c>
      <c r="W11" s="11" t="s">
        <v>77</v>
      </c>
      <c r="X11" s="11" t="s">
        <v>76</v>
      </c>
      <c r="Y11" s="22" t="s">
        <v>75</v>
      </c>
      <c r="Z11" s="10" t="s">
        <v>74</v>
      </c>
      <c r="AA11" s="9" t="s">
        <v>73</v>
      </c>
      <c r="AB11" s="9" t="s">
        <v>72</v>
      </c>
      <c r="AC11" s="42" t="s">
        <v>71</v>
      </c>
      <c r="AD11" s="38" t="s">
        <v>12</v>
      </c>
      <c r="AE11" s="37" t="s">
        <v>13</v>
      </c>
      <c r="AF11" s="37" t="s">
        <v>70</v>
      </c>
      <c r="AG11" s="37" t="s">
        <v>69</v>
      </c>
      <c r="AH11" s="37" t="s">
        <v>68</v>
      </c>
      <c r="AI11" s="37" t="s">
        <v>67</v>
      </c>
      <c r="AJ11" s="37" t="s">
        <v>66</v>
      </c>
      <c r="AK11" s="37" t="s">
        <v>65</v>
      </c>
      <c r="AL11" s="37" t="s">
        <v>64</v>
      </c>
      <c r="AM11" s="37" t="s">
        <v>63</v>
      </c>
      <c r="AN11" s="37" t="s">
        <v>62</v>
      </c>
      <c r="AO11" s="37" t="s">
        <v>61</v>
      </c>
      <c r="AP11" s="41" t="s">
        <v>60</v>
      </c>
      <c r="AQ11" s="43" t="s">
        <v>3</v>
      </c>
      <c r="AR11" s="45" t="s">
        <v>11</v>
      </c>
      <c r="AS11" s="44" t="s">
        <v>59</v>
      </c>
      <c r="AT11" s="46" t="s">
        <v>58</v>
      </c>
      <c r="AU11" s="40" t="s">
        <v>57</v>
      </c>
      <c r="AV11" s="39" t="s">
        <v>56</v>
      </c>
      <c r="AW11" s="39" t="s">
        <v>55</v>
      </c>
      <c r="AX11" s="39" t="s">
        <v>54</v>
      </c>
      <c r="AY11" s="39" t="s">
        <v>53</v>
      </c>
      <c r="AZ11" s="39" t="s">
        <v>52</v>
      </c>
      <c r="BA11" s="32" t="s">
        <v>51</v>
      </c>
      <c r="BB11" s="32" t="s">
        <v>50</v>
      </c>
      <c r="BC11" s="39" t="s">
        <v>1</v>
      </c>
    </row>
    <row r="12" spans="1:66" x14ac:dyDescent="0.2">
      <c r="B12" s="48" t="s">
        <v>2</v>
      </c>
      <c r="C12" s="49" t="s">
        <v>114</v>
      </c>
      <c r="D12" s="50" t="s">
        <v>36</v>
      </c>
      <c r="E12" s="51">
        <v>0</v>
      </c>
      <c r="F12" s="52" t="s">
        <v>36</v>
      </c>
      <c r="G12" s="53">
        <v>0</v>
      </c>
      <c r="H12" s="54">
        <v>0</v>
      </c>
      <c r="I12" s="55">
        <v>5</v>
      </c>
      <c r="J12" s="56">
        <v>-2</v>
      </c>
      <c r="K12" s="57">
        <v>170</v>
      </c>
      <c r="L12" s="58">
        <v>1.5</v>
      </c>
      <c r="M12" s="58">
        <v>0</v>
      </c>
      <c r="N12" s="58">
        <v>8.9999999999999993E-3</v>
      </c>
      <c r="O12" s="59">
        <v>30</v>
      </c>
      <c r="P12" s="59">
        <v>0.5</v>
      </c>
      <c r="Q12" s="60">
        <v>1</v>
      </c>
      <c r="R12" s="56">
        <v>1</v>
      </c>
      <c r="S12" s="58">
        <v>100</v>
      </c>
      <c r="T12" s="58">
        <v>40</v>
      </c>
      <c r="U12" s="61">
        <v>28</v>
      </c>
      <c r="V12" s="62">
        <v>9</v>
      </c>
      <c r="W12" s="58">
        <v>3</v>
      </c>
      <c r="X12" s="59">
        <v>9</v>
      </c>
      <c r="Y12" s="61">
        <v>8000</v>
      </c>
      <c r="Z12" s="63">
        <v>2</v>
      </c>
      <c r="AA12" s="60">
        <v>0.13</v>
      </c>
      <c r="AB12" s="64">
        <v>0</v>
      </c>
      <c r="AC12" s="65">
        <v>6</v>
      </c>
      <c r="AD12" s="67" t="s">
        <v>49</v>
      </c>
      <c r="AE12" s="68" t="s">
        <v>48</v>
      </c>
      <c r="AF12" s="68" t="s">
        <v>48</v>
      </c>
      <c r="AG12" s="68"/>
      <c r="AH12" s="68"/>
      <c r="AI12" s="68">
        <v>4.0999999999999996</v>
      </c>
      <c r="AJ12" s="68">
        <v>2</v>
      </c>
      <c r="AK12" s="68">
        <v>2</v>
      </c>
      <c r="AL12" s="68" t="b">
        <v>1</v>
      </c>
      <c r="AM12" s="68" t="b">
        <v>1</v>
      </c>
      <c r="AN12" s="68" t="b">
        <v>1</v>
      </c>
      <c r="AO12" s="68">
        <v>10</v>
      </c>
      <c r="AP12" s="69">
        <v>0.55999999999999994</v>
      </c>
      <c r="AQ12" s="70" t="s">
        <v>47</v>
      </c>
      <c r="AR12" s="71" t="s">
        <v>46</v>
      </c>
      <c r="AS12" s="74">
        <v>2E-3</v>
      </c>
      <c r="AT12" s="75">
        <v>5.0000000000000001E-3</v>
      </c>
      <c r="AU12" s="76">
        <v>260</v>
      </c>
      <c r="AV12" s="47">
        <v>2.2000000000000002</v>
      </c>
      <c r="AW12" s="47">
        <v>5</v>
      </c>
      <c r="AX12" s="47">
        <v>1.7</v>
      </c>
      <c r="AY12" s="77">
        <v>1.1000000000000001</v>
      </c>
      <c r="AZ12" s="77">
        <v>2.25</v>
      </c>
      <c r="BA12" s="77">
        <v>0</v>
      </c>
      <c r="BB12" s="77">
        <v>8</v>
      </c>
      <c r="BC12" s="47" t="s">
        <v>4</v>
      </c>
    </row>
    <row r="13" spans="1:66" x14ac:dyDescent="0.2">
      <c r="B13" s="48" t="s">
        <v>2</v>
      </c>
      <c r="C13" s="49" t="s">
        <v>116</v>
      </c>
      <c r="D13" s="50" t="s">
        <v>22</v>
      </c>
      <c r="E13" s="51">
        <v>0</v>
      </c>
      <c r="F13" s="52" t="s">
        <v>22</v>
      </c>
      <c r="G13" s="53">
        <v>0</v>
      </c>
      <c r="H13" s="54">
        <v>0</v>
      </c>
      <c r="I13" s="55">
        <v>10</v>
      </c>
      <c r="J13" s="56">
        <v>0</v>
      </c>
      <c r="K13" s="57">
        <v>280</v>
      </c>
      <c r="L13" s="58">
        <v>1.9</v>
      </c>
      <c r="M13" s="58">
        <v>0</v>
      </c>
      <c r="N13" s="58">
        <v>1.2E-2</v>
      </c>
      <c r="O13" s="59">
        <v>30</v>
      </c>
      <c r="P13" s="59">
        <v>0.6</v>
      </c>
      <c r="Q13" s="60">
        <v>1.1499999999999999</v>
      </c>
      <c r="R13" s="56">
        <v>1</v>
      </c>
      <c r="S13" s="58">
        <v>100</v>
      </c>
      <c r="T13" s="58">
        <v>40</v>
      </c>
      <c r="U13" s="61">
        <v>28</v>
      </c>
      <c r="V13" s="62">
        <v>11</v>
      </c>
      <c r="W13" s="58">
        <v>4</v>
      </c>
      <c r="X13" s="59">
        <v>10</v>
      </c>
      <c r="Y13" s="61">
        <v>10000</v>
      </c>
      <c r="Z13" s="63">
        <v>3</v>
      </c>
      <c r="AA13" s="60">
        <v>0.08</v>
      </c>
      <c r="AB13" s="64">
        <v>0</v>
      </c>
      <c r="AC13" s="64">
        <v>6</v>
      </c>
      <c r="AD13" s="67" t="s">
        <v>45</v>
      </c>
      <c r="AE13" s="68" t="s">
        <v>44</v>
      </c>
      <c r="AF13" s="68" t="s">
        <v>44</v>
      </c>
      <c r="AG13" s="68"/>
      <c r="AH13" s="68"/>
      <c r="AI13" s="68">
        <v>2.2999999999999998</v>
      </c>
      <c r="AJ13" s="68">
        <v>2</v>
      </c>
      <c r="AK13" s="68">
        <v>2</v>
      </c>
      <c r="AL13" s="68" t="b">
        <v>1</v>
      </c>
      <c r="AM13" s="68" t="b">
        <v>1</v>
      </c>
      <c r="AN13" s="68" t="b">
        <v>1</v>
      </c>
      <c r="AO13" s="68">
        <v>10</v>
      </c>
      <c r="AP13" s="69">
        <v>0.7</v>
      </c>
      <c r="AQ13" s="70" t="s">
        <v>43</v>
      </c>
      <c r="AR13" s="71" t="s">
        <v>42</v>
      </c>
      <c r="AS13" s="74">
        <v>1.8E-3</v>
      </c>
      <c r="AT13" s="75">
        <v>5.0000000000000001E-3</v>
      </c>
      <c r="AU13" s="76">
        <v>333</v>
      </c>
      <c r="AV13" s="47">
        <v>2.5</v>
      </c>
      <c r="AW13" s="47">
        <v>5</v>
      </c>
      <c r="AX13" s="47">
        <v>1.7</v>
      </c>
      <c r="AY13" s="47">
        <v>1.1000000000000001</v>
      </c>
      <c r="AZ13" s="47">
        <v>2.25</v>
      </c>
      <c r="BA13" s="47">
        <v>9</v>
      </c>
      <c r="BB13" s="47">
        <v>8</v>
      </c>
      <c r="BC13" s="47" t="s">
        <v>5</v>
      </c>
    </row>
    <row r="14" spans="1:66" x14ac:dyDescent="0.2">
      <c r="B14" s="48" t="s">
        <v>2</v>
      </c>
      <c r="C14" s="49" t="s">
        <v>117</v>
      </c>
      <c r="D14" s="50" t="s">
        <v>21</v>
      </c>
      <c r="E14" s="51">
        <v>0</v>
      </c>
      <c r="F14" s="52" t="s">
        <v>21</v>
      </c>
      <c r="G14" s="53">
        <v>0</v>
      </c>
      <c r="H14" s="54">
        <v>0</v>
      </c>
      <c r="I14" s="55">
        <v>15</v>
      </c>
      <c r="J14" s="56">
        <v>0</v>
      </c>
      <c r="K14" s="57">
        <v>400</v>
      </c>
      <c r="L14" s="58">
        <v>2.2999999999999998</v>
      </c>
      <c r="M14" s="58">
        <v>0</v>
      </c>
      <c r="N14" s="58">
        <v>1.4E-2</v>
      </c>
      <c r="O14" s="59">
        <v>25</v>
      </c>
      <c r="P14" s="59">
        <v>0.7</v>
      </c>
      <c r="Q14" s="60">
        <v>1.75</v>
      </c>
      <c r="R14" s="56">
        <v>1</v>
      </c>
      <c r="S14" s="58">
        <v>100</v>
      </c>
      <c r="T14" s="58">
        <v>40</v>
      </c>
      <c r="U14" s="61">
        <v>28</v>
      </c>
      <c r="V14" s="62">
        <v>11.5</v>
      </c>
      <c r="W14" s="58">
        <v>5</v>
      </c>
      <c r="X14" s="59">
        <v>10</v>
      </c>
      <c r="Y14" s="61">
        <v>20000</v>
      </c>
      <c r="Z14" s="63">
        <v>4</v>
      </c>
      <c r="AA14" s="60">
        <v>0.05</v>
      </c>
      <c r="AB14" s="64">
        <v>0</v>
      </c>
      <c r="AC14" s="66">
        <v>6</v>
      </c>
      <c r="AD14" s="67" t="s">
        <v>41</v>
      </c>
      <c r="AE14" s="68" t="s">
        <v>40</v>
      </c>
      <c r="AF14" s="68" t="s">
        <v>39</v>
      </c>
      <c r="AG14" s="68"/>
      <c r="AH14" s="68"/>
      <c r="AI14" s="68">
        <v>2.1</v>
      </c>
      <c r="AJ14" s="68">
        <v>2</v>
      </c>
      <c r="AK14" s="68">
        <v>2</v>
      </c>
      <c r="AL14" s="68" t="b">
        <v>1</v>
      </c>
      <c r="AM14" s="68" t="b">
        <v>1</v>
      </c>
      <c r="AN14" s="68" t="b">
        <v>1</v>
      </c>
      <c r="AO14" s="68">
        <v>10</v>
      </c>
      <c r="AP14" s="69">
        <v>0.7</v>
      </c>
      <c r="AQ14" s="72" t="s">
        <v>38</v>
      </c>
      <c r="AR14" s="73" t="s">
        <v>37</v>
      </c>
      <c r="AS14" s="74">
        <v>1.6000000000000001E-3</v>
      </c>
      <c r="AT14" s="75">
        <v>5.0000000000000001E-3</v>
      </c>
      <c r="AU14" s="76">
        <v>475</v>
      </c>
      <c r="AV14" s="47">
        <v>3.4</v>
      </c>
      <c r="AW14" s="47">
        <v>5</v>
      </c>
      <c r="AX14" s="47">
        <v>1.7</v>
      </c>
      <c r="AY14" s="47">
        <v>1.1000000000000001</v>
      </c>
      <c r="AZ14" s="47">
        <v>2.25</v>
      </c>
      <c r="BA14" s="47">
        <v>45</v>
      </c>
      <c r="BB14" s="47">
        <v>15</v>
      </c>
      <c r="BC14" s="78" t="s">
        <v>6</v>
      </c>
    </row>
    <row r="15" spans="1:66" x14ac:dyDescent="0.2">
      <c r="A15" s="4"/>
      <c r="B15" s="48" t="s">
        <v>2</v>
      </c>
      <c r="C15" s="49" t="s">
        <v>118</v>
      </c>
      <c r="D15" s="50" t="s">
        <v>20</v>
      </c>
      <c r="E15" s="51">
        <v>0</v>
      </c>
      <c r="F15" s="52" t="s">
        <v>20</v>
      </c>
      <c r="G15" s="53">
        <v>0</v>
      </c>
      <c r="H15" s="54">
        <v>0</v>
      </c>
      <c r="I15" s="55">
        <v>25</v>
      </c>
      <c r="J15" s="56">
        <v>0</v>
      </c>
      <c r="K15" s="57">
        <v>430</v>
      </c>
      <c r="L15" s="58">
        <v>2.4</v>
      </c>
      <c r="M15" s="58">
        <v>0</v>
      </c>
      <c r="N15" s="58">
        <v>1.6E-2</v>
      </c>
      <c r="O15" s="59">
        <v>20</v>
      </c>
      <c r="P15" s="59">
        <v>0.8</v>
      </c>
      <c r="Q15" s="60">
        <v>2.1</v>
      </c>
      <c r="R15" s="56">
        <v>1</v>
      </c>
      <c r="S15" s="58">
        <v>100</v>
      </c>
      <c r="T15" s="58">
        <v>40</v>
      </c>
      <c r="U15" s="61">
        <v>28</v>
      </c>
      <c r="V15" s="62">
        <v>12</v>
      </c>
      <c r="W15" s="58">
        <v>6</v>
      </c>
      <c r="X15" s="59">
        <v>10</v>
      </c>
      <c r="Y15" s="61">
        <v>30000</v>
      </c>
      <c r="Z15" s="63">
        <v>5</v>
      </c>
      <c r="AA15" s="60">
        <v>0.04</v>
      </c>
      <c r="AB15" s="64">
        <v>0</v>
      </c>
      <c r="AC15" s="64">
        <v>6</v>
      </c>
      <c r="AD15" s="67" t="s">
        <v>35</v>
      </c>
      <c r="AE15" s="68" t="s">
        <v>34</v>
      </c>
      <c r="AF15" s="68" t="s">
        <v>34</v>
      </c>
      <c r="AG15" s="68"/>
      <c r="AH15" s="68"/>
      <c r="AI15" s="68">
        <v>2.1</v>
      </c>
      <c r="AJ15" s="68">
        <v>2</v>
      </c>
      <c r="AK15" s="68">
        <v>2</v>
      </c>
      <c r="AL15" s="68" t="b">
        <v>1</v>
      </c>
      <c r="AM15" s="68" t="b">
        <v>1</v>
      </c>
      <c r="AN15" s="68" t="b">
        <v>1</v>
      </c>
      <c r="AO15" s="68">
        <v>10</v>
      </c>
      <c r="AP15" s="69">
        <v>0.7</v>
      </c>
      <c r="AQ15" s="72" t="s">
        <v>33</v>
      </c>
      <c r="AR15" s="73" t="s">
        <v>32</v>
      </c>
      <c r="AS15" s="74">
        <v>1.5E-3</v>
      </c>
      <c r="AT15" s="75">
        <v>5.0000000000000001E-3</v>
      </c>
      <c r="AU15" s="76">
        <v>705</v>
      </c>
      <c r="AV15" s="47">
        <v>4.7</v>
      </c>
      <c r="AW15" s="47">
        <v>5</v>
      </c>
      <c r="AX15" s="47">
        <v>1.7</v>
      </c>
      <c r="AY15" s="47">
        <v>1.1000000000000001</v>
      </c>
      <c r="AZ15" s="47">
        <v>2.25</v>
      </c>
      <c r="BA15" s="47">
        <v>59</v>
      </c>
      <c r="BB15" s="47">
        <v>15</v>
      </c>
      <c r="BC15" s="78" t="s">
        <v>7</v>
      </c>
    </row>
    <row r="16" spans="1:66" x14ac:dyDescent="0.2">
      <c r="B16" s="80" t="s">
        <v>2</v>
      </c>
      <c r="C16" s="81" t="s">
        <v>107</v>
      </c>
      <c r="D16" s="82" t="s">
        <v>36</v>
      </c>
      <c r="E16" s="83">
        <v>1</v>
      </c>
      <c r="F16" s="84" t="s">
        <v>22</v>
      </c>
      <c r="G16" s="85">
        <v>2000</v>
      </c>
      <c r="H16" s="86">
        <v>60</v>
      </c>
      <c r="I16" s="87">
        <v>3</v>
      </c>
      <c r="J16" s="88">
        <v>0</v>
      </c>
      <c r="K16" s="89">
        <v>95</v>
      </c>
      <c r="L16" s="90">
        <v>1.1499999999999999</v>
      </c>
      <c r="M16" s="90">
        <v>1</v>
      </c>
      <c r="N16" s="90">
        <v>8.5000000000000006E-3</v>
      </c>
      <c r="O16" s="90">
        <v>30</v>
      </c>
      <c r="P16" s="90">
        <v>0.5</v>
      </c>
      <c r="Q16" s="91">
        <v>0.8</v>
      </c>
      <c r="R16" s="88">
        <v>1.7</v>
      </c>
      <c r="S16" s="90">
        <v>100</v>
      </c>
      <c r="T16" s="90">
        <v>20</v>
      </c>
      <c r="U16" s="92">
        <v>10</v>
      </c>
      <c r="V16" s="88">
        <v>8</v>
      </c>
      <c r="W16" s="90">
        <v>3</v>
      </c>
      <c r="X16" s="90">
        <v>9</v>
      </c>
      <c r="Y16" s="92">
        <v>7000</v>
      </c>
      <c r="Z16" s="93">
        <v>2</v>
      </c>
      <c r="AA16" s="94">
        <v>0.19</v>
      </c>
      <c r="AB16" s="94">
        <v>0</v>
      </c>
      <c r="AC16" s="94">
        <v>12</v>
      </c>
      <c r="AD16" s="95" t="s">
        <v>31</v>
      </c>
      <c r="AE16" s="96" t="s">
        <v>30</v>
      </c>
      <c r="AF16" s="96" t="s">
        <v>30</v>
      </c>
      <c r="AG16" s="96"/>
      <c r="AH16" s="96"/>
      <c r="AI16" s="96">
        <v>2.1</v>
      </c>
      <c r="AJ16" s="96">
        <v>2</v>
      </c>
      <c r="AK16" s="96">
        <v>2</v>
      </c>
      <c r="AL16" s="96" t="b">
        <v>1</v>
      </c>
      <c r="AM16" s="96" t="b">
        <v>1</v>
      </c>
      <c r="AN16" s="96" t="b">
        <v>1</v>
      </c>
      <c r="AO16" s="96">
        <v>10</v>
      </c>
      <c r="AP16" s="97">
        <v>0.7</v>
      </c>
      <c r="AQ16" s="98" t="s">
        <v>29</v>
      </c>
      <c r="AR16" s="99" t="s">
        <v>28</v>
      </c>
      <c r="AS16" s="100">
        <v>1.9E-3</v>
      </c>
      <c r="AT16" s="101">
        <v>5.0000000000000001E-3</v>
      </c>
      <c r="AU16" s="102">
        <v>300</v>
      </c>
      <c r="AV16" s="82">
        <v>2.4</v>
      </c>
      <c r="AW16" s="82">
        <v>9.5</v>
      </c>
      <c r="AX16" s="82">
        <v>1.7</v>
      </c>
      <c r="AY16" s="82">
        <v>1</v>
      </c>
      <c r="AZ16" s="82">
        <v>1.6</v>
      </c>
      <c r="BA16" s="82">
        <v>9</v>
      </c>
      <c r="BB16" s="82">
        <v>6</v>
      </c>
      <c r="BC16" s="103" t="s">
        <v>8</v>
      </c>
    </row>
    <row r="17" spans="1:55" ht="16" thickBot="1" x14ac:dyDescent="0.25">
      <c r="B17" s="104" t="s">
        <v>2</v>
      </c>
      <c r="C17" s="105" t="s">
        <v>115</v>
      </c>
      <c r="D17" s="106" t="s">
        <v>36</v>
      </c>
      <c r="E17" s="83">
        <v>2</v>
      </c>
      <c r="F17" s="107" t="s">
        <v>22</v>
      </c>
      <c r="G17" s="108">
        <v>11000</v>
      </c>
      <c r="H17" s="109">
        <v>100</v>
      </c>
      <c r="I17" s="110">
        <v>5</v>
      </c>
      <c r="J17" s="111">
        <v>0</v>
      </c>
      <c r="K17" s="112">
        <v>80</v>
      </c>
      <c r="L17" s="113">
        <v>1.5</v>
      </c>
      <c r="M17" s="113">
        <v>1</v>
      </c>
      <c r="N17" s="113">
        <v>8.9999999999999993E-3</v>
      </c>
      <c r="O17" s="113">
        <v>30</v>
      </c>
      <c r="P17" s="113">
        <v>0.5</v>
      </c>
      <c r="Q17" s="114">
        <v>0.85</v>
      </c>
      <c r="R17" s="111">
        <v>2.1</v>
      </c>
      <c r="S17" s="113">
        <v>100</v>
      </c>
      <c r="T17" s="113">
        <v>40</v>
      </c>
      <c r="U17" s="115">
        <v>14</v>
      </c>
      <c r="V17" s="111">
        <v>9</v>
      </c>
      <c r="W17" s="113">
        <v>3</v>
      </c>
      <c r="X17" s="113">
        <v>9</v>
      </c>
      <c r="Y17" s="115">
        <v>8000</v>
      </c>
      <c r="Z17" s="116">
        <v>2</v>
      </c>
      <c r="AA17" s="114">
        <v>0.15</v>
      </c>
      <c r="AB17" s="114">
        <v>0</v>
      </c>
      <c r="AC17" s="94">
        <v>12</v>
      </c>
      <c r="AD17" s="95" t="s">
        <v>27</v>
      </c>
      <c r="AE17" s="96" t="s">
        <v>26</v>
      </c>
      <c r="AF17" s="96" t="s">
        <v>25</v>
      </c>
      <c r="AG17" s="96"/>
      <c r="AH17" s="96"/>
      <c r="AI17" s="96">
        <v>2</v>
      </c>
      <c r="AJ17" s="96">
        <v>2</v>
      </c>
      <c r="AK17" s="96">
        <v>2</v>
      </c>
      <c r="AL17" s="96" t="b">
        <v>1</v>
      </c>
      <c r="AM17" s="96" t="b">
        <v>1</v>
      </c>
      <c r="AN17" s="96" t="b">
        <v>1</v>
      </c>
      <c r="AO17" s="96">
        <v>10</v>
      </c>
      <c r="AP17" s="97">
        <v>0.7</v>
      </c>
      <c r="AQ17" s="98" t="s">
        <v>24</v>
      </c>
      <c r="AR17" s="99" t="s">
        <v>23</v>
      </c>
      <c r="AS17" s="100">
        <v>1.8E-3</v>
      </c>
      <c r="AT17" s="101">
        <v>5.0000000000000001E-3</v>
      </c>
      <c r="AU17" s="102">
        <v>322</v>
      </c>
      <c r="AV17" s="82">
        <v>2.5</v>
      </c>
      <c r="AW17" s="82">
        <v>9.5</v>
      </c>
      <c r="AX17" s="82">
        <v>1.7</v>
      </c>
      <c r="AY17" s="82">
        <v>0.5</v>
      </c>
      <c r="AZ17" s="82">
        <v>1.9</v>
      </c>
      <c r="BA17" s="82">
        <v>9</v>
      </c>
      <c r="BB17" s="82">
        <v>6</v>
      </c>
      <c r="BC17" s="103" t="s">
        <v>9</v>
      </c>
    </row>
    <row r="18" spans="1:55" ht="25" thickBot="1" x14ac:dyDescent="0.35">
      <c r="B18" s="5"/>
      <c r="C18" s="5"/>
      <c r="D18" s="5"/>
      <c r="E18" s="5"/>
      <c r="F18" s="5"/>
      <c r="G18" s="5"/>
      <c r="H18" s="5"/>
      <c r="I18" s="203" t="s">
        <v>19</v>
      </c>
      <c r="J18" s="204"/>
      <c r="K18" s="205" t="s">
        <v>18</v>
      </c>
      <c r="L18" s="206"/>
      <c r="M18" s="206"/>
      <c r="N18" s="206"/>
      <c r="O18" s="206"/>
      <c r="P18" s="207"/>
      <c r="Q18" s="29" t="s">
        <v>17</v>
      </c>
      <c r="R18" s="208" t="s">
        <v>16</v>
      </c>
      <c r="S18" s="209"/>
      <c r="T18" s="209"/>
      <c r="U18" s="210"/>
      <c r="V18" s="211" t="s">
        <v>15</v>
      </c>
      <c r="W18" s="212"/>
      <c r="X18" s="212"/>
      <c r="Y18" s="213"/>
      <c r="Z18" s="30"/>
      <c r="AA18" s="30"/>
      <c r="AB18" s="30"/>
    </row>
    <row r="19" spans="1:55" x14ac:dyDescent="0.2">
      <c r="A19" s="3"/>
    </row>
    <row r="21" spans="1:55" ht="16" thickBot="1" x14ac:dyDescent="0.25"/>
    <row r="22" spans="1:55" ht="24" x14ac:dyDescent="0.3">
      <c r="B22" s="1" t="s">
        <v>109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55" x14ac:dyDescent="0.2">
      <c r="B23" t="s">
        <v>99</v>
      </c>
      <c r="F23" t="s">
        <v>119</v>
      </c>
      <c r="G23" s="79" t="s">
        <v>113</v>
      </c>
    </row>
    <row r="24" spans="1:55" ht="185" x14ac:dyDescent="0.2">
      <c r="B24" s="14" t="s">
        <v>110</v>
      </c>
      <c r="C24" s="31" t="s">
        <v>0</v>
      </c>
      <c r="D24" s="17" t="s">
        <v>91</v>
      </c>
      <c r="E24" s="18" t="s">
        <v>90</v>
      </c>
      <c r="F24" s="32" t="s">
        <v>100</v>
      </c>
      <c r="G24" s="7" t="s">
        <v>101</v>
      </c>
    </row>
    <row r="25" spans="1:55" x14ac:dyDescent="0.2">
      <c r="B25" s="23" t="s">
        <v>2</v>
      </c>
      <c r="C25" s="33" t="s">
        <v>97</v>
      </c>
      <c r="D25" s="24">
        <v>0</v>
      </c>
      <c r="E25" s="25">
        <v>0</v>
      </c>
      <c r="F25" s="13" t="s">
        <v>120</v>
      </c>
      <c r="G25" s="34" t="s">
        <v>122</v>
      </c>
    </row>
    <row r="26" spans="1:55" x14ac:dyDescent="0.2">
      <c r="B26" s="23" t="s">
        <v>2</v>
      </c>
      <c r="C26" s="33" t="s">
        <v>97</v>
      </c>
      <c r="D26" s="24">
        <v>0</v>
      </c>
      <c r="E26" s="25">
        <v>0</v>
      </c>
      <c r="F26" s="13" t="s">
        <v>121</v>
      </c>
      <c r="G26" s="35" t="s">
        <v>122</v>
      </c>
    </row>
    <row r="27" spans="1:55" x14ac:dyDescent="0.2">
      <c r="B27" s="23" t="s">
        <v>2</v>
      </c>
      <c r="C27" s="33" t="s">
        <v>97</v>
      </c>
      <c r="D27" s="24">
        <v>0</v>
      </c>
      <c r="E27" s="25">
        <v>0</v>
      </c>
      <c r="F27" s="13" t="s">
        <v>120</v>
      </c>
      <c r="G27" s="35" t="s">
        <v>122</v>
      </c>
    </row>
    <row r="28" spans="1:55" x14ac:dyDescent="0.2">
      <c r="B28" s="80" t="s">
        <v>2</v>
      </c>
      <c r="C28" s="117" t="s">
        <v>96</v>
      </c>
      <c r="D28" s="85">
        <v>0</v>
      </c>
      <c r="E28" s="86">
        <v>0</v>
      </c>
      <c r="F28" s="118" t="s">
        <v>102</v>
      </c>
      <c r="G28" s="119">
        <v>3</v>
      </c>
    </row>
    <row r="29" spans="1:55" x14ac:dyDescent="0.2">
      <c r="B29" s="80" t="s">
        <v>2</v>
      </c>
      <c r="C29" s="117" t="s">
        <v>96</v>
      </c>
      <c r="D29" s="85">
        <v>2000</v>
      </c>
      <c r="E29" s="86">
        <v>60</v>
      </c>
      <c r="F29" s="118" t="s">
        <v>103</v>
      </c>
      <c r="G29" s="119">
        <v>1</v>
      </c>
    </row>
    <row r="30" spans="1:55" x14ac:dyDescent="0.2">
      <c r="B30" s="104" t="s">
        <v>2</v>
      </c>
      <c r="C30" s="120" t="s">
        <v>98</v>
      </c>
      <c r="D30" s="108">
        <v>11000</v>
      </c>
      <c r="E30" s="109">
        <v>100</v>
      </c>
      <c r="F30" s="118" t="s">
        <v>104</v>
      </c>
      <c r="G30" s="121">
        <v>1</v>
      </c>
    </row>
    <row r="31" spans="1:55" ht="16" thickBot="1" x14ac:dyDescent="0.25"/>
    <row r="32" spans="1:55" ht="24" x14ac:dyDescent="0.3">
      <c r="B32" s="1" t="s">
        <v>105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8" spans="2:27" ht="16" thickBot="1" x14ac:dyDescent="0.25"/>
    <row r="39" spans="2:27" ht="24" x14ac:dyDescent="0.3">
      <c r="B39" s="1" t="s">
        <v>111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1" spans="2:27" ht="182" x14ac:dyDescent="0.2">
      <c r="B41" s="14" t="s">
        <v>112</v>
      </c>
      <c r="C41" s="31" t="s">
        <v>0</v>
      </c>
      <c r="D41" s="17" t="s">
        <v>91</v>
      </c>
      <c r="E41" s="18" t="s">
        <v>90</v>
      </c>
      <c r="F41" s="32" t="s">
        <v>106</v>
      </c>
    </row>
    <row r="42" spans="2:27" x14ac:dyDescent="0.2">
      <c r="B42" s="23" t="s">
        <v>2</v>
      </c>
      <c r="C42" s="33" t="s">
        <v>97</v>
      </c>
      <c r="D42" s="24">
        <v>0</v>
      </c>
      <c r="E42" s="25">
        <v>0</v>
      </c>
      <c r="F42" s="13">
        <v>1</v>
      </c>
    </row>
    <row r="43" spans="2:27" x14ac:dyDescent="0.2">
      <c r="B43" s="23" t="s">
        <v>2</v>
      </c>
      <c r="C43" s="33" t="s">
        <v>97</v>
      </c>
      <c r="D43" s="24">
        <v>0</v>
      </c>
      <c r="E43" s="25">
        <v>0</v>
      </c>
      <c r="F43" s="13">
        <v>2</v>
      </c>
    </row>
    <row r="44" spans="2:27" x14ac:dyDescent="0.2">
      <c r="B44" s="23" t="s">
        <v>2</v>
      </c>
      <c r="C44" s="33" t="s">
        <v>97</v>
      </c>
      <c r="D44" s="24">
        <v>0</v>
      </c>
      <c r="E44" s="25">
        <v>0</v>
      </c>
      <c r="F44" s="13">
        <v>3</v>
      </c>
    </row>
    <row r="45" spans="2:27" x14ac:dyDescent="0.2">
      <c r="B45" s="23" t="s">
        <v>2</v>
      </c>
      <c r="C45" s="33" t="s">
        <v>96</v>
      </c>
      <c r="D45" s="24">
        <v>0</v>
      </c>
      <c r="E45" s="25">
        <v>0</v>
      </c>
      <c r="F45" s="13">
        <v>2</v>
      </c>
    </row>
    <row r="46" spans="2:27" x14ac:dyDescent="0.2">
      <c r="B46" s="23" t="s">
        <v>2</v>
      </c>
      <c r="C46" s="33" t="s">
        <v>96</v>
      </c>
      <c r="D46" s="24">
        <v>2000</v>
      </c>
      <c r="E46" s="25">
        <v>60</v>
      </c>
      <c r="F46" s="13">
        <v>3</v>
      </c>
    </row>
    <row r="47" spans="2:27" x14ac:dyDescent="0.2">
      <c r="B47" s="26" t="s">
        <v>2</v>
      </c>
      <c r="C47" s="36" t="s">
        <v>98</v>
      </c>
      <c r="D47" s="27">
        <v>11000</v>
      </c>
      <c r="E47" s="28">
        <v>100</v>
      </c>
      <c r="F47" s="13">
        <v>2</v>
      </c>
    </row>
    <row r="54" spans="2:19" ht="137" thickBot="1" x14ac:dyDescent="0.25">
      <c r="B54" s="178" t="s">
        <v>165</v>
      </c>
      <c r="C54" s="179" t="s">
        <v>0</v>
      </c>
      <c r="D54" s="179" t="s">
        <v>148</v>
      </c>
      <c r="E54" s="180" t="s">
        <v>149</v>
      </c>
      <c r="F54" s="181" t="s">
        <v>150</v>
      </c>
      <c r="G54" s="182" t="s">
        <v>151</v>
      </c>
      <c r="H54" s="182" t="s">
        <v>152</v>
      </c>
      <c r="I54" s="182" t="s">
        <v>153</v>
      </c>
      <c r="J54" s="183" t="s">
        <v>154</v>
      </c>
      <c r="K54" s="183" t="s">
        <v>155</v>
      </c>
      <c r="L54" s="183" t="s">
        <v>156</v>
      </c>
      <c r="M54" s="183" t="s">
        <v>157</v>
      </c>
      <c r="N54" s="183" t="s">
        <v>158</v>
      </c>
      <c r="O54" s="183" t="s">
        <v>159</v>
      </c>
      <c r="P54" s="184" t="s">
        <v>3</v>
      </c>
      <c r="Q54" s="185" t="s">
        <v>11</v>
      </c>
      <c r="R54" s="185" t="s">
        <v>1</v>
      </c>
      <c r="S54" s="186" t="s">
        <v>160</v>
      </c>
    </row>
    <row r="55" spans="2:19" x14ac:dyDescent="0.2">
      <c r="B55" s="187" t="s">
        <v>2</v>
      </c>
      <c r="C55" s="136" t="s">
        <v>166</v>
      </c>
      <c r="D55" s="136" t="s">
        <v>144</v>
      </c>
      <c r="E55" s="188"/>
      <c r="F55" s="189">
        <v>0</v>
      </c>
      <c r="G55" s="190">
        <v>0</v>
      </c>
      <c r="H55" s="190">
        <v>0</v>
      </c>
      <c r="I55" s="190">
        <v>0</v>
      </c>
      <c r="J55" s="191" t="s">
        <v>161</v>
      </c>
      <c r="K55" s="191"/>
      <c r="L55" s="191"/>
      <c r="M55" s="191"/>
      <c r="N55" s="192"/>
      <c r="O55" s="192"/>
      <c r="P55" s="193" t="str">
        <f t="shared" ref="P55:P57" si="1">UPPER(CONCATENATE("TID_","SKIN",SUBSTITUTE(C55,"dragon",""),"_NAME"))</f>
        <v>TID_SKIN_HELICOPTER_0_NAME</v>
      </c>
      <c r="Q55" s="194" t="str">
        <f t="shared" ref="Q55:Q57" si="2">UPPER(CONCATENATE("TID_",C55,"_DESC"))</f>
        <v>TID_DRAGON_HELICOPTER_0_DESC</v>
      </c>
      <c r="R55" s="194" t="s">
        <v>162</v>
      </c>
      <c r="S55" s="195">
        <v>1</v>
      </c>
    </row>
    <row r="56" spans="2:19" ht="16" thickBot="1" x14ac:dyDescent="0.25">
      <c r="B56" s="196" t="s">
        <v>2</v>
      </c>
      <c r="C56" s="136" t="s">
        <v>167</v>
      </c>
      <c r="D56" s="136" t="s">
        <v>125</v>
      </c>
      <c r="E56" s="197"/>
      <c r="F56" s="198">
        <v>1</v>
      </c>
      <c r="G56" s="199">
        <v>600</v>
      </c>
      <c r="H56" s="199">
        <v>0</v>
      </c>
      <c r="I56" s="199">
        <v>4</v>
      </c>
      <c r="J56" s="200" t="s">
        <v>161</v>
      </c>
      <c r="K56" s="200"/>
      <c r="L56" s="200"/>
      <c r="M56" s="200"/>
      <c r="N56" s="200"/>
      <c r="O56" s="200"/>
      <c r="P56" s="201" t="str">
        <f t="shared" si="1"/>
        <v>TID_SKIN_ELECTRIC_0_NAME</v>
      </c>
      <c r="Q56" s="202" t="str">
        <f t="shared" si="2"/>
        <v>TID_DRAGON_ELECTRIC_0_DESC</v>
      </c>
      <c r="R56" s="202" t="s">
        <v>163</v>
      </c>
      <c r="S56" s="195">
        <v>2</v>
      </c>
    </row>
    <row r="57" spans="2:19" x14ac:dyDescent="0.2">
      <c r="B57" s="187" t="s">
        <v>2</v>
      </c>
      <c r="C57" s="165" t="s">
        <v>168</v>
      </c>
      <c r="D57" s="165" t="s">
        <v>126</v>
      </c>
      <c r="E57" s="188"/>
      <c r="F57" s="189">
        <v>0</v>
      </c>
      <c r="G57" s="190">
        <v>0</v>
      </c>
      <c r="H57" s="190">
        <v>0</v>
      </c>
      <c r="I57" s="190">
        <v>0</v>
      </c>
      <c r="J57" s="191" t="s">
        <v>161</v>
      </c>
      <c r="K57" s="191"/>
      <c r="L57" s="191"/>
      <c r="M57" s="191"/>
      <c r="N57" s="192"/>
      <c r="O57" s="192"/>
      <c r="P57" s="193" t="str">
        <f t="shared" si="1"/>
        <v>TID_SKIN_SONIC_0_NAME</v>
      </c>
      <c r="Q57" s="194" t="str">
        <f t="shared" si="2"/>
        <v>TID_DRAGON_SONIC_0_DESC</v>
      </c>
      <c r="R57" s="194" t="s">
        <v>164</v>
      </c>
      <c r="S57" s="195">
        <v>3</v>
      </c>
    </row>
  </sheetData>
  <mergeCells count="4">
    <mergeCell ref="I18:J18"/>
    <mergeCell ref="K18:P18"/>
    <mergeCell ref="R18:U18"/>
    <mergeCell ref="V18:Y18"/>
  </mergeCells>
  <conditionalFormatting sqref="C16:C17 C12">
    <cfRule type="duplicateValues" dxfId="20" priority="32"/>
  </conditionalFormatting>
  <conditionalFormatting sqref="C13">
    <cfRule type="duplicateValues" dxfId="19" priority="31"/>
  </conditionalFormatting>
  <conditionalFormatting sqref="C14">
    <cfRule type="duplicateValues" dxfId="18" priority="30"/>
  </conditionalFormatting>
  <conditionalFormatting sqref="C15">
    <cfRule type="duplicateValues" dxfId="17" priority="29"/>
  </conditionalFormatting>
  <conditionalFormatting sqref="C29:C30 C25">
    <cfRule type="duplicateValues" dxfId="16" priority="33"/>
  </conditionalFormatting>
  <conditionalFormatting sqref="C26">
    <cfRule type="duplicateValues" dxfId="15" priority="34"/>
  </conditionalFormatting>
  <conditionalFormatting sqref="C27">
    <cfRule type="duplicateValues" dxfId="14" priority="35"/>
  </conditionalFormatting>
  <conditionalFormatting sqref="C28">
    <cfRule type="duplicateValues" dxfId="13" priority="36"/>
  </conditionalFormatting>
  <conditionalFormatting sqref="C46:C47 C42">
    <cfRule type="duplicateValues" dxfId="12" priority="25"/>
  </conditionalFormatting>
  <conditionalFormatting sqref="C43">
    <cfRule type="duplicateValues" dxfId="11" priority="26"/>
  </conditionalFormatting>
  <conditionalFormatting sqref="C44">
    <cfRule type="duplicateValues" dxfId="10" priority="27"/>
  </conditionalFormatting>
  <conditionalFormatting sqref="C45">
    <cfRule type="duplicateValues" dxfId="9" priority="28"/>
  </conditionalFormatting>
  <conditionalFormatting sqref="BC12:BC17">
    <cfRule type="duplicateValues" dxfId="8" priority="24"/>
  </conditionalFormatting>
  <conditionalFormatting sqref="C3:C5">
    <cfRule type="duplicateValues" dxfId="7" priority="8"/>
  </conditionalFormatting>
  <conditionalFormatting sqref="BN3:BN5">
    <cfRule type="duplicateValues" dxfId="6" priority="7"/>
  </conditionalFormatting>
  <conditionalFormatting sqref="D55">
    <cfRule type="duplicateValues" dxfId="5" priority="6"/>
  </conditionalFormatting>
  <conditionalFormatting sqref="D56">
    <cfRule type="duplicateValues" dxfId="4" priority="5"/>
  </conditionalFormatting>
  <conditionalFormatting sqref="D57">
    <cfRule type="duplicateValues" dxfId="3" priority="4"/>
  </conditionalFormatting>
  <conditionalFormatting sqref="C55">
    <cfRule type="duplicateValues" dxfId="2" priority="3"/>
  </conditionalFormatting>
  <conditionalFormatting sqref="C56">
    <cfRule type="duplicateValues" dxfId="1" priority="2"/>
  </conditionalFormatting>
  <conditionalFormatting sqref="C57">
    <cfRule type="duplicateValues" dxfId="0" priority="1"/>
  </conditionalFormatting>
  <dataValidations count="2">
    <dataValidation type="list" showInputMessage="1" showErrorMessage="1" sqref="D12:D17 D3:D5" xr:uid="{00000000-0002-0000-0000-000000000000}">
      <formula1>INDIRECT("dragonTierDefinitions['[sku']]")</formula1>
    </dataValidation>
    <dataValidation type="list" showInputMessage="1" showErrorMessage="1" sqref="E3:E5" xr:uid="{E0F4FA21-3726-AB43-946D-8E0F80332226}">
      <formula1>"classic,special"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2018-08-30T07:54:07Z</dcterms:modified>
</cp:coreProperties>
</file>