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<sst xmlns="http://schemas.openxmlformats.org/spreadsheetml/2006/main" count="2473" uniqueCount="964">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</sst>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8" headerRowBorderDxfId="287" tableBorderDxfId="286" totalsRowBorderDxfId="285">
  <autoFilter ref="B4:F5"/>
  <tableColumns count="5">
    <tableColumn id="1" name="{gameSettings}" dataDxfId="284"/>
    <tableColumn id="2" name="[sku]" dataDxfId="283"/>
    <tableColumn id="3" name="[timeToPCCoefA]" dataDxfId="282"/>
    <tableColumn id="4" name="[timeToPCCoefB]" dataDxfId="28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0" headerRowBorderDxfId="279" tableBorderDxfId="278" totalsRowBorderDxfId="277">
  <autoFilter ref="B10:F11"/>
  <tableColumns count="5">
    <tableColumn id="1" name="{initialSettings}" dataDxfId="276"/>
    <tableColumn id="2" name="[sku]" dataDxfId="275"/>
    <tableColumn id="3" name="[softCurrency]" dataDxfId="274"/>
    <tableColumn id="4" name="[hardCurrency]" dataDxfId="273"/>
    <tableColumn id="6" name="[initialDragonSKU]" dataDxfId="2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0" headerRowBorderDxfId="269" tableBorderDxfId="268" totalsRowBorderDxfId="267">
  <autoFilter ref="B4:J14"/>
  <tableColumns count="9">
    <tableColumn id="1" name="{localizationDefinitions}" dataDxfId="266"/>
    <tableColumn id="8" name="[sku]" dataDxfId="265"/>
    <tableColumn id="3" name="[order]" dataDxfId="264"/>
    <tableColumn id="4" name="[isoCode]" dataDxfId="263"/>
    <tableColumn id="11" name="[android]" dataDxfId="262"/>
    <tableColumn id="12" name="[iOS]" dataDxfId="261"/>
    <tableColumn id="5" name="[txtFilename]" dataDxfId="260"/>
    <tableColumn id="2" name="[icon]" dataDxfId="259"/>
    <tableColumn id="9" name="[tidName]" dataDxfId="25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5" headerRowBorderDxfId="254" tableBorderDxfId="253" totalsRowBorderDxfId="252">
  <autoFilter ref="B15:AN25"/>
  <tableColumns count="39">
    <tableColumn id="1" name="{dragonDefinitions}" dataDxfId="251"/>
    <tableColumn id="2" name="[sku]"/>
    <tableColumn id="9" name="[tier]"/>
    <tableColumn id="3" name="[order]" dataDxfId="250"/>
    <tableColumn id="40" name="[previousDragonSku]" dataDxfId="249"/>
    <tableColumn id="4" name="[unlockPriceCoins]" dataDxfId="248"/>
    <tableColumn id="5" name="[unlockPricePC]" dataDxfId="247"/>
    <tableColumn id="11" name="[cameraDefaultZoom]" dataDxfId="246"/>
    <tableColumn id="16" name="[cameraFarZoom]" dataDxfId="245"/>
    <tableColumn id="39" name="[defaultSize]" dataDxfId="244"/>
    <tableColumn id="38" name="[cameraFrameWidthModifier]" dataDxfId="243"/>
    <tableColumn id="17" name="[healthMin]" dataDxfId="242"/>
    <tableColumn id="18" name="[healthMax]" dataDxfId="241"/>
    <tableColumn id="21" name="[healthDrain]" dataDxfId="240"/>
    <tableColumn id="32" name="[healthDrainAmpPerSecond]" dataDxfId="239"/>
    <tableColumn id="31" name="[sessionStartHealthDrainTime]" dataDxfId="238"/>
    <tableColumn id="30" name="[sessionStartHealthDrainModifier]" dataDxfId="237"/>
    <tableColumn id="19" name="[scaleMin]" dataDxfId="236"/>
    <tableColumn id="20" name="[scaleMax]" dataDxfId="235"/>
    <tableColumn id="42" name="[speedBase]" dataDxfId="234"/>
    <tableColumn id="22" name="[boostMultiplier]" dataDxfId="233"/>
    <tableColumn id="41" name="[energyBase]" dataDxfId="232"/>
    <tableColumn id="23" name="[energyDrain]" dataDxfId="231"/>
    <tableColumn id="24" name="[energyRefillRate]" dataDxfId="230"/>
    <tableColumn id="29" name="[furyBaseDamage]" dataDxfId="229"/>
    <tableColumn id="33" name="[furyBaseLength]" dataDxfId="228"/>
    <tableColumn id="26" name="[furyBaseDuration]" dataDxfId="227"/>
    <tableColumn id="25" name="[furyMax]" dataDxfId="226"/>
    <tableColumn id="14" name="[eatSpeedFactor]" dataDxfId="225"/>
    <tableColumn id="6" name="[gamePrefab]" dataDxfId="224"/>
    <tableColumn id="10" name="[menuPrefab]" dataDxfId="223"/>
    <tableColumn id="7" name="[tidName]" dataDxfId="222">
      <calculatedColumnFormula>CONCATENATE("TID_",UPPER(dragonDefinitions[[#This Row],['[sku']]]),"_NAME")</calculatedColumnFormula>
    </tableColumn>
    <tableColumn id="8" name="[tidDesc]" dataDxfId="221">
      <calculatedColumnFormula>CONCATENATE("TID_",UPPER(dragonDefinitions[[#This Row],['[sku']]]),"_DESC")</calculatedColumnFormula>
    </tableColumn>
    <tableColumn id="27" name="[statsBarRatio]" dataDxfId="220"/>
    <tableColumn id="28" name="[furyBarRatio]" dataDxfId="219"/>
    <tableColumn id="34" name="[force]" dataDxfId="218"/>
    <tableColumn id="35" name="[mass]" dataDxfId="217"/>
    <tableColumn id="36" name="[friction]" dataDxfId="216"/>
    <tableColumn id="37" name="[gravityModifier]" dataDxfId="21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4" headerRowBorderDxfId="213" tableBorderDxfId="212" totalsRowBorderDxfId="211">
  <autoFilter ref="B4:F9"/>
  <tableColumns count="5">
    <tableColumn id="1" name="{dragonTierDefinitions}" dataDxfId="210"/>
    <tableColumn id="2" name="[sku]"/>
    <tableColumn id="9" name="[order]"/>
    <tableColumn id="10" name="[icon]" dataDxfId="209"/>
    <tableColumn id="7" name="[tidName]" dataDxfId="20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7" headerRowBorderDxfId="206" tableBorderDxfId="205" totalsRowBorderDxfId="204">
  <autoFilter ref="B31:M32"/>
  <tableColumns count="12">
    <tableColumn id="1" name="{dragonSettings}" dataDxfId="203"/>
    <tableColumn id="2" name="[sku]" dataDxfId="202"/>
    <tableColumn id="3" name="[healthWarningThreshold]" dataDxfId="201"/>
    <tableColumn id="4" name="[healthWarningModifier]" dataDxfId="20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199" headerRowBorderDxfId="198" tableBorderDxfId="197" totalsRowBorderDxfId="196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7" t="s">
        <v>695</v>
      </c>
      <c r="C2" s="228" t="s">
        <v>696</v>
      </c>
      <c r="D2" s="229"/>
      <c r="E2" s="229"/>
      <c r="F2" s="229"/>
      <c r="G2" s="229"/>
      <c r="H2" s="230"/>
    </row>
    <row r="3" spans="2:14" s="67" customFormat="1">
      <c r="B3" s="227" t="s">
        <v>697</v>
      </c>
      <c r="C3" s="231" t="str">
        <f>CONCATENATE(C2,"\","excel_to_xml.bat")</f>
        <v xml:space="preserve"> C:\Users\hsemroud\Documents\Dragon\Docs\Content\excel_to_xml.bat</v>
      </c>
      <c r="D3" s="231"/>
      <c r="E3" s="231"/>
      <c r="F3" s="231"/>
      <c r="G3" s="231"/>
      <c r="H3" s="231"/>
    </row>
    <row r="4" spans="2:14" s="67" customFormat="1">
      <c r="B4" s="227" t="s">
        <v>698</v>
      </c>
      <c r="C4" s="231" t="str">
        <f>CONCATENATE(C2,"\","xml_to_client.bat")</f>
        <v xml:space="preserve"> C:\Users\hsemroud\Documents\Dragon\Docs\Content\xml_to_client.bat</v>
      </c>
      <c r="D4" s="231"/>
      <c r="E4" s="231"/>
      <c r="F4" s="231"/>
      <c r="G4" s="231"/>
      <c r="H4" s="23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674</v>
      </c>
      <c r="D5" s="13"/>
      <c r="E5" s="132">
        <v>0</v>
      </c>
      <c r="F5" s="14">
        <v>0</v>
      </c>
      <c r="G5" s="133">
        <v>240</v>
      </c>
      <c r="H5" s="15" t="s">
        <v>673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701</v>
      </c>
      <c r="D6" s="137"/>
      <c r="E6" s="132">
        <v>0</v>
      </c>
      <c r="F6" s="14">
        <v>70</v>
      </c>
      <c r="G6" s="133">
        <v>0</v>
      </c>
      <c r="H6" s="15" t="s">
        <v>702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3" t="s">
        <v>671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636</v>
      </c>
      <c r="G11" t="s">
        <v>794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637</v>
      </c>
      <c r="G12" s="67" t="s">
        <v>794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638</v>
      </c>
      <c r="G13" s="67" t="s">
        <v>794</v>
      </c>
    </row>
    <row r="14" spans="2:25" s="67" customFormat="1">
      <c r="B14" s="134" t="s">
        <v>4</v>
      </c>
      <c r="C14" s="13" t="s">
        <v>806</v>
      </c>
      <c r="D14" s="13" t="s">
        <v>211</v>
      </c>
      <c r="E14" s="14">
        <v>0.8</v>
      </c>
      <c r="F14" s="135" t="s">
        <v>807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639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640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617</v>
      </c>
      <c r="G17" t="s">
        <v>672</v>
      </c>
    </row>
    <row r="18" spans="1:13" ht="15.75" thickBot="1"/>
    <row r="19" spans="1:13" s="67" customFormat="1" ht="23.25">
      <c r="A19" s="12" t="s">
        <v>729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6" t="s">
        <v>722</v>
      </c>
      <c r="C21" s="186" t="s">
        <v>5</v>
      </c>
      <c r="D21" s="232" t="s">
        <v>718</v>
      </c>
      <c r="E21" s="234" t="s">
        <v>719</v>
      </c>
      <c r="F21" s="234" t="s">
        <v>720</v>
      </c>
      <c r="G21" s="234" t="s">
        <v>721</v>
      </c>
      <c r="H21" s="235" t="s">
        <v>723</v>
      </c>
      <c r="I21" s="235" t="s">
        <v>724</v>
      </c>
      <c r="J21" s="235" t="s">
        <v>725</v>
      </c>
      <c r="K21" s="233" t="s">
        <v>726</v>
      </c>
      <c r="L21" s="233" t="s">
        <v>727</v>
      </c>
      <c r="M21" s="236" t="s">
        <v>728</v>
      </c>
    </row>
    <row r="22" spans="1:13">
      <c r="B22" s="156" t="s">
        <v>4</v>
      </c>
      <c r="C22" s="156" t="s">
        <v>708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709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2"/>
      <c r="D3" s="192" t="s">
        <v>401</v>
      </c>
      <c r="E3" s="192"/>
      <c r="F3" s="387"/>
      <c r="G3" s="387"/>
      <c r="H3" s="192"/>
      <c r="I3" s="172"/>
      <c r="J3" s="171"/>
      <c r="K3" s="171"/>
    </row>
    <row r="4" spans="2:12" ht="126">
      <c r="B4" s="143" t="s">
        <v>397</v>
      </c>
      <c r="C4" s="144" t="s">
        <v>5</v>
      </c>
      <c r="D4" s="144" t="s">
        <v>751</v>
      </c>
      <c r="E4" s="154" t="s">
        <v>209</v>
      </c>
      <c r="F4" s="146" t="s">
        <v>752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4" t="s">
        <v>746</v>
      </c>
      <c r="D5" s="194">
        <v>1</v>
      </c>
      <c r="E5" s="155" t="s">
        <v>399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4" t="s">
        <v>747</v>
      </c>
      <c r="D6" s="13">
        <v>2</v>
      </c>
      <c r="E6" s="20" t="s">
        <v>399</v>
      </c>
      <c r="F6" s="133">
        <v>200</v>
      </c>
      <c r="J6" s="67"/>
    </row>
    <row r="7" spans="2:12">
      <c r="B7" s="136" t="s">
        <v>4</v>
      </c>
      <c r="C7" s="194" t="s">
        <v>748</v>
      </c>
      <c r="D7" s="13">
        <v>3</v>
      </c>
      <c r="E7" s="20" t="s">
        <v>400</v>
      </c>
      <c r="F7" s="133">
        <v>3</v>
      </c>
      <c r="I7" s="67"/>
      <c r="J7" s="67"/>
    </row>
    <row r="8" spans="2:12">
      <c r="B8" s="136" t="s">
        <v>4</v>
      </c>
      <c r="C8" s="194" t="s">
        <v>749</v>
      </c>
      <c r="D8" s="13">
        <v>4</v>
      </c>
      <c r="E8" s="20" t="s">
        <v>399</v>
      </c>
      <c r="F8" s="133">
        <v>400</v>
      </c>
      <c r="H8" s="67"/>
      <c r="I8" s="67"/>
      <c r="J8" s="67"/>
    </row>
    <row r="9" spans="2:12">
      <c r="B9" s="136" t="s">
        <v>4</v>
      </c>
      <c r="C9" s="194" t="s">
        <v>750</v>
      </c>
      <c r="D9" s="13">
        <v>5</v>
      </c>
      <c r="E9" s="20" t="s">
        <v>400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7" t="s">
        <v>483</v>
      </c>
      <c r="C2" s="267"/>
      <c r="D2" s="267"/>
      <c r="E2" s="267"/>
      <c r="F2" s="267"/>
      <c r="G2" s="267"/>
      <c r="H2" s="267"/>
      <c r="I2" s="268"/>
      <c r="J2" s="268"/>
      <c r="K2" s="268"/>
      <c r="L2" s="268"/>
      <c r="M2" s="267"/>
      <c r="N2" s="267"/>
      <c r="O2" s="267"/>
      <c r="P2" s="267"/>
      <c r="Q2" s="267"/>
    </row>
    <row r="3" spans="1:17" s="67" customFormat="1">
      <c r="B3" s="269"/>
      <c r="C3" s="269"/>
      <c r="D3" s="269"/>
      <c r="E3" s="269"/>
      <c r="F3" s="269"/>
      <c r="G3" s="269"/>
      <c r="H3" s="269"/>
      <c r="I3" s="270"/>
      <c r="J3" s="270"/>
      <c r="K3" s="270"/>
      <c r="L3" s="270"/>
      <c r="M3" s="269"/>
      <c r="N3" s="269"/>
      <c r="O3" s="269"/>
    </row>
    <row r="4" spans="1:17" s="67" customFormat="1" ht="110.25" thickBot="1">
      <c r="B4" s="271" t="s">
        <v>484</v>
      </c>
      <c r="C4" s="272" t="s">
        <v>5</v>
      </c>
      <c r="D4" s="272" t="s">
        <v>184</v>
      </c>
      <c r="E4" s="273" t="s">
        <v>829</v>
      </c>
      <c r="F4" s="273" t="s">
        <v>507</v>
      </c>
      <c r="G4" s="273" t="s">
        <v>508</v>
      </c>
      <c r="H4" s="274" t="s">
        <v>30</v>
      </c>
      <c r="I4" s="275" t="s">
        <v>830</v>
      </c>
      <c r="J4" s="275" t="s">
        <v>831</v>
      </c>
      <c r="K4" s="275" t="s">
        <v>905</v>
      </c>
      <c r="L4" s="276" t="s">
        <v>23</v>
      </c>
      <c r="M4" s="276" t="s">
        <v>485</v>
      </c>
      <c r="N4" s="276" t="s">
        <v>486</v>
      </c>
      <c r="O4" s="276" t="s">
        <v>487</v>
      </c>
      <c r="P4" s="277" t="s">
        <v>38</v>
      </c>
      <c r="Q4" s="278" t="s">
        <v>177</v>
      </c>
    </row>
    <row r="5" spans="1:17" s="67" customFormat="1">
      <c r="B5" s="279" t="s">
        <v>4</v>
      </c>
      <c r="C5" s="280" t="s">
        <v>642</v>
      </c>
      <c r="D5" s="280" t="s">
        <v>563</v>
      </c>
      <c r="E5" s="281"/>
      <c r="F5" s="281"/>
      <c r="G5" s="281"/>
      <c r="H5" s="282">
        <v>0</v>
      </c>
      <c r="I5" s="283">
        <v>0</v>
      </c>
      <c r="J5" s="283">
        <v>0</v>
      </c>
      <c r="K5" s="283">
        <v>0</v>
      </c>
      <c r="L5" s="284" t="s">
        <v>906</v>
      </c>
      <c r="M5" s="284" t="s">
        <v>642</v>
      </c>
      <c r="N5" s="284"/>
      <c r="O5" s="284"/>
      <c r="P5" s="285" t="str">
        <f t="shared" ref="P5:P44" si="0">UPPER(CONCATENATE("TID_","SKIN",SUBSTITUTE(C5,"dragon",""),"_NAME"))</f>
        <v>TID_SKIN_BABY_0_NAME</v>
      </c>
      <c r="Q5" s="286" t="str">
        <f t="shared" ref="Q5:Q44" si="1">UPPER(CONCATENATE("TID_",C5,"_DESC"))</f>
        <v>TID_DRAGON_BABY_0_DESC</v>
      </c>
    </row>
    <row r="6" spans="1:17" s="67" customFormat="1" ht="15.75" thickBot="1">
      <c r="B6" s="287" t="s">
        <v>4</v>
      </c>
      <c r="C6" s="288" t="s">
        <v>907</v>
      </c>
      <c r="D6" s="288" t="s">
        <v>563</v>
      </c>
      <c r="E6" s="289" t="s">
        <v>503</v>
      </c>
      <c r="F6" s="289" t="s">
        <v>498</v>
      </c>
      <c r="G6" s="289" t="s">
        <v>496</v>
      </c>
      <c r="H6" s="290">
        <v>1</v>
      </c>
      <c r="I6" s="291">
        <v>200</v>
      </c>
      <c r="J6" s="291">
        <v>0</v>
      </c>
      <c r="K6" s="291">
        <v>3</v>
      </c>
      <c r="L6" s="292" t="s">
        <v>908</v>
      </c>
      <c r="M6" s="292" t="s">
        <v>907</v>
      </c>
      <c r="N6" s="292"/>
      <c r="O6" s="292"/>
      <c r="P6" s="293" t="str">
        <f t="shared" si="0"/>
        <v>TID_SKIN_BABY_1_NAME</v>
      </c>
      <c r="Q6" s="294" t="str">
        <f t="shared" si="1"/>
        <v>TID_DRAGON_BABY_1_DESC</v>
      </c>
    </row>
    <row r="7" spans="1:17" s="67" customFormat="1">
      <c r="B7" s="279" t="s">
        <v>4</v>
      </c>
      <c r="C7" s="280" t="s">
        <v>645</v>
      </c>
      <c r="D7" s="280" t="s">
        <v>545</v>
      </c>
      <c r="E7" s="281" t="s">
        <v>500</v>
      </c>
      <c r="F7" s="281" t="s">
        <v>489</v>
      </c>
      <c r="G7" s="281" t="s">
        <v>510</v>
      </c>
      <c r="H7" s="282">
        <v>0</v>
      </c>
      <c r="I7" s="283">
        <v>0</v>
      </c>
      <c r="J7" s="283">
        <v>0</v>
      </c>
      <c r="K7" s="283">
        <v>0</v>
      </c>
      <c r="L7" s="284" t="s">
        <v>906</v>
      </c>
      <c r="M7" s="284" t="s">
        <v>645</v>
      </c>
      <c r="N7" s="284"/>
      <c r="O7" s="284"/>
      <c r="P7" s="285" t="str">
        <f t="shared" si="0"/>
        <v>TID_SKIN_FAT_0_NAME</v>
      </c>
      <c r="Q7" s="286" t="str">
        <f t="shared" si="1"/>
        <v>TID_DRAGON_FAT_0_DESC</v>
      </c>
    </row>
    <row r="8" spans="1:17" s="67" customFormat="1">
      <c r="B8" s="295" t="s">
        <v>4</v>
      </c>
      <c r="C8" s="296" t="s">
        <v>810</v>
      </c>
      <c r="D8" s="296" t="s">
        <v>545</v>
      </c>
      <c r="E8" s="297" t="s">
        <v>500</v>
      </c>
      <c r="F8" s="297" t="s">
        <v>498</v>
      </c>
      <c r="G8" s="297" t="s">
        <v>505</v>
      </c>
      <c r="H8" s="298">
        <v>1</v>
      </c>
      <c r="I8" s="299">
        <v>400</v>
      </c>
      <c r="J8" s="299">
        <v>0</v>
      </c>
      <c r="K8" s="299">
        <v>3</v>
      </c>
      <c r="L8" s="300" t="s">
        <v>908</v>
      </c>
      <c r="M8" s="300" t="s">
        <v>810</v>
      </c>
      <c r="N8" s="300"/>
      <c r="O8" s="300"/>
      <c r="P8" s="301" t="str">
        <f t="shared" si="0"/>
        <v>TID_SKIN_FAT_1_NAME</v>
      </c>
      <c r="Q8" s="302" t="str">
        <f t="shared" si="1"/>
        <v>TID_DRAGON_FAT_1_DESC</v>
      </c>
    </row>
    <row r="9" spans="1:17" s="67" customFormat="1" ht="15.75" thickBot="1">
      <c r="B9" s="287" t="s">
        <v>4</v>
      </c>
      <c r="C9" s="288" t="s">
        <v>909</v>
      </c>
      <c r="D9" s="288" t="s">
        <v>545</v>
      </c>
      <c r="E9" s="289" t="s">
        <v>490</v>
      </c>
      <c r="F9" s="289" t="s">
        <v>496</v>
      </c>
      <c r="G9" s="289" t="s">
        <v>489</v>
      </c>
      <c r="H9" s="290">
        <v>2</v>
      </c>
      <c r="I9" s="291">
        <v>0</v>
      </c>
      <c r="J9" s="291">
        <v>4</v>
      </c>
      <c r="K9" s="291">
        <v>6</v>
      </c>
      <c r="L9" s="292" t="s">
        <v>910</v>
      </c>
      <c r="M9" s="292" t="s">
        <v>909</v>
      </c>
      <c r="N9" s="292"/>
      <c r="O9" s="292"/>
      <c r="P9" s="293" t="str">
        <f t="shared" si="0"/>
        <v>TID_SKIN_FAT_2_NAME</v>
      </c>
      <c r="Q9" s="294" t="str">
        <f t="shared" si="1"/>
        <v>TID_DRAGON_FAT_2_DESC</v>
      </c>
    </row>
    <row r="10" spans="1:17" s="67" customFormat="1">
      <c r="B10" s="279" t="s">
        <v>4</v>
      </c>
      <c r="C10" s="280" t="s">
        <v>641</v>
      </c>
      <c r="D10" s="280" t="s">
        <v>546</v>
      </c>
      <c r="E10" s="281"/>
      <c r="F10" s="281"/>
      <c r="G10" s="281"/>
      <c r="H10" s="282">
        <v>0</v>
      </c>
      <c r="I10" s="283">
        <v>0</v>
      </c>
      <c r="J10" s="283">
        <v>0</v>
      </c>
      <c r="K10" s="283">
        <v>0</v>
      </c>
      <c r="L10" s="284" t="s">
        <v>906</v>
      </c>
      <c r="M10" s="284" t="s">
        <v>641</v>
      </c>
      <c r="N10" s="284"/>
      <c r="O10" s="284"/>
      <c r="P10" s="285" t="str">
        <f t="shared" si="0"/>
        <v>TID_SKIN_CROCODILE_0_NAME</v>
      </c>
      <c r="Q10" s="286" t="str">
        <f t="shared" si="1"/>
        <v>TID_DRAGON_CROCODILE_0_DESC</v>
      </c>
    </row>
    <row r="11" spans="1:17" s="67" customFormat="1">
      <c r="B11" s="295" t="s">
        <v>4</v>
      </c>
      <c r="C11" s="296" t="s">
        <v>643</v>
      </c>
      <c r="D11" s="296" t="s">
        <v>546</v>
      </c>
      <c r="E11" s="297" t="s">
        <v>488</v>
      </c>
      <c r="F11" s="297" t="s">
        <v>510</v>
      </c>
      <c r="G11" s="297" t="s">
        <v>510</v>
      </c>
      <c r="H11" s="298">
        <v>1</v>
      </c>
      <c r="I11" s="299">
        <v>1000</v>
      </c>
      <c r="J11" s="299">
        <v>0</v>
      </c>
      <c r="K11" s="299">
        <v>3</v>
      </c>
      <c r="L11" s="300" t="s">
        <v>908</v>
      </c>
      <c r="M11" s="300" t="s">
        <v>643</v>
      </c>
      <c r="N11" s="300"/>
      <c r="O11" s="300"/>
      <c r="P11" s="301" t="str">
        <f t="shared" si="0"/>
        <v>TID_SKIN_CROCODILE_1_NAME</v>
      </c>
      <c r="Q11" s="302" t="str">
        <f t="shared" si="1"/>
        <v>TID_DRAGON_CROCODILE_1_DESC</v>
      </c>
    </row>
    <row r="12" spans="1:17" s="67" customFormat="1" ht="15.75" thickBot="1">
      <c r="B12" s="287" t="s">
        <v>4</v>
      </c>
      <c r="C12" s="288" t="s">
        <v>644</v>
      </c>
      <c r="D12" s="288" t="s">
        <v>546</v>
      </c>
      <c r="E12" s="289" t="s">
        <v>498</v>
      </c>
      <c r="F12" s="289" t="s">
        <v>500</v>
      </c>
      <c r="G12" s="289" t="s">
        <v>496</v>
      </c>
      <c r="H12" s="290">
        <v>2</v>
      </c>
      <c r="I12" s="291">
        <v>0</v>
      </c>
      <c r="J12" s="291">
        <v>30</v>
      </c>
      <c r="K12" s="291">
        <v>6</v>
      </c>
      <c r="L12" s="292" t="s">
        <v>910</v>
      </c>
      <c r="M12" s="292" t="s">
        <v>644</v>
      </c>
      <c r="N12" s="292"/>
      <c r="O12" s="292"/>
      <c r="P12" s="293" t="str">
        <f t="shared" si="0"/>
        <v>TID_SKIN_CROCODILE_2_NAME</v>
      </c>
      <c r="Q12" s="294" t="str">
        <f t="shared" si="1"/>
        <v>TID_DRAGON_CROCODILE_2_DESC</v>
      </c>
    </row>
    <row r="13" spans="1:17" s="67" customFormat="1">
      <c r="B13" s="279" t="s">
        <v>4</v>
      </c>
      <c r="C13" s="280" t="s">
        <v>646</v>
      </c>
      <c r="D13" s="280" t="s">
        <v>547</v>
      </c>
      <c r="E13" s="281"/>
      <c r="F13" s="281"/>
      <c r="G13" s="281"/>
      <c r="H13" s="282">
        <v>0</v>
      </c>
      <c r="I13" s="283">
        <v>0</v>
      </c>
      <c r="J13" s="283">
        <v>0</v>
      </c>
      <c r="K13" s="283">
        <v>0</v>
      </c>
      <c r="L13" s="284" t="s">
        <v>906</v>
      </c>
      <c r="M13" s="284" t="s">
        <v>646</v>
      </c>
      <c r="N13" s="284"/>
      <c r="O13" s="284"/>
      <c r="P13" s="285" t="str">
        <f t="shared" si="0"/>
        <v>TID_SKIN_BUG_0_NAME</v>
      </c>
      <c r="Q13" s="286" t="str">
        <f>UPPER(CONCATENATE("TID_",C13,"_DESC"))</f>
        <v>TID_DRAGON_BUG_0_DESC</v>
      </c>
    </row>
    <row r="14" spans="1:17" s="67" customFormat="1">
      <c r="B14" s="295" t="s">
        <v>4</v>
      </c>
      <c r="C14" s="296" t="s">
        <v>811</v>
      </c>
      <c r="D14" s="296" t="s">
        <v>547</v>
      </c>
      <c r="E14" s="297" t="s">
        <v>496</v>
      </c>
      <c r="F14" s="297" t="s">
        <v>500</v>
      </c>
      <c r="G14" s="297" t="s">
        <v>498</v>
      </c>
      <c r="H14" s="298">
        <v>1</v>
      </c>
      <c r="I14" s="299">
        <v>1000</v>
      </c>
      <c r="J14" s="299">
        <v>0</v>
      </c>
      <c r="K14" s="299">
        <v>3</v>
      </c>
      <c r="L14" s="300" t="s">
        <v>908</v>
      </c>
      <c r="M14" s="300" t="s">
        <v>811</v>
      </c>
      <c r="N14" s="300"/>
      <c r="O14" s="300"/>
      <c r="P14" s="301" t="str">
        <f t="shared" si="0"/>
        <v>TID_SKIN_BUG_1_NAME</v>
      </c>
      <c r="Q14" s="302" t="str">
        <f>UPPER(CONCATENATE("TID_",C14,"_DESC"))</f>
        <v>TID_DRAGON_BUG_1_DESC</v>
      </c>
    </row>
    <row r="15" spans="1:17" s="67" customFormat="1">
      <c r="B15" s="295" t="s">
        <v>4</v>
      </c>
      <c r="C15" s="296" t="s">
        <v>812</v>
      </c>
      <c r="D15" s="296" t="s">
        <v>547</v>
      </c>
      <c r="E15" s="297" t="s">
        <v>489</v>
      </c>
      <c r="F15" s="297" t="s">
        <v>490</v>
      </c>
      <c r="G15" s="297" t="s">
        <v>510</v>
      </c>
      <c r="H15" s="298">
        <v>2</v>
      </c>
      <c r="I15" s="299">
        <v>2000</v>
      </c>
      <c r="J15" s="299">
        <v>0</v>
      </c>
      <c r="K15" s="299">
        <v>6</v>
      </c>
      <c r="L15" s="300" t="s">
        <v>910</v>
      </c>
      <c r="M15" s="300" t="s">
        <v>812</v>
      </c>
      <c r="N15" s="300"/>
      <c r="O15" s="300"/>
      <c r="P15" s="301" t="str">
        <f t="shared" si="0"/>
        <v>TID_SKIN_BUG_2_NAME</v>
      </c>
      <c r="Q15" s="302" t="str">
        <f t="shared" si="1"/>
        <v>TID_DRAGON_BUG_2_DESC</v>
      </c>
    </row>
    <row r="16" spans="1:17" s="67" customFormat="1" ht="15.75" thickBot="1">
      <c r="B16" s="287" t="s">
        <v>4</v>
      </c>
      <c r="C16" s="288" t="s">
        <v>911</v>
      </c>
      <c r="D16" s="288" t="s">
        <v>547</v>
      </c>
      <c r="E16" s="289" t="s">
        <v>489</v>
      </c>
      <c r="F16" s="289" t="s">
        <v>489</v>
      </c>
      <c r="G16" s="289" t="s">
        <v>500</v>
      </c>
      <c r="H16" s="290">
        <v>3</v>
      </c>
      <c r="I16" s="291">
        <v>0</v>
      </c>
      <c r="J16" s="291">
        <v>60</v>
      </c>
      <c r="K16" s="291">
        <v>9</v>
      </c>
      <c r="L16" s="292" t="s">
        <v>912</v>
      </c>
      <c r="M16" s="292" t="s">
        <v>911</v>
      </c>
      <c r="N16" s="292"/>
      <c r="O16" s="292"/>
      <c r="P16" s="293" t="str">
        <f t="shared" si="0"/>
        <v>TID_SKIN_BUG_3_NAME</v>
      </c>
      <c r="Q16" s="294" t="str">
        <f t="shared" si="1"/>
        <v>TID_DRAGON_BUG_3_DESC</v>
      </c>
    </row>
    <row r="17" spans="2:17" s="67" customFormat="1">
      <c r="B17" s="279" t="s">
        <v>4</v>
      </c>
      <c r="C17" s="280" t="s">
        <v>647</v>
      </c>
      <c r="D17" s="280" t="s">
        <v>548</v>
      </c>
      <c r="E17" s="281"/>
      <c r="F17" s="281"/>
      <c r="G17" s="281"/>
      <c r="H17" s="282">
        <v>0</v>
      </c>
      <c r="I17" s="283">
        <v>0</v>
      </c>
      <c r="J17" s="283">
        <v>0</v>
      </c>
      <c r="K17" s="283">
        <v>0</v>
      </c>
      <c r="L17" s="284" t="s">
        <v>906</v>
      </c>
      <c r="M17" s="284" t="s">
        <v>647</v>
      </c>
      <c r="N17" s="284"/>
      <c r="O17" s="284"/>
      <c r="P17" s="285" t="str">
        <f t="shared" si="0"/>
        <v>TID_SKIN_CHINESE_0_NAME</v>
      </c>
      <c r="Q17" s="286" t="str">
        <f t="shared" si="1"/>
        <v>TID_DRAGON_CHINESE_0_DESC</v>
      </c>
    </row>
    <row r="18" spans="2:17" s="67" customFormat="1">
      <c r="B18" s="295" t="s">
        <v>4</v>
      </c>
      <c r="C18" s="296" t="s">
        <v>813</v>
      </c>
      <c r="D18" s="296" t="s">
        <v>548</v>
      </c>
      <c r="E18" s="297" t="s">
        <v>496</v>
      </c>
      <c r="F18" s="297" t="s">
        <v>505</v>
      </c>
      <c r="G18" s="297" t="s">
        <v>498</v>
      </c>
      <c r="H18" s="298">
        <v>1</v>
      </c>
      <c r="I18" s="299">
        <v>5000</v>
      </c>
      <c r="J18" s="299">
        <v>0</v>
      </c>
      <c r="K18" s="299">
        <v>4</v>
      </c>
      <c r="L18" s="300" t="s">
        <v>908</v>
      </c>
      <c r="M18" s="300" t="s">
        <v>813</v>
      </c>
      <c r="N18" s="300"/>
      <c r="O18" s="300"/>
      <c r="P18" s="301" t="str">
        <f t="shared" si="0"/>
        <v>TID_SKIN_CHINESE_1_NAME</v>
      </c>
      <c r="Q18" s="302" t="str">
        <f t="shared" si="1"/>
        <v>TID_DRAGON_CHINESE_1_DESC</v>
      </c>
    </row>
    <row r="19" spans="2:17" s="67" customFormat="1">
      <c r="B19" s="295" t="s">
        <v>4</v>
      </c>
      <c r="C19" s="296" t="s">
        <v>814</v>
      </c>
      <c r="D19" s="296" t="s">
        <v>548</v>
      </c>
      <c r="E19" s="297" t="s">
        <v>488</v>
      </c>
      <c r="F19" s="297" t="s">
        <v>498</v>
      </c>
      <c r="G19" s="297" t="s">
        <v>490</v>
      </c>
      <c r="H19" s="298">
        <v>2</v>
      </c>
      <c r="I19" s="299">
        <v>6000</v>
      </c>
      <c r="J19" s="299">
        <v>0</v>
      </c>
      <c r="K19" s="299">
        <v>8</v>
      </c>
      <c r="L19" s="300" t="s">
        <v>910</v>
      </c>
      <c r="M19" s="300" t="s">
        <v>814</v>
      </c>
      <c r="N19" s="300"/>
      <c r="O19" s="300"/>
      <c r="P19" s="301" t="str">
        <f t="shared" si="0"/>
        <v>TID_SKIN_CHINESE_2_NAME</v>
      </c>
      <c r="Q19" s="302" t="str">
        <f t="shared" si="1"/>
        <v>TID_DRAGON_CHINESE_2_DESC</v>
      </c>
    </row>
    <row r="20" spans="2:17" s="67" customFormat="1" ht="15.75" thickBot="1">
      <c r="B20" s="287" t="s">
        <v>4</v>
      </c>
      <c r="C20" s="288" t="s">
        <v>913</v>
      </c>
      <c r="D20" s="288" t="s">
        <v>548</v>
      </c>
      <c r="E20" s="289" t="s">
        <v>505</v>
      </c>
      <c r="F20" s="289" t="s">
        <v>503</v>
      </c>
      <c r="G20" s="289" t="s">
        <v>505</v>
      </c>
      <c r="H20" s="290">
        <v>3</v>
      </c>
      <c r="I20" s="291">
        <v>0</v>
      </c>
      <c r="J20" s="291">
        <v>110</v>
      </c>
      <c r="K20" s="291">
        <v>12</v>
      </c>
      <c r="L20" s="292" t="s">
        <v>912</v>
      </c>
      <c r="M20" s="292" t="s">
        <v>913</v>
      </c>
      <c r="N20" s="292"/>
      <c r="O20" s="292"/>
      <c r="P20" s="293" t="str">
        <f t="shared" si="0"/>
        <v>TID_SKIN_CHINESE_3_NAME</v>
      </c>
      <c r="Q20" s="294" t="str">
        <f t="shared" si="1"/>
        <v>TID_DRAGON_CHINESE_3_DESC</v>
      </c>
    </row>
    <row r="21" spans="2:17" s="67" customFormat="1">
      <c r="B21" s="279" t="s">
        <v>4</v>
      </c>
      <c r="C21" s="280" t="s">
        <v>648</v>
      </c>
      <c r="D21" s="280" t="s">
        <v>549</v>
      </c>
      <c r="E21" s="281"/>
      <c r="F21" s="281"/>
      <c r="G21" s="281"/>
      <c r="H21" s="282">
        <v>0</v>
      </c>
      <c r="I21" s="283">
        <v>0</v>
      </c>
      <c r="J21" s="283">
        <v>0</v>
      </c>
      <c r="K21" s="283">
        <v>0</v>
      </c>
      <c r="L21" s="284" t="s">
        <v>906</v>
      </c>
      <c r="M21" s="284" t="s">
        <v>648</v>
      </c>
      <c r="N21" s="284"/>
      <c r="O21" s="284"/>
      <c r="P21" s="285" t="str">
        <f t="shared" si="0"/>
        <v>TID_SKIN_REPTILE_0_NAME</v>
      </c>
      <c r="Q21" s="286" t="str">
        <f t="shared" si="1"/>
        <v>TID_DRAGON_REPTILE_0_DESC</v>
      </c>
    </row>
    <row r="22" spans="2:17" s="67" customFormat="1">
      <c r="B22" s="295" t="s">
        <v>4</v>
      </c>
      <c r="C22" s="296" t="s">
        <v>815</v>
      </c>
      <c r="D22" s="296" t="s">
        <v>549</v>
      </c>
      <c r="E22" s="297" t="s">
        <v>496</v>
      </c>
      <c r="F22" s="297" t="s">
        <v>503</v>
      </c>
      <c r="G22" s="297" t="s">
        <v>496</v>
      </c>
      <c r="H22" s="298">
        <v>1</v>
      </c>
      <c r="I22" s="299">
        <v>8000</v>
      </c>
      <c r="J22" s="299">
        <v>0</v>
      </c>
      <c r="K22" s="299">
        <v>4</v>
      </c>
      <c r="L22" s="300" t="s">
        <v>908</v>
      </c>
      <c r="M22" s="300" t="s">
        <v>815</v>
      </c>
      <c r="N22" s="300"/>
      <c r="O22" s="300"/>
      <c r="P22" s="301" t="str">
        <f t="shared" si="0"/>
        <v>TID_SKIN_REPTILE_1_NAME</v>
      </c>
      <c r="Q22" s="302" t="str">
        <f t="shared" si="1"/>
        <v>TID_DRAGON_REPTILE_1_DESC</v>
      </c>
    </row>
    <row r="23" spans="2:17" s="67" customFormat="1">
      <c r="B23" s="295" t="s">
        <v>4</v>
      </c>
      <c r="C23" s="296" t="s">
        <v>816</v>
      </c>
      <c r="D23" s="296" t="s">
        <v>549</v>
      </c>
      <c r="E23" s="297" t="s">
        <v>496</v>
      </c>
      <c r="F23" s="297" t="s">
        <v>496</v>
      </c>
      <c r="G23" s="297" t="s">
        <v>505</v>
      </c>
      <c r="H23" s="298">
        <v>2</v>
      </c>
      <c r="I23" s="299">
        <v>10000</v>
      </c>
      <c r="J23" s="299">
        <v>0</v>
      </c>
      <c r="K23" s="299">
        <v>8</v>
      </c>
      <c r="L23" s="300" t="s">
        <v>910</v>
      </c>
      <c r="M23" s="300" t="s">
        <v>816</v>
      </c>
      <c r="N23" s="300"/>
      <c r="O23" s="300"/>
      <c r="P23" s="301" t="str">
        <f t="shared" si="0"/>
        <v>TID_SKIN_REPTILE_2_NAME</v>
      </c>
      <c r="Q23" s="302" t="str">
        <f t="shared" si="1"/>
        <v>TID_DRAGON_REPTILE_2_DESC</v>
      </c>
    </row>
    <row r="24" spans="2:17" s="67" customFormat="1" ht="15.75" thickBot="1">
      <c r="B24" s="287" t="s">
        <v>4</v>
      </c>
      <c r="C24" s="288" t="s">
        <v>914</v>
      </c>
      <c r="D24" s="288" t="s">
        <v>549</v>
      </c>
      <c r="E24" s="289" t="s">
        <v>510</v>
      </c>
      <c r="F24" s="289" t="s">
        <v>498</v>
      </c>
      <c r="G24" s="289" t="s">
        <v>489</v>
      </c>
      <c r="H24" s="290">
        <v>3</v>
      </c>
      <c r="I24" s="291">
        <v>0</v>
      </c>
      <c r="J24" s="291">
        <v>110</v>
      </c>
      <c r="K24" s="291">
        <v>12</v>
      </c>
      <c r="L24" s="292" t="s">
        <v>912</v>
      </c>
      <c r="M24" s="292" t="s">
        <v>914</v>
      </c>
      <c r="N24" s="292"/>
      <c r="O24" s="292"/>
      <c r="P24" s="293" t="str">
        <f t="shared" si="0"/>
        <v>TID_SKIN_REPTILE_3_NAME</v>
      </c>
      <c r="Q24" s="294" t="str">
        <f t="shared" si="1"/>
        <v>TID_DRAGON_REPTILE_3_DESC</v>
      </c>
    </row>
    <row r="25" spans="2:17" s="67" customFormat="1">
      <c r="B25" s="279" t="s">
        <v>4</v>
      </c>
      <c r="C25" s="280" t="s">
        <v>649</v>
      </c>
      <c r="D25" s="280" t="s">
        <v>550</v>
      </c>
      <c r="E25" s="281"/>
      <c r="F25" s="281"/>
      <c r="G25" s="281"/>
      <c r="H25" s="282">
        <v>0</v>
      </c>
      <c r="I25" s="283">
        <v>0</v>
      </c>
      <c r="J25" s="283">
        <v>0</v>
      </c>
      <c r="K25" s="283">
        <v>0</v>
      </c>
      <c r="L25" s="284" t="s">
        <v>906</v>
      </c>
      <c r="M25" s="284" t="s">
        <v>649</v>
      </c>
      <c r="N25" s="284"/>
      <c r="O25" s="284"/>
      <c r="P25" s="285" t="str">
        <f t="shared" si="0"/>
        <v>TID_SKIN_CLASSIC_0_NAME</v>
      </c>
      <c r="Q25" s="286" t="str">
        <f t="shared" si="1"/>
        <v>TID_DRAGON_CLASSIC_0_DESC</v>
      </c>
    </row>
    <row r="26" spans="2:17" s="67" customFormat="1">
      <c r="B26" s="295" t="s">
        <v>4</v>
      </c>
      <c r="C26" s="296" t="s">
        <v>817</v>
      </c>
      <c r="D26" s="296" t="s">
        <v>550</v>
      </c>
      <c r="E26" s="297" t="s">
        <v>488</v>
      </c>
      <c r="F26" s="297" t="s">
        <v>503</v>
      </c>
      <c r="G26" s="297" t="s">
        <v>489</v>
      </c>
      <c r="H26" s="298">
        <v>1</v>
      </c>
      <c r="I26" s="299">
        <v>9000</v>
      </c>
      <c r="J26" s="299">
        <v>0</v>
      </c>
      <c r="K26" s="299">
        <v>3</v>
      </c>
      <c r="L26" s="300" t="s">
        <v>908</v>
      </c>
      <c r="M26" s="300" t="s">
        <v>817</v>
      </c>
      <c r="N26" s="300"/>
      <c r="O26" s="300"/>
      <c r="P26" s="301" t="str">
        <f t="shared" si="0"/>
        <v>TID_SKIN_CLASSIC_1_NAME</v>
      </c>
      <c r="Q26" s="302" t="str">
        <f t="shared" si="1"/>
        <v>TID_DRAGON_CLASSIC_1_DESC</v>
      </c>
    </row>
    <row r="27" spans="2:17" s="67" customFormat="1">
      <c r="B27" s="295" t="s">
        <v>4</v>
      </c>
      <c r="C27" s="296" t="s">
        <v>818</v>
      </c>
      <c r="D27" s="296" t="s">
        <v>550</v>
      </c>
      <c r="E27" s="297" t="s">
        <v>498</v>
      </c>
      <c r="F27" s="297" t="s">
        <v>489</v>
      </c>
      <c r="G27" s="297" t="s">
        <v>490</v>
      </c>
      <c r="H27" s="298">
        <v>2</v>
      </c>
      <c r="I27" s="299">
        <v>11000</v>
      </c>
      <c r="J27" s="299">
        <v>0</v>
      </c>
      <c r="K27" s="299">
        <v>6</v>
      </c>
      <c r="L27" s="300" t="s">
        <v>910</v>
      </c>
      <c r="M27" s="300" t="s">
        <v>818</v>
      </c>
      <c r="N27" s="300"/>
      <c r="O27" s="300"/>
      <c r="P27" s="301" t="str">
        <f t="shared" si="0"/>
        <v>TID_SKIN_CLASSIC_2_NAME</v>
      </c>
      <c r="Q27" s="302" t="str">
        <f t="shared" si="1"/>
        <v>TID_DRAGON_CLASSIC_2_DESC</v>
      </c>
    </row>
    <row r="28" spans="2:17" s="67" customFormat="1">
      <c r="B28" s="295" t="s">
        <v>4</v>
      </c>
      <c r="C28" s="296" t="s">
        <v>819</v>
      </c>
      <c r="D28" s="296" t="s">
        <v>550</v>
      </c>
      <c r="E28" s="297" t="s">
        <v>490</v>
      </c>
      <c r="F28" s="297" t="s">
        <v>500</v>
      </c>
      <c r="G28" s="297" t="s">
        <v>489</v>
      </c>
      <c r="H28" s="298">
        <v>3</v>
      </c>
      <c r="I28" s="299">
        <v>13000</v>
      </c>
      <c r="J28" s="299">
        <v>0</v>
      </c>
      <c r="K28" s="299">
        <v>9</v>
      </c>
      <c r="L28" s="292" t="s">
        <v>912</v>
      </c>
      <c r="M28" s="292" t="s">
        <v>819</v>
      </c>
      <c r="N28" s="292"/>
      <c r="O28" s="292"/>
      <c r="P28" s="301" t="str">
        <f t="shared" si="0"/>
        <v>TID_SKIN_CLASSIC_3_NAME</v>
      </c>
      <c r="Q28" s="302" t="str">
        <f t="shared" si="1"/>
        <v>TID_DRAGON_CLASSIC_3_DESC</v>
      </c>
    </row>
    <row r="29" spans="2:17" s="67" customFormat="1" ht="15.75" thickBot="1">
      <c r="B29" s="287" t="s">
        <v>4</v>
      </c>
      <c r="C29" s="288" t="s">
        <v>915</v>
      </c>
      <c r="D29" s="288" t="s">
        <v>550</v>
      </c>
      <c r="E29" s="289" t="s">
        <v>489</v>
      </c>
      <c r="F29" s="289" t="s">
        <v>510</v>
      </c>
      <c r="G29" s="289" t="s">
        <v>496</v>
      </c>
      <c r="H29" s="290">
        <v>4</v>
      </c>
      <c r="I29" s="291">
        <v>0</v>
      </c>
      <c r="J29" s="291">
        <v>110</v>
      </c>
      <c r="K29" s="291">
        <v>12</v>
      </c>
      <c r="L29" s="292" t="s">
        <v>916</v>
      </c>
      <c r="M29" s="292" t="s">
        <v>915</v>
      </c>
      <c r="N29" s="292"/>
      <c r="O29" s="292"/>
      <c r="P29" s="293" t="str">
        <f t="shared" si="0"/>
        <v>TID_SKIN_CLASSIC_4_NAME</v>
      </c>
      <c r="Q29" s="294" t="str">
        <f t="shared" si="1"/>
        <v>TID_DRAGON_CLASSIC_4_DESC</v>
      </c>
    </row>
    <row r="30" spans="2:17" s="67" customFormat="1">
      <c r="B30" s="279" t="s">
        <v>4</v>
      </c>
      <c r="C30" s="280" t="s">
        <v>650</v>
      </c>
      <c r="D30" s="280" t="s">
        <v>551</v>
      </c>
      <c r="E30" s="281"/>
      <c r="F30" s="281"/>
      <c r="G30" s="281"/>
      <c r="H30" s="282">
        <v>0</v>
      </c>
      <c r="I30" s="283">
        <v>0</v>
      </c>
      <c r="J30" s="283">
        <v>0</v>
      </c>
      <c r="K30" s="283">
        <v>0</v>
      </c>
      <c r="L30" s="284" t="s">
        <v>906</v>
      </c>
      <c r="M30" s="284" t="s">
        <v>650</v>
      </c>
      <c r="N30" s="284"/>
      <c r="O30" s="284"/>
      <c r="P30" s="285" t="str">
        <f t="shared" si="0"/>
        <v>TID_SKIN_DEVIL_0_NAME</v>
      </c>
      <c r="Q30" s="286" t="str">
        <f t="shared" si="1"/>
        <v>TID_DRAGON_DEVIL_0_DESC</v>
      </c>
    </row>
    <row r="31" spans="2:17" s="67" customFormat="1">
      <c r="B31" s="295" t="s">
        <v>4</v>
      </c>
      <c r="C31" s="296" t="s">
        <v>820</v>
      </c>
      <c r="D31" s="296" t="s">
        <v>551</v>
      </c>
      <c r="E31" s="297" t="s">
        <v>503</v>
      </c>
      <c r="F31" s="297" t="s">
        <v>500</v>
      </c>
      <c r="G31" s="297" t="s">
        <v>496</v>
      </c>
      <c r="H31" s="298">
        <v>1</v>
      </c>
      <c r="I31" s="299">
        <v>13000</v>
      </c>
      <c r="J31" s="299">
        <v>0</v>
      </c>
      <c r="K31" s="299">
        <v>4</v>
      </c>
      <c r="L31" s="300" t="s">
        <v>908</v>
      </c>
      <c r="M31" s="300" t="s">
        <v>820</v>
      </c>
      <c r="N31" s="300"/>
      <c r="O31" s="300"/>
      <c r="P31" s="301" t="str">
        <f t="shared" si="0"/>
        <v>TID_SKIN_DEVIL_1_NAME</v>
      </c>
      <c r="Q31" s="302" t="str">
        <f t="shared" si="1"/>
        <v>TID_DRAGON_DEVIL_1_DESC</v>
      </c>
    </row>
    <row r="32" spans="2:17" s="67" customFormat="1">
      <c r="B32" s="295" t="s">
        <v>4</v>
      </c>
      <c r="C32" s="296" t="s">
        <v>821</v>
      </c>
      <c r="D32" s="296" t="s">
        <v>551</v>
      </c>
      <c r="E32" s="297" t="s">
        <v>500</v>
      </c>
      <c r="F32" s="297" t="s">
        <v>496</v>
      </c>
      <c r="G32" s="297" t="s">
        <v>503</v>
      </c>
      <c r="H32" s="298">
        <v>2</v>
      </c>
      <c r="I32" s="299">
        <v>16000</v>
      </c>
      <c r="J32" s="299">
        <v>0</v>
      </c>
      <c r="K32" s="299">
        <v>8</v>
      </c>
      <c r="L32" s="300" t="s">
        <v>910</v>
      </c>
      <c r="M32" s="300" t="s">
        <v>821</v>
      </c>
      <c r="N32" s="300"/>
      <c r="O32" s="300"/>
      <c r="P32" s="301" t="str">
        <f t="shared" si="0"/>
        <v>TID_SKIN_DEVIL_2_NAME</v>
      </c>
      <c r="Q32" s="302" t="str">
        <f t="shared" si="1"/>
        <v>TID_DRAGON_DEVIL_2_DESC</v>
      </c>
    </row>
    <row r="33" spans="2:17" s="67" customFormat="1">
      <c r="B33" s="295" t="s">
        <v>4</v>
      </c>
      <c r="C33" s="296" t="s">
        <v>822</v>
      </c>
      <c r="D33" s="296" t="s">
        <v>551</v>
      </c>
      <c r="E33" s="297" t="s">
        <v>505</v>
      </c>
      <c r="F33" s="297" t="s">
        <v>489</v>
      </c>
      <c r="G33" s="297" t="s">
        <v>489</v>
      </c>
      <c r="H33" s="298">
        <v>3</v>
      </c>
      <c r="I33" s="299">
        <v>19000</v>
      </c>
      <c r="J33" s="299">
        <v>0</v>
      </c>
      <c r="K33" s="299">
        <v>12</v>
      </c>
      <c r="L33" s="292" t="s">
        <v>912</v>
      </c>
      <c r="M33" s="292" t="s">
        <v>822</v>
      </c>
      <c r="N33" s="292"/>
      <c r="O33" s="292"/>
      <c r="P33" s="301" t="str">
        <f t="shared" si="0"/>
        <v>TID_SKIN_DEVIL_3_NAME</v>
      </c>
      <c r="Q33" s="302" t="str">
        <f t="shared" si="1"/>
        <v>TID_DRAGON_DEVIL_3_DESC</v>
      </c>
    </row>
    <row r="34" spans="2:17" s="67" customFormat="1" ht="15.75" thickBot="1">
      <c r="B34" s="287" t="s">
        <v>4</v>
      </c>
      <c r="C34" s="288" t="s">
        <v>917</v>
      </c>
      <c r="D34" s="288" t="s">
        <v>551</v>
      </c>
      <c r="E34" s="289" t="s">
        <v>510</v>
      </c>
      <c r="F34" s="289" t="s">
        <v>490</v>
      </c>
      <c r="G34" s="289" t="s">
        <v>498</v>
      </c>
      <c r="H34" s="290">
        <v>4</v>
      </c>
      <c r="I34" s="291">
        <v>0</v>
      </c>
      <c r="J34" s="291">
        <v>110</v>
      </c>
      <c r="K34" s="291">
        <v>16</v>
      </c>
      <c r="L34" s="292" t="s">
        <v>916</v>
      </c>
      <c r="M34" s="292" t="s">
        <v>917</v>
      </c>
      <c r="N34" s="292"/>
      <c r="O34" s="292"/>
      <c r="P34" s="293" t="str">
        <f t="shared" si="0"/>
        <v>TID_SKIN_DEVIL_4_NAME</v>
      </c>
      <c r="Q34" s="294" t="str">
        <f t="shared" si="1"/>
        <v>TID_DRAGON_DEVIL_4_DESC</v>
      </c>
    </row>
    <row r="35" spans="2:17" s="67" customFormat="1">
      <c r="B35" s="279" t="s">
        <v>4</v>
      </c>
      <c r="C35" s="280" t="s">
        <v>651</v>
      </c>
      <c r="D35" s="280" t="s">
        <v>552</v>
      </c>
      <c r="E35" s="281"/>
      <c r="F35" s="281"/>
      <c r="G35" s="281"/>
      <c r="H35" s="282">
        <v>0</v>
      </c>
      <c r="I35" s="283">
        <v>0</v>
      </c>
      <c r="J35" s="283">
        <v>0</v>
      </c>
      <c r="K35" s="283">
        <v>0</v>
      </c>
      <c r="L35" s="284" t="s">
        <v>906</v>
      </c>
      <c r="M35" s="284" t="s">
        <v>651</v>
      </c>
      <c r="N35" s="284"/>
      <c r="O35" s="284"/>
      <c r="P35" s="285" t="str">
        <f t="shared" si="0"/>
        <v>TID_SKIN_BALROG_0_NAME</v>
      </c>
      <c r="Q35" s="286" t="str">
        <f t="shared" si="1"/>
        <v>TID_DRAGON_BALROG_0_DESC</v>
      </c>
    </row>
    <row r="36" spans="2:17" s="67" customFormat="1">
      <c r="B36" s="295" t="s">
        <v>4</v>
      </c>
      <c r="C36" s="296" t="s">
        <v>823</v>
      </c>
      <c r="D36" s="296" t="s">
        <v>552</v>
      </c>
      <c r="E36" s="297" t="s">
        <v>510</v>
      </c>
      <c r="F36" s="297" t="s">
        <v>503</v>
      </c>
      <c r="G36" s="297" t="s">
        <v>498</v>
      </c>
      <c r="H36" s="298">
        <v>1</v>
      </c>
      <c r="I36" s="299">
        <v>18000</v>
      </c>
      <c r="J36" s="299">
        <v>0</v>
      </c>
      <c r="K36" s="299">
        <v>4</v>
      </c>
      <c r="L36" s="300" t="s">
        <v>908</v>
      </c>
      <c r="M36" s="300" t="s">
        <v>823</v>
      </c>
      <c r="N36" s="300"/>
      <c r="O36" s="300"/>
      <c r="P36" s="301" t="str">
        <f t="shared" si="0"/>
        <v>TID_SKIN_BALROG_1_NAME</v>
      </c>
      <c r="Q36" s="302" t="str">
        <f t="shared" si="1"/>
        <v>TID_DRAGON_BALROG_1_DESC</v>
      </c>
    </row>
    <row r="37" spans="2:17" s="67" customFormat="1">
      <c r="B37" s="295" t="s">
        <v>4</v>
      </c>
      <c r="C37" s="296" t="s">
        <v>825</v>
      </c>
      <c r="D37" s="296" t="s">
        <v>552</v>
      </c>
      <c r="E37" s="297" t="s">
        <v>505</v>
      </c>
      <c r="F37" s="297" t="s">
        <v>489</v>
      </c>
      <c r="G37" s="297" t="s">
        <v>489</v>
      </c>
      <c r="H37" s="298">
        <v>2</v>
      </c>
      <c r="I37" s="299">
        <v>22000</v>
      </c>
      <c r="J37" s="299">
        <v>0</v>
      </c>
      <c r="K37" s="299">
        <v>8</v>
      </c>
      <c r="L37" s="300" t="s">
        <v>910</v>
      </c>
      <c r="M37" s="300" t="s">
        <v>825</v>
      </c>
      <c r="N37" s="300"/>
      <c r="O37" s="300"/>
      <c r="P37" s="301" t="str">
        <f t="shared" si="0"/>
        <v>TID_SKIN_BALROG_2_NAME</v>
      </c>
      <c r="Q37" s="302" t="str">
        <f t="shared" si="1"/>
        <v>TID_DRAGON_BALROG_2_DESC</v>
      </c>
    </row>
    <row r="38" spans="2:17" s="67" customFormat="1">
      <c r="B38" s="295" t="s">
        <v>4</v>
      </c>
      <c r="C38" s="296" t="s">
        <v>824</v>
      </c>
      <c r="D38" s="296" t="s">
        <v>552</v>
      </c>
      <c r="E38" s="297" t="s">
        <v>498</v>
      </c>
      <c r="F38" s="297" t="s">
        <v>496</v>
      </c>
      <c r="G38" s="297" t="s">
        <v>490</v>
      </c>
      <c r="H38" s="298">
        <v>3</v>
      </c>
      <c r="I38" s="299">
        <v>27000</v>
      </c>
      <c r="J38" s="299">
        <v>0</v>
      </c>
      <c r="K38" s="299">
        <v>12</v>
      </c>
      <c r="L38" s="292" t="s">
        <v>912</v>
      </c>
      <c r="M38" s="292" t="s">
        <v>824</v>
      </c>
      <c r="N38" s="292"/>
      <c r="O38" s="292"/>
      <c r="P38" s="301" t="str">
        <f t="shared" si="0"/>
        <v>TID_SKIN_BALROG_3_NAME</v>
      </c>
      <c r="Q38" s="302" t="str">
        <f t="shared" si="1"/>
        <v>TID_DRAGON_BALROG_3_DESC</v>
      </c>
    </row>
    <row r="39" spans="2:17" s="67" customFormat="1" ht="15.75" thickBot="1">
      <c r="B39" s="287" t="s">
        <v>4</v>
      </c>
      <c r="C39" s="288" t="s">
        <v>918</v>
      </c>
      <c r="D39" s="288" t="s">
        <v>552</v>
      </c>
      <c r="E39" s="289" t="s">
        <v>490</v>
      </c>
      <c r="F39" s="289" t="s">
        <v>496</v>
      </c>
      <c r="G39" s="289" t="s">
        <v>490</v>
      </c>
      <c r="H39" s="290">
        <v>4</v>
      </c>
      <c r="I39" s="291">
        <v>0</v>
      </c>
      <c r="J39" s="291">
        <v>160</v>
      </c>
      <c r="K39" s="291">
        <v>16</v>
      </c>
      <c r="L39" s="292" t="s">
        <v>916</v>
      </c>
      <c r="M39" s="292" t="s">
        <v>918</v>
      </c>
      <c r="N39" s="292"/>
      <c r="O39" s="292"/>
      <c r="P39" s="293" t="str">
        <f t="shared" si="0"/>
        <v>TID_SKIN_BALROG_4_NAME</v>
      </c>
      <c r="Q39" s="294" t="str">
        <f t="shared" si="1"/>
        <v>TID_DRAGON_BALROG_4_DESC</v>
      </c>
    </row>
    <row r="40" spans="2:17" s="67" customFormat="1">
      <c r="B40" s="279" t="s">
        <v>4</v>
      </c>
      <c r="C40" s="280" t="s">
        <v>652</v>
      </c>
      <c r="D40" s="280" t="s">
        <v>553</v>
      </c>
      <c r="E40" s="281"/>
      <c r="F40" s="281"/>
      <c r="G40" s="281"/>
      <c r="H40" s="282">
        <v>0</v>
      </c>
      <c r="I40" s="283">
        <v>0</v>
      </c>
      <c r="J40" s="283">
        <v>0</v>
      </c>
      <c r="K40" s="283">
        <v>0</v>
      </c>
      <c r="L40" s="284" t="s">
        <v>906</v>
      </c>
      <c r="M40" s="284" t="s">
        <v>652</v>
      </c>
      <c r="N40" s="284"/>
      <c r="O40" s="284"/>
      <c r="P40" s="285" t="str">
        <f t="shared" si="0"/>
        <v>TID_SKIN_TITAN_0_NAME</v>
      </c>
      <c r="Q40" s="286" t="str">
        <f t="shared" si="1"/>
        <v>TID_DRAGON_TITAN_0_DESC</v>
      </c>
    </row>
    <row r="41" spans="2:17" s="67" customFormat="1">
      <c r="B41" s="295" t="s">
        <v>4</v>
      </c>
      <c r="C41" s="296" t="s">
        <v>826</v>
      </c>
      <c r="D41" s="296" t="s">
        <v>553</v>
      </c>
      <c r="E41" s="297" t="s">
        <v>500</v>
      </c>
      <c r="F41" s="297" t="s">
        <v>503</v>
      </c>
      <c r="G41" s="297" t="s">
        <v>489</v>
      </c>
      <c r="H41" s="298">
        <v>1</v>
      </c>
      <c r="I41" s="299">
        <v>24000</v>
      </c>
      <c r="J41" s="299">
        <v>0</v>
      </c>
      <c r="K41" s="299">
        <v>4</v>
      </c>
      <c r="L41" s="300" t="s">
        <v>908</v>
      </c>
      <c r="M41" s="300" t="s">
        <v>826</v>
      </c>
      <c r="N41" s="300"/>
      <c r="O41" s="300"/>
      <c r="P41" s="301" t="str">
        <f t="shared" si="0"/>
        <v>TID_SKIN_TITAN_1_NAME</v>
      </c>
      <c r="Q41" s="302" t="str">
        <f t="shared" si="1"/>
        <v>TID_DRAGON_TITAN_1_DESC</v>
      </c>
    </row>
    <row r="42" spans="2:17" s="67" customFormat="1">
      <c r="B42" s="295" t="s">
        <v>4</v>
      </c>
      <c r="C42" s="296" t="s">
        <v>827</v>
      </c>
      <c r="D42" s="296" t="s">
        <v>553</v>
      </c>
      <c r="E42" s="297" t="s">
        <v>500</v>
      </c>
      <c r="F42" s="297" t="s">
        <v>505</v>
      </c>
      <c r="G42" s="297" t="s">
        <v>490</v>
      </c>
      <c r="H42" s="298">
        <v>2</v>
      </c>
      <c r="I42" s="299">
        <v>30000</v>
      </c>
      <c r="J42" s="299">
        <v>0</v>
      </c>
      <c r="K42" s="299">
        <v>8</v>
      </c>
      <c r="L42" s="300" t="s">
        <v>910</v>
      </c>
      <c r="M42" s="300" t="s">
        <v>827</v>
      </c>
      <c r="N42" s="300"/>
      <c r="O42" s="300"/>
      <c r="P42" s="301" t="str">
        <f t="shared" si="0"/>
        <v>TID_SKIN_TITAN_2_NAME</v>
      </c>
      <c r="Q42" s="302" t="str">
        <f t="shared" si="1"/>
        <v>TID_DRAGON_TITAN_2_DESC</v>
      </c>
    </row>
    <row r="43" spans="2:17" s="67" customFormat="1">
      <c r="B43" s="295" t="s">
        <v>4</v>
      </c>
      <c r="C43" s="296" t="s">
        <v>828</v>
      </c>
      <c r="D43" s="296" t="s">
        <v>553</v>
      </c>
      <c r="E43" s="297" t="s">
        <v>496</v>
      </c>
      <c r="F43" s="297" t="s">
        <v>510</v>
      </c>
      <c r="G43" s="297" t="s">
        <v>503</v>
      </c>
      <c r="H43" s="298">
        <v>3</v>
      </c>
      <c r="I43" s="299">
        <v>36000</v>
      </c>
      <c r="J43" s="299">
        <v>0</v>
      </c>
      <c r="K43" s="299">
        <v>12</v>
      </c>
      <c r="L43" s="292" t="s">
        <v>912</v>
      </c>
      <c r="M43" s="292" t="s">
        <v>828</v>
      </c>
      <c r="N43" s="292"/>
      <c r="O43" s="292"/>
      <c r="P43" s="301" t="str">
        <f t="shared" si="0"/>
        <v>TID_SKIN_TITAN_3_NAME</v>
      </c>
      <c r="Q43" s="302" t="str">
        <f t="shared" si="1"/>
        <v>TID_DRAGON_TITAN_3_DESC</v>
      </c>
    </row>
    <row r="44" spans="2:17" s="67" customFormat="1">
      <c r="B44" s="295" t="s">
        <v>4</v>
      </c>
      <c r="C44" s="296" t="s">
        <v>919</v>
      </c>
      <c r="D44" s="296" t="s">
        <v>553</v>
      </c>
      <c r="E44" s="297" t="s">
        <v>505</v>
      </c>
      <c r="F44" s="297" t="s">
        <v>489</v>
      </c>
      <c r="G44" s="297" t="s">
        <v>500</v>
      </c>
      <c r="H44" s="298">
        <v>4</v>
      </c>
      <c r="I44" s="299">
        <v>0</v>
      </c>
      <c r="J44" s="299">
        <v>160</v>
      </c>
      <c r="K44" s="299">
        <v>16</v>
      </c>
      <c r="L44" s="292" t="s">
        <v>916</v>
      </c>
      <c r="M44" s="292" t="s">
        <v>919</v>
      </c>
      <c r="N44" s="292"/>
      <c r="O44" s="292"/>
      <c r="P44" s="301" t="str">
        <f t="shared" si="0"/>
        <v>TID_SKIN_TITAN_4_NAME</v>
      </c>
      <c r="Q44" s="302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492</v>
      </c>
      <c r="C3" s="144" t="s">
        <v>5</v>
      </c>
      <c r="D3" s="146" t="s">
        <v>209</v>
      </c>
      <c r="E3" s="154" t="s">
        <v>493</v>
      </c>
      <c r="F3" s="154" t="s">
        <v>494</v>
      </c>
      <c r="G3" s="148" t="s">
        <v>23</v>
      </c>
      <c r="H3" s="149" t="s">
        <v>38</v>
      </c>
      <c r="I3" s="150" t="s">
        <v>177</v>
      </c>
      <c r="J3" s="237" t="s">
        <v>731</v>
      </c>
    </row>
    <row r="4" spans="2:12" s="67" customFormat="1">
      <c r="B4" s="220" t="s">
        <v>4</v>
      </c>
      <c r="C4" s="204" t="s">
        <v>488</v>
      </c>
      <c r="D4" s="218" t="s">
        <v>488</v>
      </c>
      <c r="E4" s="219"/>
      <c r="F4" s="219"/>
      <c r="G4" s="205" t="s">
        <v>612</v>
      </c>
      <c r="H4" s="206" t="s">
        <v>618</v>
      </c>
      <c r="I4" s="217" t="s">
        <v>619</v>
      </c>
      <c r="J4" s="217" t="s">
        <v>732</v>
      </c>
    </row>
    <row r="5" spans="2:12" s="67" customFormat="1">
      <c r="B5" s="220" t="s">
        <v>4</v>
      </c>
      <c r="C5" s="204" t="s">
        <v>489</v>
      </c>
      <c r="D5" s="218" t="s">
        <v>495</v>
      </c>
      <c r="E5" s="219">
        <v>10</v>
      </c>
      <c r="F5" s="219"/>
      <c r="G5" s="205" t="s">
        <v>616</v>
      </c>
      <c r="H5" s="206" t="s">
        <v>620</v>
      </c>
      <c r="I5" s="217" t="s">
        <v>621</v>
      </c>
      <c r="J5" s="217" t="s">
        <v>733</v>
      </c>
    </row>
    <row r="6" spans="2:12" s="67" customFormat="1">
      <c r="B6" s="220" t="s">
        <v>4</v>
      </c>
      <c r="C6" s="204" t="s">
        <v>496</v>
      </c>
      <c r="D6" s="218" t="s">
        <v>497</v>
      </c>
      <c r="E6" s="219">
        <v>10</v>
      </c>
      <c r="F6" s="219"/>
      <c r="G6" s="205" t="s">
        <v>613</v>
      </c>
      <c r="H6" s="206" t="s">
        <v>622</v>
      </c>
      <c r="I6" s="217" t="s">
        <v>623</v>
      </c>
      <c r="J6" s="217" t="s">
        <v>734</v>
      </c>
    </row>
    <row r="7" spans="2:12" s="67" customFormat="1">
      <c r="B7" s="220" t="s">
        <v>4</v>
      </c>
      <c r="C7" s="204" t="s">
        <v>498</v>
      </c>
      <c r="D7" s="218" t="s">
        <v>499</v>
      </c>
      <c r="E7" s="219">
        <v>10</v>
      </c>
      <c r="F7" s="219"/>
      <c r="G7" s="205" t="s">
        <v>613</v>
      </c>
      <c r="H7" s="206" t="s">
        <v>624</v>
      </c>
      <c r="I7" s="217" t="s">
        <v>625</v>
      </c>
      <c r="J7" s="217" t="s">
        <v>735</v>
      </c>
    </row>
    <row r="8" spans="2:12" s="67" customFormat="1">
      <c r="B8" s="220" t="s">
        <v>4</v>
      </c>
      <c r="C8" s="204" t="s">
        <v>500</v>
      </c>
      <c r="D8" s="218" t="s">
        <v>501</v>
      </c>
      <c r="E8" s="219" t="s">
        <v>502</v>
      </c>
      <c r="F8" s="219">
        <v>2</v>
      </c>
      <c r="G8" s="205" t="s">
        <v>614</v>
      </c>
      <c r="H8" s="206" t="s">
        <v>626</v>
      </c>
      <c r="I8" s="217" t="s">
        <v>627</v>
      </c>
      <c r="J8" s="217" t="s">
        <v>736</v>
      </c>
    </row>
    <row r="9" spans="2:12" s="67" customFormat="1">
      <c r="B9" s="220" t="s">
        <v>4</v>
      </c>
      <c r="C9" s="204" t="s">
        <v>503</v>
      </c>
      <c r="D9" s="218" t="s">
        <v>501</v>
      </c>
      <c r="E9" s="219" t="s">
        <v>504</v>
      </c>
      <c r="F9" s="219">
        <v>1</v>
      </c>
      <c r="G9" s="205" t="s">
        <v>614</v>
      </c>
      <c r="H9" s="206" t="s">
        <v>628</v>
      </c>
      <c r="I9" s="217" t="s">
        <v>629</v>
      </c>
      <c r="J9" s="217" t="s">
        <v>737</v>
      </c>
    </row>
    <row r="10" spans="2:12" s="67" customFormat="1">
      <c r="B10" s="220" t="s">
        <v>4</v>
      </c>
      <c r="C10" s="204" t="s">
        <v>505</v>
      </c>
      <c r="D10" s="218" t="s">
        <v>506</v>
      </c>
      <c r="E10" s="219">
        <v>2</v>
      </c>
      <c r="F10" s="219"/>
      <c r="G10" s="205" t="s">
        <v>616</v>
      </c>
      <c r="H10" s="206" t="s">
        <v>630</v>
      </c>
      <c r="I10" s="217" t="s">
        <v>631</v>
      </c>
      <c r="J10" s="217" t="s">
        <v>738</v>
      </c>
    </row>
    <row r="11" spans="2:12" s="67" customFormat="1">
      <c r="B11" s="220" t="s">
        <v>4</v>
      </c>
      <c r="C11" s="204" t="s">
        <v>490</v>
      </c>
      <c r="D11" s="218" t="s">
        <v>490</v>
      </c>
      <c r="E11" s="219">
        <v>1</v>
      </c>
      <c r="F11" s="219"/>
      <c r="G11" s="205" t="s">
        <v>614</v>
      </c>
      <c r="H11" s="206" t="s">
        <v>632</v>
      </c>
      <c r="I11" s="217" t="s">
        <v>633</v>
      </c>
      <c r="J11" s="217" t="s">
        <v>739</v>
      </c>
    </row>
    <row r="12" spans="2:12" s="67" customFormat="1">
      <c r="B12" s="134" t="s">
        <v>4</v>
      </c>
      <c r="C12" s="182" t="s">
        <v>510</v>
      </c>
      <c r="D12" s="215" t="s">
        <v>509</v>
      </c>
      <c r="E12" s="216" t="s">
        <v>352</v>
      </c>
      <c r="F12" s="216">
        <v>100</v>
      </c>
      <c r="G12" s="205" t="s">
        <v>615</v>
      </c>
      <c r="H12" s="206" t="s">
        <v>634</v>
      </c>
      <c r="I12" s="217" t="s">
        <v>635</v>
      </c>
      <c r="J12" s="217" t="s">
        <v>740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3"/>
      <c r="D3" s="193"/>
      <c r="E3" s="193"/>
      <c r="F3" s="387"/>
      <c r="G3" s="387"/>
      <c r="H3" s="193"/>
      <c r="I3" s="172"/>
      <c r="J3" s="171"/>
      <c r="K3" s="171"/>
    </row>
    <row r="4" spans="2:12" ht="136.5">
      <c r="B4" s="143" t="s">
        <v>402</v>
      </c>
      <c r="C4" s="144" t="s">
        <v>5</v>
      </c>
      <c r="D4" s="144" t="s">
        <v>186</v>
      </c>
      <c r="E4" s="154" t="s">
        <v>409</v>
      </c>
      <c r="F4" s="154" t="s">
        <v>410</v>
      </c>
      <c r="G4" s="154" t="s">
        <v>411</v>
      </c>
      <c r="H4" s="149" t="s">
        <v>412</v>
      </c>
      <c r="I4" s="67"/>
      <c r="J4" s="67"/>
      <c r="K4" s="67"/>
      <c r="L4" s="67"/>
    </row>
    <row r="5" spans="2:12">
      <c r="B5" s="198" t="s">
        <v>4</v>
      </c>
      <c r="C5" s="201" t="s">
        <v>404</v>
      </c>
      <c r="D5" s="201">
        <v>0</v>
      </c>
      <c r="E5" s="202">
        <v>1</v>
      </c>
      <c r="F5" s="202">
        <v>0</v>
      </c>
      <c r="G5" s="202">
        <v>-1</v>
      </c>
      <c r="H5" s="203"/>
      <c r="I5" s="67"/>
      <c r="J5" s="67"/>
      <c r="K5" s="67"/>
      <c r="L5" s="67"/>
    </row>
    <row r="6" spans="2:12">
      <c r="B6" s="198" t="s">
        <v>4</v>
      </c>
      <c r="C6" s="199" t="s">
        <v>405</v>
      </c>
      <c r="D6" s="199">
        <v>1</v>
      </c>
      <c r="E6" s="200">
        <v>2</v>
      </c>
      <c r="F6" s="200">
        <v>15</v>
      </c>
      <c r="G6" s="200">
        <v>3</v>
      </c>
      <c r="H6" s="203"/>
      <c r="I6" s="67"/>
      <c r="J6" s="67"/>
      <c r="K6" s="67"/>
      <c r="L6" s="67"/>
    </row>
    <row r="7" spans="2:12">
      <c r="B7" s="195" t="s">
        <v>413</v>
      </c>
      <c r="C7" s="13"/>
      <c r="D7" s="13"/>
      <c r="E7" s="20"/>
      <c r="F7" s="20"/>
      <c r="G7" s="20"/>
      <c r="H7" s="160" t="s">
        <v>414</v>
      </c>
      <c r="I7" s="67"/>
      <c r="J7" s="67"/>
      <c r="K7" s="67"/>
      <c r="L7" s="67"/>
    </row>
    <row r="8" spans="2:12">
      <c r="B8" s="195" t="s">
        <v>413</v>
      </c>
      <c r="C8" s="13"/>
      <c r="D8" s="13"/>
      <c r="E8" s="20"/>
      <c r="F8" s="20"/>
      <c r="G8" s="20"/>
      <c r="H8" s="160" t="s">
        <v>415</v>
      </c>
      <c r="I8" s="67"/>
      <c r="J8" s="67"/>
      <c r="K8" s="67"/>
      <c r="L8" s="67"/>
    </row>
    <row r="9" spans="2:12">
      <c r="B9" s="195" t="s">
        <v>413</v>
      </c>
      <c r="C9" s="13"/>
      <c r="D9" s="13"/>
      <c r="E9" s="20"/>
      <c r="F9" s="20"/>
      <c r="G9" s="20"/>
      <c r="H9" s="160" t="s">
        <v>416</v>
      </c>
    </row>
    <row r="10" spans="2:12">
      <c r="B10" s="198" t="s">
        <v>4</v>
      </c>
      <c r="C10" s="201" t="s">
        <v>406</v>
      </c>
      <c r="D10" s="201">
        <v>2</v>
      </c>
      <c r="E10" s="202">
        <v>4</v>
      </c>
      <c r="F10" s="202">
        <v>30</v>
      </c>
      <c r="G10" s="202">
        <v>2.5</v>
      </c>
      <c r="H10" s="203"/>
    </row>
    <row r="11" spans="2:12">
      <c r="B11" s="195" t="s">
        <v>413</v>
      </c>
      <c r="C11" s="13"/>
      <c r="D11" s="13"/>
      <c r="E11" s="20"/>
      <c r="F11" s="20"/>
      <c r="G11" s="20"/>
      <c r="H11" s="160" t="s">
        <v>417</v>
      </c>
    </row>
    <row r="12" spans="2:12">
      <c r="B12" s="195" t="s">
        <v>413</v>
      </c>
      <c r="C12" s="13"/>
      <c r="D12" s="13"/>
      <c r="E12" s="20"/>
      <c r="F12" s="20"/>
      <c r="G12" s="20"/>
      <c r="H12" s="160" t="s">
        <v>418</v>
      </c>
    </row>
    <row r="13" spans="2:12">
      <c r="B13" s="195" t="s">
        <v>413</v>
      </c>
      <c r="C13" s="13"/>
      <c r="D13" s="13"/>
      <c r="E13" s="20"/>
      <c r="F13" s="20"/>
      <c r="G13" s="20"/>
      <c r="H13" s="160" t="s">
        <v>419</v>
      </c>
    </row>
    <row r="14" spans="2:12">
      <c r="B14" s="198" t="s">
        <v>4</v>
      </c>
      <c r="C14" s="201" t="s">
        <v>407</v>
      </c>
      <c r="D14" s="201">
        <v>3</v>
      </c>
      <c r="E14" s="202">
        <v>8</v>
      </c>
      <c r="F14" s="202">
        <v>45</v>
      </c>
      <c r="G14" s="202">
        <v>2.5</v>
      </c>
      <c r="H14" s="203"/>
    </row>
    <row r="15" spans="2:12">
      <c r="B15" s="195" t="s">
        <v>413</v>
      </c>
      <c r="C15" s="13"/>
      <c r="D15" s="13"/>
      <c r="E15" s="20"/>
      <c r="F15" s="20"/>
      <c r="G15" s="20"/>
      <c r="H15" s="160" t="s">
        <v>420</v>
      </c>
    </row>
    <row r="16" spans="2:12">
      <c r="B16" s="195" t="s">
        <v>413</v>
      </c>
      <c r="C16" s="13"/>
      <c r="D16" s="13"/>
      <c r="E16" s="20"/>
      <c r="F16" s="20"/>
      <c r="G16" s="20"/>
      <c r="H16" s="160" t="s">
        <v>421</v>
      </c>
    </row>
    <row r="17" spans="2:11">
      <c r="B17" s="195" t="s">
        <v>413</v>
      </c>
      <c r="C17" s="13"/>
      <c r="D17" s="13"/>
      <c r="E17" s="20"/>
      <c r="F17" s="20"/>
      <c r="G17" s="20"/>
      <c r="H17" s="160" t="s">
        <v>422</v>
      </c>
    </row>
    <row r="18" spans="2:11">
      <c r="B18" s="198" t="s">
        <v>4</v>
      </c>
      <c r="C18" s="201" t="s">
        <v>408</v>
      </c>
      <c r="D18" s="201">
        <v>4</v>
      </c>
      <c r="E18" s="202">
        <v>16</v>
      </c>
      <c r="F18" s="202">
        <v>70</v>
      </c>
      <c r="G18" s="202">
        <v>2</v>
      </c>
      <c r="H18" s="203"/>
    </row>
    <row r="19" spans="2:11">
      <c r="B19" s="195" t="s">
        <v>413</v>
      </c>
      <c r="C19" s="13"/>
      <c r="D19" s="13"/>
      <c r="E19" s="20"/>
      <c r="F19" s="20"/>
      <c r="G19" s="20"/>
      <c r="H19" s="160" t="s">
        <v>423</v>
      </c>
    </row>
    <row r="20" spans="2:11">
      <c r="B20" s="195" t="s">
        <v>413</v>
      </c>
      <c r="C20" s="13"/>
      <c r="D20" s="13"/>
      <c r="E20" s="20"/>
      <c r="F20" s="20"/>
      <c r="G20" s="20"/>
      <c r="H20" s="160" t="s">
        <v>424</v>
      </c>
    </row>
    <row r="21" spans="2:11">
      <c r="B21" s="195" t="s">
        <v>413</v>
      </c>
      <c r="C21" s="13"/>
      <c r="D21" s="13"/>
      <c r="E21" s="20"/>
      <c r="F21" s="20"/>
      <c r="G21" s="20"/>
      <c r="H21" s="160" t="s">
        <v>425</v>
      </c>
    </row>
    <row r="25" spans="2:11" ht="15.75" thickBot="1"/>
    <row r="26" spans="2:11" s="67" customFormat="1" ht="23.25">
      <c r="B26" s="12" t="s">
        <v>583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600</v>
      </c>
      <c r="C28" s="144" t="s">
        <v>5</v>
      </c>
      <c r="D28" s="144" t="s">
        <v>190</v>
      </c>
      <c r="E28" s="154" t="s">
        <v>598</v>
      </c>
      <c r="F28" s="154" t="s">
        <v>599</v>
      </c>
    </row>
    <row r="29" spans="2:11" s="67" customFormat="1">
      <c r="B29" s="198" t="s">
        <v>4</v>
      </c>
      <c r="C29" s="201" t="s">
        <v>584</v>
      </c>
      <c r="D29" s="201" t="s">
        <v>187</v>
      </c>
      <c r="E29" s="202" t="s">
        <v>601</v>
      </c>
      <c r="F29" s="202" t="s">
        <v>601</v>
      </c>
    </row>
    <row r="30" spans="2:11" s="67" customFormat="1">
      <c r="B30" s="198" t="s">
        <v>4</v>
      </c>
      <c r="C30" s="201" t="s">
        <v>585</v>
      </c>
      <c r="D30" s="201" t="s">
        <v>188</v>
      </c>
      <c r="E30" s="202" t="s">
        <v>601</v>
      </c>
      <c r="F30" s="202" t="s">
        <v>601</v>
      </c>
    </row>
    <row r="31" spans="2:11" s="67" customFormat="1">
      <c r="B31" s="198" t="s">
        <v>4</v>
      </c>
      <c r="C31" s="201" t="s">
        <v>586</v>
      </c>
      <c r="D31" s="201" t="s">
        <v>189</v>
      </c>
      <c r="E31" s="202" t="s">
        <v>601</v>
      </c>
      <c r="F31" s="202" t="s">
        <v>601</v>
      </c>
    </row>
    <row r="32" spans="2:11" s="67" customFormat="1">
      <c r="B32" s="198" t="s">
        <v>4</v>
      </c>
      <c r="C32" s="201" t="s">
        <v>587</v>
      </c>
      <c r="D32" s="201" t="s">
        <v>216</v>
      </c>
      <c r="E32" s="202" t="s">
        <v>601</v>
      </c>
      <c r="F32" s="202" t="s">
        <v>601</v>
      </c>
    </row>
    <row r="33" spans="2:6" s="67" customFormat="1">
      <c r="B33" s="198" t="s">
        <v>4</v>
      </c>
      <c r="C33" s="201" t="s">
        <v>588</v>
      </c>
      <c r="D33" s="201" t="s">
        <v>217</v>
      </c>
      <c r="E33" s="202" t="s">
        <v>601</v>
      </c>
      <c r="F33" s="202" t="s">
        <v>601</v>
      </c>
    </row>
    <row r="34" spans="2:6">
      <c r="B34" s="198" t="s">
        <v>4</v>
      </c>
      <c r="C34" s="201" t="s">
        <v>589</v>
      </c>
      <c r="D34" s="201" t="s">
        <v>218</v>
      </c>
      <c r="E34" s="202" t="s">
        <v>601</v>
      </c>
      <c r="F34" s="202" t="s">
        <v>601</v>
      </c>
    </row>
    <row r="35" spans="2:6">
      <c r="B35" s="198" t="s">
        <v>4</v>
      </c>
      <c r="C35" s="201" t="s">
        <v>590</v>
      </c>
      <c r="D35" s="201" t="s">
        <v>594</v>
      </c>
      <c r="E35" s="202" t="s">
        <v>601</v>
      </c>
      <c r="F35" s="202" t="s">
        <v>601</v>
      </c>
    </row>
    <row r="36" spans="2:6">
      <c r="B36" s="198" t="s">
        <v>4</v>
      </c>
      <c r="C36" s="201" t="s">
        <v>591</v>
      </c>
      <c r="D36" s="201" t="s">
        <v>595</v>
      </c>
      <c r="E36" s="202" t="s">
        <v>601</v>
      </c>
      <c r="F36" s="202" t="s">
        <v>601</v>
      </c>
    </row>
    <row r="37" spans="2:6">
      <c r="B37" s="198" t="s">
        <v>4</v>
      </c>
      <c r="C37" s="201" t="s">
        <v>592</v>
      </c>
      <c r="D37" s="201" t="s">
        <v>596</v>
      </c>
      <c r="E37" s="202" t="s">
        <v>601</v>
      </c>
      <c r="F37" s="202" t="s">
        <v>601</v>
      </c>
    </row>
    <row r="38" spans="2:6">
      <c r="B38" s="198" t="s">
        <v>4</v>
      </c>
      <c r="C38" s="201" t="s">
        <v>593</v>
      </c>
      <c r="D38" s="201" t="s">
        <v>597</v>
      </c>
      <c r="E38" s="202" t="s">
        <v>601</v>
      </c>
      <c r="F38" s="202" t="s">
        <v>601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743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741</v>
      </c>
      <c r="C10" s="144" t="s">
        <v>5</v>
      </c>
      <c r="D10" s="146" t="s">
        <v>705</v>
      </c>
      <c r="E10" s="161" t="s">
        <v>706</v>
      </c>
      <c r="F10" s="144" t="s">
        <v>707</v>
      </c>
    </row>
    <row r="11" spans="1:11">
      <c r="B11" s="156" t="s">
        <v>4</v>
      </c>
      <c r="C11" s="13" t="s">
        <v>742</v>
      </c>
      <c r="D11" s="14">
        <v>100000</v>
      </c>
      <c r="E11" s="14">
        <v>100000</v>
      </c>
      <c r="F11" s="67" t="s">
        <v>563</v>
      </c>
    </row>
  </sheetData>
  <conditionalFormatting sqref="F11">
    <cfRule type="duplicateValues" dxfId="28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D13" zoomScale="85" zoomScaleNormal="85" zoomScalePageLayoutView="98" workbookViewId="0">
      <selection activeCell="S23" sqref="S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779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782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783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0" customFormat="1" ht="120">
      <c r="J14" s="190" t="s">
        <v>215</v>
      </c>
      <c r="Q14" s="224" t="s">
        <v>228</v>
      </c>
      <c r="R14" s="224"/>
      <c r="S14" s="224"/>
      <c r="T14" s="224"/>
      <c r="W14" s="224"/>
      <c r="X14" s="224"/>
      <c r="AA14" s="238" t="s">
        <v>229</v>
      </c>
      <c r="AB14" s="224" t="s">
        <v>229</v>
      </c>
      <c r="AC14" s="224"/>
      <c r="AD14" s="224"/>
      <c r="AE14" s="224"/>
      <c r="AG14" s="224" t="s">
        <v>396</v>
      </c>
      <c r="AH14" s="224"/>
      <c r="AI14" s="224"/>
      <c r="AJ14" s="224"/>
      <c r="AN14" s="367"/>
      <c r="AO14" s="367"/>
      <c r="AP14" s="367"/>
      <c r="AQ14" s="36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730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678</v>
      </c>
      <c r="L15" s="163" t="s">
        <v>679</v>
      </c>
      <c r="M15" s="167" t="s">
        <v>221</v>
      </c>
      <c r="N15" s="154" t="s">
        <v>222</v>
      </c>
      <c r="O15" s="163" t="s">
        <v>227</v>
      </c>
      <c r="P15" s="208" t="s">
        <v>526</v>
      </c>
      <c r="Q15" s="208" t="s">
        <v>527</v>
      </c>
      <c r="R15" s="208" t="s">
        <v>528</v>
      </c>
      <c r="S15" s="167" t="s">
        <v>223</v>
      </c>
      <c r="T15" s="163" t="s">
        <v>224</v>
      </c>
      <c r="U15" s="303" t="s">
        <v>802</v>
      </c>
      <c r="V15" s="154" t="s">
        <v>511</v>
      </c>
      <c r="W15" s="167" t="s">
        <v>796</v>
      </c>
      <c r="X15" s="154" t="s">
        <v>226</v>
      </c>
      <c r="Y15" s="163" t="s">
        <v>225</v>
      </c>
      <c r="Z15" s="167" t="s">
        <v>610</v>
      </c>
      <c r="AA15" s="163" t="s">
        <v>795</v>
      </c>
      <c r="AB15" s="163" t="s">
        <v>611</v>
      </c>
      <c r="AC15" s="163" t="s">
        <v>230</v>
      </c>
      <c r="AD15" s="167" t="s">
        <v>395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3" t="s">
        <v>512</v>
      </c>
      <c r="AJ15" s="145" t="s">
        <v>513</v>
      </c>
      <c r="AK15" s="242" t="s">
        <v>940</v>
      </c>
      <c r="AL15" s="144" t="s">
        <v>680</v>
      </c>
      <c r="AM15" s="144" t="s">
        <v>681</v>
      </c>
      <c r="AN15" s="144" t="s">
        <v>682</v>
      </c>
    </row>
    <row r="16" spans="2:43">
      <c r="B16" s="134" t="s">
        <v>4</v>
      </c>
      <c r="C16" s="13" t="s">
        <v>563</v>
      </c>
      <c r="D16" s="13" t="s">
        <v>187</v>
      </c>
      <c r="E16" s="132">
        <v>0</v>
      </c>
      <c r="F16" s="132" t="s">
        <v>563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5">
        <v>1</v>
      </c>
      <c r="M16" s="164">
        <v>60</v>
      </c>
      <c r="N16" s="20">
        <v>80</v>
      </c>
      <c r="O16" s="212">
        <v>0.8</v>
      </c>
      <c r="P16" s="165">
        <v>0.02</v>
      </c>
      <c r="Q16" s="165">
        <v>45</v>
      </c>
      <c r="R16" s="165">
        <v>0.5</v>
      </c>
      <c r="S16" s="214">
        <v>0.46</v>
      </c>
      <c r="T16" s="212">
        <v>0.56000000000000005</v>
      </c>
      <c r="U16" s="304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564</v>
      </c>
      <c r="AF16" s="15" t="s">
        <v>568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4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545</v>
      </c>
      <c r="D17" s="13" t="s">
        <v>188</v>
      </c>
      <c r="E17" s="132">
        <v>1</v>
      </c>
      <c r="F17" s="138" t="s">
        <v>545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5">
        <v>1</v>
      </c>
      <c r="M17" s="164">
        <v>100</v>
      </c>
      <c r="N17" s="20">
        <v>125</v>
      </c>
      <c r="O17" s="212">
        <v>1</v>
      </c>
      <c r="P17" s="165">
        <v>0.02</v>
      </c>
      <c r="Q17" s="165">
        <v>45</v>
      </c>
      <c r="R17" s="165">
        <v>0.5</v>
      </c>
      <c r="S17" s="214">
        <v>0.54</v>
      </c>
      <c r="T17" s="212">
        <v>0.64</v>
      </c>
      <c r="U17" s="304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554</v>
      </c>
      <c r="AF17" s="15" t="s">
        <v>569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4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546</v>
      </c>
      <c r="D18" s="137" t="s">
        <v>188</v>
      </c>
      <c r="E18" s="132">
        <v>2</v>
      </c>
      <c r="F18" s="132" t="s">
        <v>546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5">
        <v>1</v>
      </c>
      <c r="M18" s="164">
        <v>140</v>
      </c>
      <c r="N18" s="20">
        <v>170</v>
      </c>
      <c r="O18" s="213">
        <v>1.2</v>
      </c>
      <c r="P18" s="165">
        <v>0.02</v>
      </c>
      <c r="Q18" s="165">
        <v>45</v>
      </c>
      <c r="R18" s="165">
        <v>0.5</v>
      </c>
      <c r="S18" s="214">
        <v>0.64</v>
      </c>
      <c r="T18" s="212">
        <v>0.74</v>
      </c>
      <c r="U18" s="305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555</v>
      </c>
      <c r="AF18" s="15" t="s">
        <v>570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4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547</v>
      </c>
      <c r="D19" s="13" t="s">
        <v>188</v>
      </c>
      <c r="E19" s="132">
        <v>3</v>
      </c>
      <c r="F19" s="132" t="s">
        <v>547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5">
        <v>1</v>
      </c>
      <c r="M19" s="164">
        <v>180</v>
      </c>
      <c r="N19" s="20">
        <v>215</v>
      </c>
      <c r="O19" s="212">
        <v>1.4</v>
      </c>
      <c r="P19" s="165">
        <v>0.02</v>
      </c>
      <c r="Q19" s="165">
        <v>45</v>
      </c>
      <c r="R19" s="165">
        <v>0.5</v>
      </c>
      <c r="S19" s="209">
        <v>0.75</v>
      </c>
      <c r="T19" s="213">
        <v>0.85</v>
      </c>
      <c r="U19" s="304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556</v>
      </c>
      <c r="AF19" s="15" t="s">
        <v>571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4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548</v>
      </c>
      <c r="D20" s="13" t="s">
        <v>189</v>
      </c>
      <c r="E20" s="132">
        <v>4</v>
      </c>
      <c r="F20" s="132" t="s">
        <v>548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5">
        <v>5</v>
      </c>
      <c r="M20" s="164">
        <v>220</v>
      </c>
      <c r="N20" s="20">
        <v>260</v>
      </c>
      <c r="O20" s="212">
        <v>1.6</v>
      </c>
      <c r="P20" s="165">
        <v>0.02</v>
      </c>
      <c r="Q20" s="165">
        <v>45</v>
      </c>
      <c r="R20" s="165">
        <v>0.5</v>
      </c>
      <c r="S20" s="214">
        <v>0.88</v>
      </c>
      <c r="T20" s="212">
        <v>0.98</v>
      </c>
      <c r="U20" s="304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557</v>
      </c>
      <c r="AF20" s="15" t="s">
        <v>572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4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549</v>
      </c>
      <c r="D21" s="13" t="s">
        <v>189</v>
      </c>
      <c r="E21" s="132">
        <v>5</v>
      </c>
      <c r="F21" s="132" t="s">
        <v>549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5">
        <v>5</v>
      </c>
      <c r="M21" s="164">
        <v>260</v>
      </c>
      <c r="N21" s="20">
        <v>305</v>
      </c>
      <c r="O21" s="213">
        <v>1.8</v>
      </c>
      <c r="P21" s="165">
        <v>0.02</v>
      </c>
      <c r="Q21" s="165">
        <v>45</v>
      </c>
      <c r="R21" s="165">
        <v>0.5</v>
      </c>
      <c r="S21" s="214">
        <v>1.04</v>
      </c>
      <c r="T21" s="212">
        <v>1.1400000000000001</v>
      </c>
      <c r="U21" s="304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558</v>
      </c>
      <c r="AF21" s="15" t="s">
        <v>573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4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550</v>
      </c>
      <c r="D22" s="13" t="s">
        <v>189</v>
      </c>
      <c r="E22" s="132">
        <v>6</v>
      </c>
      <c r="F22" s="138" t="s">
        <v>550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5">
        <v>1</v>
      </c>
      <c r="M22" s="164">
        <v>300</v>
      </c>
      <c r="N22" s="20">
        <v>350</v>
      </c>
      <c r="O22" s="212">
        <v>2</v>
      </c>
      <c r="P22" s="165">
        <v>0.02</v>
      </c>
      <c r="Q22" s="165">
        <v>45</v>
      </c>
      <c r="R22" s="165">
        <v>0.5</v>
      </c>
      <c r="S22" s="214">
        <v>0.8</v>
      </c>
      <c r="T22" s="212">
        <v>0.94</v>
      </c>
      <c r="U22" s="304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559</v>
      </c>
      <c r="AF22" s="15" t="s">
        <v>574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4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551</v>
      </c>
      <c r="D23" s="137" t="s">
        <v>216</v>
      </c>
      <c r="E23" s="132">
        <v>7</v>
      </c>
      <c r="F23" s="138" t="s">
        <v>551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5">
        <v>10</v>
      </c>
      <c r="M23" s="164">
        <v>140</v>
      </c>
      <c r="N23" s="20">
        <v>170</v>
      </c>
      <c r="O23" s="212">
        <v>1.2</v>
      </c>
      <c r="P23" s="165">
        <v>0.02</v>
      </c>
      <c r="Q23" s="165">
        <v>45</v>
      </c>
      <c r="R23" s="165">
        <v>0.5</v>
      </c>
      <c r="S23" s="214">
        <v>1.44</v>
      </c>
      <c r="T23" s="212">
        <v>1.54</v>
      </c>
      <c r="U23" s="305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560</v>
      </c>
      <c r="AF23" s="15" t="s">
        <v>575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4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552</v>
      </c>
      <c r="D24" s="137" t="s">
        <v>216</v>
      </c>
      <c r="E24" s="132">
        <v>8</v>
      </c>
      <c r="F24" s="138" t="s">
        <v>552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5">
        <v>10</v>
      </c>
      <c r="M24" s="164">
        <v>380</v>
      </c>
      <c r="N24" s="20">
        <v>440</v>
      </c>
      <c r="O24" s="213">
        <v>2.4</v>
      </c>
      <c r="P24" s="165">
        <v>0.02</v>
      </c>
      <c r="Q24" s="165">
        <v>45</v>
      </c>
      <c r="R24" s="165">
        <v>0.5</v>
      </c>
      <c r="S24" s="209">
        <v>1.7</v>
      </c>
      <c r="T24" s="213">
        <v>1.8</v>
      </c>
      <c r="U24" s="305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561</v>
      </c>
      <c r="AF24" s="15" t="s">
        <v>576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4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553</v>
      </c>
      <c r="D25" s="137" t="s">
        <v>217</v>
      </c>
      <c r="E25" s="132">
        <v>9</v>
      </c>
      <c r="F25" s="138" t="s">
        <v>553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1">
        <v>10</v>
      </c>
      <c r="M25" s="168">
        <v>420</v>
      </c>
      <c r="N25" s="155">
        <v>485</v>
      </c>
      <c r="O25" s="213">
        <v>2.6</v>
      </c>
      <c r="P25" s="166">
        <v>0.02</v>
      </c>
      <c r="Q25" s="166">
        <v>45</v>
      </c>
      <c r="R25" s="166">
        <v>0.5</v>
      </c>
      <c r="S25" s="209">
        <v>2</v>
      </c>
      <c r="T25" s="213">
        <v>2.1</v>
      </c>
      <c r="U25" s="305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562</v>
      </c>
      <c r="AF25" s="15" t="s">
        <v>577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4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40" customFormat="1" ht="24" thickBot="1">
      <c r="B26" s="239"/>
      <c r="C26" s="239"/>
      <c r="D26" s="239"/>
      <c r="E26" s="239"/>
      <c r="F26" s="239"/>
      <c r="G26" s="239"/>
      <c r="H26" s="239"/>
      <c r="I26" s="239"/>
      <c r="J26" s="374" t="s">
        <v>797</v>
      </c>
      <c r="K26" s="375"/>
      <c r="L26" s="375"/>
      <c r="M26" s="376"/>
      <c r="N26" s="377" t="s">
        <v>798</v>
      </c>
      <c r="O26" s="378"/>
      <c r="P26" s="378"/>
      <c r="Q26" s="378"/>
      <c r="R26" s="378"/>
      <c r="S26" s="379"/>
      <c r="T26" s="380" t="s">
        <v>799</v>
      </c>
      <c r="U26" s="381"/>
      <c r="V26" s="382" t="s">
        <v>804</v>
      </c>
      <c r="W26" s="383"/>
      <c r="X26" s="384" t="s">
        <v>803</v>
      </c>
      <c r="Y26" s="385"/>
      <c r="Z26" s="386"/>
      <c r="AA26" s="371" t="s">
        <v>800</v>
      </c>
      <c r="AB26" s="372"/>
      <c r="AC26" s="372"/>
      <c r="AD26" s="373"/>
      <c r="AE26" s="366" t="s">
        <v>801</v>
      </c>
      <c r="AH26" s="239"/>
      <c r="AI26" s="239"/>
      <c r="AN26" s="368" t="s">
        <v>805</v>
      </c>
      <c r="AO26" s="369"/>
      <c r="AP26" s="369"/>
      <c r="AQ26" s="37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524</v>
      </c>
      <c r="F31" s="161" t="s">
        <v>525</v>
      </c>
      <c r="G31" s="161" t="s">
        <v>523</v>
      </c>
      <c r="H31" s="161" t="s">
        <v>235</v>
      </c>
      <c r="I31" s="210" t="s">
        <v>532</v>
      </c>
      <c r="J31" s="144" t="s">
        <v>533</v>
      </c>
      <c r="K31" s="210" t="s">
        <v>534</v>
      </c>
      <c r="L31" s="144" t="s">
        <v>653</v>
      </c>
      <c r="M31" s="144" t="s">
        <v>654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962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961</v>
      </c>
    </row>
    <row r="38" spans="1:23" ht="150">
      <c r="B38" s="143" t="s">
        <v>963</v>
      </c>
      <c r="C38" s="144" t="s">
        <v>5</v>
      </c>
      <c r="D38" s="146" t="s">
        <v>231</v>
      </c>
      <c r="E38" s="161" t="s">
        <v>941</v>
      </c>
      <c r="F38" s="161" t="s">
        <v>942</v>
      </c>
      <c r="G38" s="161" t="s">
        <v>943</v>
      </c>
      <c r="H38" s="161" t="s">
        <v>944</v>
      </c>
      <c r="I38" s="144" t="s">
        <v>945</v>
      </c>
      <c r="J38" s="144" t="s">
        <v>946</v>
      </c>
      <c r="K38" s="144" t="s">
        <v>947</v>
      </c>
      <c r="L38" s="144" t="s">
        <v>948</v>
      </c>
      <c r="M38" s="144" t="s">
        <v>949</v>
      </c>
      <c r="N38" s="144" t="s">
        <v>950</v>
      </c>
      <c r="O38" s="144" t="s">
        <v>951</v>
      </c>
      <c r="P38" s="144" t="s">
        <v>952</v>
      </c>
      <c r="Q38" s="144" t="s">
        <v>953</v>
      </c>
      <c r="R38" s="144" t="s">
        <v>954</v>
      </c>
      <c r="S38" s="144" t="s">
        <v>955</v>
      </c>
      <c r="T38" s="144" t="s">
        <v>956</v>
      </c>
      <c r="U38" s="144" t="s">
        <v>957</v>
      </c>
      <c r="V38" s="144" t="s">
        <v>958</v>
      </c>
      <c r="W38" s="144" t="s">
        <v>959</v>
      </c>
    </row>
    <row r="39" spans="1:23">
      <c r="B39" t="s">
        <v>4</v>
      </c>
      <c r="C39" t="s">
        <v>563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960</v>
      </c>
      <c r="M39" t="s">
        <v>960</v>
      </c>
      <c r="N39" t="s">
        <v>960</v>
      </c>
      <c r="O39" t="s">
        <v>960</v>
      </c>
      <c r="P39" t="s">
        <v>960</v>
      </c>
      <c r="Q39" t="s">
        <v>960</v>
      </c>
      <c r="R39" t="s">
        <v>960</v>
      </c>
      <c r="S39" t="s">
        <v>960</v>
      </c>
      <c r="T39" t="s">
        <v>960</v>
      </c>
      <c r="U39" t="s">
        <v>960</v>
      </c>
      <c r="V39" t="s">
        <v>960</v>
      </c>
      <c r="W39" t="s">
        <v>960</v>
      </c>
    </row>
    <row r="40" spans="1:23">
      <c r="B40" s="67" t="s">
        <v>4</v>
      </c>
      <c r="C40" t="s">
        <v>545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960</v>
      </c>
      <c r="O40" t="s">
        <v>960</v>
      </c>
      <c r="P40" t="s">
        <v>960</v>
      </c>
      <c r="Q40" t="s">
        <v>960</v>
      </c>
      <c r="R40" t="s">
        <v>960</v>
      </c>
      <c r="S40" t="s">
        <v>960</v>
      </c>
      <c r="T40" t="s">
        <v>960</v>
      </c>
      <c r="U40" t="s">
        <v>960</v>
      </c>
      <c r="V40" t="s">
        <v>960</v>
      </c>
      <c r="W40" t="s">
        <v>960</v>
      </c>
    </row>
    <row r="41" spans="1:23">
      <c r="B41" s="67" t="s">
        <v>4</v>
      </c>
      <c r="C41" t="s">
        <v>546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960</v>
      </c>
      <c r="O41" t="s">
        <v>960</v>
      </c>
      <c r="P41" t="s">
        <v>960</v>
      </c>
      <c r="Q41" t="s">
        <v>960</v>
      </c>
      <c r="R41" t="s">
        <v>960</v>
      </c>
      <c r="S41" t="s">
        <v>960</v>
      </c>
      <c r="T41" t="s">
        <v>960</v>
      </c>
      <c r="U41" t="s">
        <v>960</v>
      </c>
      <c r="V41" t="s">
        <v>960</v>
      </c>
      <c r="W41" t="s">
        <v>960</v>
      </c>
    </row>
    <row r="42" spans="1:23">
      <c r="B42" s="67" t="s">
        <v>4</v>
      </c>
      <c r="C42" t="s">
        <v>547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960</v>
      </c>
      <c r="O42" t="s">
        <v>960</v>
      </c>
      <c r="P42" t="s">
        <v>960</v>
      </c>
      <c r="Q42" t="s">
        <v>960</v>
      </c>
      <c r="R42" t="s">
        <v>960</v>
      </c>
      <c r="S42" t="s">
        <v>960</v>
      </c>
      <c r="T42" t="s">
        <v>960</v>
      </c>
      <c r="U42" t="s">
        <v>960</v>
      </c>
      <c r="V42" t="s">
        <v>960</v>
      </c>
      <c r="W42" t="s">
        <v>960</v>
      </c>
    </row>
    <row r="43" spans="1:23">
      <c r="B43" s="67" t="s">
        <v>4</v>
      </c>
      <c r="C43" t="s">
        <v>548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960</v>
      </c>
      <c r="T43" t="s">
        <v>960</v>
      </c>
      <c r="U43" t="s">
        <v>960</v>
      </c>
      <c r="V43" t="s">
        <v>960</v>
      </c>
      <c r="W43" t="s">
        <v>960</v>
      </c>
    </row>
    <row r="44" spans="1:23">
      <c r="B44" s="67" t="s">
        <v>4</v>
      </c>
      <c r="C44" t="s">
        <v>549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960</v>
      </c>
      <c r="T44" t="s">
        <v>960</v>
      </c>
      <c r="U44" t="s">
        <v>960</v>
      </c>
      <c r="V44" t="s">
        <v>960</v>
      </c>
      <c r="W44" t="s">
        <v>960</v>
      </c>
    </row>
    <row r="45" spans="1:23">
      <c r="B45" s="67" t="s">
        <v>4</v>
      </c>
      <c r="C45" t="s">
        <v>550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960</v>
      </c>
      <c r="T45" t="s">
        <v>960</v>
      </c>
      <c r="U45" t="s">
        <v>960</v>
      </c>
      <c r="V45" t="s">
        <v>960</v>
      </c>
      <c r="W45" t="s">
        <v>960</v>
      </c>
    </row>
    <row r="46" spans="1:23">
      <c r="B46" s="67" t="s">
        <v>4</v>
      </c>
      <c r="C46" t="s">
        <v>551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552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553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7" priority="3"/>
  </conditionalFormatting>
  <conditionalFormatting sqref="C5:C9">
    <cfRule type="duplicateValues" dxfId="25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832</v>
      </c>
      <c r="C2" s="12"/>
      <c r="D2" s="12"/>
      <c r="E2" s="12"/>
      <c r="F2" s="12"/>
      <c r="G2" s="12"/>
    </row>
    <row r="3" spans="2:7">
      <c r="B3" s="251"/>
      <c r="C3" s="251"/>
    </row>
    <row r="4" spans="2:7" ht="85.5">
      <c r="B4" s="143" t="s">
        <v>857</v>
      </c>
      <c r="C4" s="144" t="s">
        <v>5</v>
      </c>
    </row>
    <row r="5" spans="2:7">
      <c r="B5" s="245" t="s">
        <v>4</v>
      </c>
      <c r="C5" s="199" t="s">
        <v>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99" workbookViewId="0">
      <pane xSplit="3" topLeftCell="D1" activePane="topRight" state="frozen"/>
      <selection activeCell="A16" sqref="A16"/>
      <selection pane="topRight" activeCell="G23" sqref="G2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480</v>
      </c>
      <c r="C3" s="196"/>
      <c r="D3" s="196"/>
      <c r="E3" s="196"/>
      <c r="F3" s="387"/>
      <c r="G3" s="387"/>
      <c r="H3" s="196"/>
      <c r="I3" s="172"/>
      <c r="J3" s="171"/>
    </row>
    <row r="4" spans="2:24" ht="134.25">
      <c r="B4" s="143" t="s">
        <v>429</v>
      </c>
      <c r="C4" s="144" t="s">
        <v>5</v>
      </c>
    </row>
    <row r="5" spans="2:24">
      <c r="B5" s="136" t="s">
        <v>4</v>
      </c>
      <c r="C5" s="13" t="s">
        <v>431</v>
      </c>
    </row>
    <row r="6" spans="2:24">
      <c r="B6" s="136" t="s">
        <v>4</v>
      </c>
      <c r="C6" s="13" t="s">
        <v>435</v>
      </c>
    </row>
    <row r="7" spans="2:24">
      <c r="B7" s="226" t="s">
        <v>4</v>
      </c>
      <c r="C7" s="13" t="s">
        <v>686</v>
      </c>
    </row>
    <row r="8" spans="2:24">
      <c r="B8" s="136" t="s">
        <v>4</v>
      </c>
      <c r="C8" s="13" t="s">
        <v>430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432</v>
      </c>
    </row>
    <row r="11" spans="2:24">
      <c r="B11" s="136" t="s">
        <v>4</v>
      </c>
      <c r="C11" s="194" t="s">
        <v>433</v>
      </c>
    </row>
    <row r="12" spans="2:24">
      <c r="B12" s="136" t="s">
        <v>4</v>
      </c>
      <c r="C12" s="13" t="s">
        <v>434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4" t="s">
        <v>436</v>
      </c>
    </row>
    <row r="16" spans="2:24" ht="15.75" thickBot="1"/>
    <row r="17" spans="1:31" ht="23.25">
      <c r="B17" s="12" t="s">
        <v>427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7"/>
      <c r="C18" s="172" t="s">
        <v>843</v>
      </c>
      <c r="D18" s="172"/>
      <c r="E18" s="197"/>
      <c r="F18" s="387"/>
      <c r="G18" s="387"/>
      <c r="H18" s="197"/>
      <c r="I18" s="172"/>
      <c r="J18" s="197"/>
      <c r="O18" s="5" t="s">
        <v>449</v>
      </c>
      <c r="R18" s="5" t="s">
        <v>450</v>
      </c>
      <c r="X18" s="172" t="s">
        <v>518</v>
      </c>
      <c r="Y18" s="172"/>
      <c r="Z18" s="172"/>
      <c r="AA18" s="172"/>
    </row>
    <row r="19" spans="1:31" ht="126">
      <c r="B19" s="335" t="s">
        <v>426</v>
      </c>
      <c r="C19" s="327" t="s">
        <v>5</v>
      </c>
      <c r="D19" s="328" t="s">
        <v>437</v>
      </c>
      <c r="E19" s="317" t="s">
        <v>438</v>
      </c>
      <c r="F19" s="318" t="s">
        <v>439</v>
      </c>
      <c r="G19" s="318" t="s">
        <v>440</v>
      </c>
      <c r="H19" s="318" t="s">
        <v>441</v>
      </c>
      <c r="I19" s="318" t="s">
        <v>442</v>
      </c>
      <c r="J19" s="318" t="s">
        <v>443</v>
      </c>
      <c r="K19" s="318" t="s">
        <v>444</v>
      </c>
      <c r="L19" s="318" t="s">
        <v>445</v>
      </c>
      <c r="M19" s="319" t="s">
        <v>446</v>
      </c>
      <c r="N19" s="319" t="s">
        <v>447</v>
      </c>
      <c r="O19" s="319" t="s">
        <v>448</v>
      </c>
      <c r="P19" s="319" t="s">
        <v>808</v>
      </c>
      <c r="Q19" s="319" t="s">
        <v>809</v>
      </c>
      <c r="R19" s="319" t="s">
        <v>689</v>
      </c>
      <c r="S19" s="319" t="s">
        <v>690</v>
      </c>
      <c r="T19" s="319" t="s">
        <v>691</v>
      </c>
      <c r="U19" s="319" t="s">
        <v>692</v>
      </c>
      <c r="V19" s="319" t="s">
        <v>602</v>
      </c>
      <c r="W19" s="320" t="s">
        <v>452</v>
      </c>
      <c r="X19" s="320" t="s">
        <v>451</v>
      </c>
      <c r="Y19" s="320" t="s">
        <v>453</v>
      </c>
      <c r="Z19" s="321" t="s">
        <v>927</v>
      </c>
      <c r="AA19" s="306" t="s">
        <v>38</v>
      </c>
      <c r="AB19" s="307" t="s">
        <v>514</v>
      </c>
      <c r="AC19" s="308" t="s">
        <v>515</v>
      </c>
      <c r="AD19" s="308" t="s">
        <v>516</v>
      </c>
      <c r="AE19" s="309" t="s">
        <v>926</v>
      </c>
    </row>
    <row r="20" spans="1:31">
      <c r="B20" s="338" t="s">
        <v>4</v>
      </c>
      <c r="C20" s="333" t="s">
        <v>850</v>
      </c>
      <c r="D20" s="334" t="s">
        <v>432</v>
      </c>
      <c r="E20" s="325">
        <v>619</v>
      </c>
      <c r="F20" s="207">
        <v>2</v>
      </c>
      <c r="G20" s="207">
        <v>0</v>
      </c>
      <c r="H20" s="207">
        <v>20</v>
      </c>
      <c r="I20" s="207">
        <v>0</v>
      </c>
      <c r="J20" s="207">
        <v>9</v>
      </c>
      <c r="K20" s="207">
        <v>0.41</v>
      </c>
      <c r="L20" s="207">
        <v>0</v>
      </c>
      <c r="M20" s="200" t="b">
        <v>1</v>
      </c>
      <c r="N20" s="200">
        <v>2</v>
      </c>
      <c r="O20" s="200">
        <v>13</v>
      </c>
      <c r="P20" s="200" t="b">
        <v>1</v>
      </c>
      <c r="Q20" s="341">
        <f>entityDefinitions[[#This Row],['[edibleFromTier']]]</f>
        <v>2</v>
      </c>
      <c r="R20" s="200" t="b">
        <v>1</v>
      </c>
      <c r="S20" s="341">
        <f>entityDefinitions[[#This Row],['[edibleFromTier']]]</f>
        <v>2</v>
      </c>
      <c r="T20" s="200" t="b">
        <v>0</v>
      </c>
      <c r="U20" s="341">
        <v>0</v>
      </c>
      <c r="V20" s="200">
        <v>100</v>
      </c>
      <c r="W20" s="262">
        <v>0.25</v>
      </c>
      <c r="X20" s="262">
        <v>0.25</v>
      </c>
      <c r="Y20" s="262">
        <v>0.7</v>
      </c>
      <c r="Z20" s="326">
        <v>0</v>
      </c>
      <c r="AA20" s="315" t="s">
        <v>789</v>
      </c>
      <c r="AB20" s="249" t="s">
        <v>900</v>
      </c>
      <c r="AC20" s="249" t="s">
        <v>899</v>
      </c>
      <c r="AD20" s="249" t="s">
        <v>479</v>
      </c>
      <c r="AE20" s="316"/>
    </row>
    <row r="21" spans="1:31">
      <c r="B21" s="338" t="s">
        <v>4</v>
      </c>
      <c r="C21" s="333" t="s">
        <v>836</v>
      </c>
      <c r="D21" s="334" t="s">
        <v>432</v>
      </c>
      <c r="E21" s="325">
        <v>619</v>
      </c>
      <c r="F21" s="207">
        <v>1</v>
      </c>
      <c r="G21" s="207">
        <v>0</v>
      </c>
      <c r="H21" s="207">
        <v>20</v>
      </c>
      <c r="I21" s="207">
        <v>0</v>
      </c>
      <c r="J21" s="207">
        <v>4</v>
      </c>
      <c r="K21" s="207">
        <v>0.16</v>
      </c>
      <c r="L21" s="207">
        <v>0</v>
      </c>
      <c r="M21" s="200" t="b">
        <v>1</v>
      </c>
      <c r="N21" s="200">
        <v>2</v>
      </c>
      <c r="O21" s="200">
        <v>13</v>
      </c>
      <c r="P21" s="200" t="b">
        <v>1</v>
      </c>
      <c r="Q21" s="341">
        <f>entityDefinitions[[#This Row],['[edibleFromTier']]]</f>
        <v>2</v>
      </c>
      <c r="R21" s="200" t="b">
        <v>1</v>
      </c>
      <c r="S21" s="341">
        <f>entityDefinitions[[#This Row],['[edibleFromTier']]]</f>
        <v>2</v>
      </c>
      <c r="T21" s="200" t="b">
        <v>0</v>
      </c>
      <c r="U21" s="341">
        <v>0</v>
      </c>
      <c r="V21" s="200">
        <v>100</v>
      </c>
      <c r="W21" s="262">
        <v>0.25</v>
      </c>
      <c r="X21" s="262">
        <v>0.25</v>
      </c>
      <c r="Y21" s="262">
        <v>0.8</v>
      </c>
      <c r="Z21" s="326">
        <v>0</v>
      </c>
      <c r="AA21" s="315" t="s">
        <v>889</v>
      </c>
      <c r="AB21" s="249" t="s">
        <v>900</v>
      </c>
      <c r="AC21" s="249" t="s">
        <v>899</v>
      </c>
      <c r="AD21" s="249" t="s">
        <v>479</v>
      </c>
      <c r="AE21" s="316"/>
    </row>
    <row r="22" spans="1:31">
      <c r="B22" s="336" t="s">
        <v>4</v>
      </c>
      <c r="C22" s="329" t="s">
        <v>839</v>
      </c>
      <c r="D22" s="330" t="s">
        <v>431</v>
      </c>
      <c r="E22" s="322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9">
        <f>entityDefinitions[[#This Row],['[edibleFromTier']]]</f>
        <v>0</v>
      </c>
      <c r="R22" s="20" t="b">
        <v>0</v>
      </c>
      <c r="S22" s="339">
        <f>entityDefinitions[[#This Row],['[edibleFromTier']]]</f>
        <v>0</v>
      </c>
      <c r="T22" s="20" t="b">
        <v>0</v>
      </c>
      <c r="U22" s="339">
        <f>entityDefinitions[[#This Row],['[edibleFromTier']]]</f>
        <v>0</v>
      </c>
      <c r="V22" s="20">
        <v>1</v>
      </c>
      <c r="W22" s="261">
        <v>0.2</v>
      </c>
      <c r="X22" s="261">
        <v>0.05</v>
      </c>
      <c r="Y22" s="261">
        <v>0</v>
      </c>
      <c r="Z22" s="323">
        <v>0</v>
      </c>
      <c r="AA22" s="310" t="s">
        <v>873</v>
      </c>
      <c r="AB22" s="250" t="s">
        <v>892</v>
      </c>
      <c r="AC22" s="250" t="s">
        <v>899</v>
      </c>
      <c r="AD22" s="250" t="s">
        <v>479</v>
      </c>
      <c r="AE22" s="311"/>
    </row>
    <row r="23" spans="1:31">
      <c r="B23" s="336" t="s">
        <v>4</v>
      </c>
      <c r="C23" s="329" t="s">
        <v>840</v>
      </c>
      <c r="D23" s="330" t="s">
        <v>431</v>
      </c>
      <c r="E23" s="322">
        <v>361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9">
        <f>entityDefinitions[[#This Row],['[edibleFromTier']]]</f>
        <v>1</v>
      </c>
      <c r="R23" s="20" t="b">
        <v>0</v>
      </c>
      <c r="S23" s="339">
        <f>entityDefinitions[[#This Row],['[edibleFromTier']]]</f>
        <v>1</v>
      </c>
      <c r="T23" s="20" t="b">
        <v>0</v>
      </c>
      <c r="U23" s="339">
        <v>0</v>
      </c>
      <c r="V23" s="20">
        <v>1</v>
      </c>
      <c r="W23" s="261">
        <v>0.1</v>
      </c>
      <c r="X23" s="261">
        <v>0.1</v>
      </c>
      <c r="Y23" s="261">
        <v>1</v>
      </c>
      <c r="Z23" s="323">
        <v>0</v>
      </c>
      <c r="AA23" s="310" t="s">
        <v>874</v>
      </c>
      <c r="AB23" s="250" t="s">
        <v>893</v>
      </c>
      <c r="AC23" s="250" t="s">
        <v>899</v>
      </c>
      <c r="AD23" s="250" t="s">
        <v>479</v>
      </c>
      <c r="AE23" s="311"/>
    </row>
    <row r="24" spans="1:31">
      <c r="B24" s="336" t="s">
        <v>4</v>
      </c>
      <c r="C24" s="329" t="s">
        <v>936</v>
      </c>
      <c r="D24" s="330" t="s">
        <v>431</v>
      </c>
      <c r="E24" s="322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9">
        <f>entityDefinitions[[#This Row],['[edibleFromTier']]]</f>
        <v>0</v>
      </c>
      <c r="R24" s="20" t="b">
        <v>0</v>
      </c>
      <c r="S24" s="339">
        <f>entityDefinitions[[#This Row],['[edibleFromTier']]]</f>
        <v>0</v>
      </c>
      <c r="T24" s="20" t="b">
        <v>0</v>
      </c>
      <c r="U24" s="339">
        <v>0</v>
      </c>
      <c r="V24" s="20">
        <v>1</v>
      </c>
      <c r="W24" s="261">
        <v>0.05</v>
      </c>
      <c r="X24" s="261">
        <v>0.05</v>
      </c>
      <c r="Y24" s="261">
        <v>0</v>
      </c>
      <c r="Z24" s="323">
        <v>0</v>
      </c>
      <c r="AA24" s="310" t="s">
        <v>928</v>
      </c>
      <c r="AB24" s="250" t="s">
        <v>895</v>
      </c>
      <c r="AC24" s="250" t="s">
        <v>899</v>
      </c>
      <c r="AD24" s="250" t="s">
        <v>479</v>
      </c>
      <c r="AE24" s="311"/>
    </row>
    <row r="25" spans="1:31">
      <c r="B25" s="336" t="s">
        <v>4</v>
      </c>
      <c r="C25" s="329" t="s">
        <v>937</v>
      </c>
      <c r="D25" s="330" t="s">
        <v>431</v>
      </c>
      <c r="E25" s="322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9">
        <f>entityDefinitions[[#This Row],['[edibleFromTier']]]</f>
        <v>0</v>
      </c>
      <c r="R25" s="20" t="b">
        <v>0</v>
      </c>
      <c r="S25" s="339">
        <f>entityDefinitions[[#This Row],['[edibleFromTier']]]</f>
        <v>0</v>
      </c>
      <c r="T25" s="20" t="b">
        <v>0</v>
      </c>
      <c r="U25" s="339">
        <v>0</v>
      </c>
      <c r="V25" s="20">
        <v>1</v>
      </c>
      <c r="W25" s="261">
        <v>0.05</v>
      </c>
      <c r="X25" s="261">
        <v>0.05</v>
      </c>
      <c r="Y25" s="261">
        <v>0</v>
      </c>
      <c r="Z25" s="323">
        <v>0</v>
      </c>
      <c r="AA25" s="310" t="s">
        <v>929</v>
      </c>
      <c r="AB25" s="250" t="s">
        <v>896</v>
      </c>
      <c r="AC25" s="250" t="s">
        <v>899</v>
      </c>
      <c r="AD25" s="250" t="s">
        <v>479</v>
      </c>
      <c r="AE25" s="311"/>
    </row>
    <row r="26" spans="1:31">
      <c r="B26" s="336" t="s">
        <v>4</v>
      </c>
      <c r="C26" s="329" t="s">
        <v>938</v>
      </c>
      <c r="D26" s="330" t="s">
        <v>431</v>
      </c>
      <c r="E26" s="322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9">
        <f>entityDefinitions[[#This Row],['[edibleFromTier']]]</f>
        <v>0</v>
      </c>
      <c r="R26" s="20" t="b">
        <v>0</v>
      </c>
      <c r="S26" s="339">
        <f>entityDefinitions[[#This Row],['[edibleFromTier']]]</f>
        <v>0</v>
      </c>
      <c r="T26" s="20" t="b">
        <v>0</v>
      </c>
      <c r="U26" s="339">
        <v>0</v>
      </c>
      <c r="V26" s="20">
        <v>1</v>
      </c>
      <c r="W26" s="261">
        <v>0.05</v>
      </c>
      <c r="X26" s="261">
        <v>0.05</v>
      </c>
      <c r="Y26" s="261">
        <v>0</v>
      </c>
      <c r="Z26" s="323">
        <v>0</v>
      </c>
      <c r="AA26" s="310" t="s">
        <v>930</v>
      </c>
      <c r="AB26" s="250" t="s">
        <v>897</v>
      </c>
      <c r="AC26" s="250" t="s">
        <v>899</v>
      </c>
      <c r="AD26" s="250" t="s">
        <v>479</v>
      </c>
      <c r="AE26" s="311"/>
    </row>
    <row r="27" spans="1:31" s="27" customFormat="1">
      <c r="B27" s="336" t="s">
        <v>4</v>
      </c>
      <c r="C27" s="329" t="s">
        <v>939</v>
      </c>
      <c r="D27" s="330" t="s">
        <v>431</v>
      </c>
      <c r="E27" s="322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9">
        <f>entityDefinitions[[#This Row],['[edibleFromTier']]]</f>
        <v>0</v>
      </c>
      <c r="R27" s="20" t="b">
        <v>0</v>
      </c>
      <c r="S27" s="339">
        <f>entityDefinitions[[#This Row],['[edibleFromTier']]]</f>
        <v>0</v>
      </c>
      <c r="T27" s="20" t="b">
        <v>0</v>
      </c>
      <c r="U27" s="339">
        <v>0</v>
      </c>
      <c r="V27" s="20">
        <v>1</v>
      </c>
      <c r="W27" s="261">
        <v>0.05</v>
      </c>
      <c r="X27" s="261">
        <v>0.05</v>
      </c>
      <c r="Y27" s="261">
        <v>0</v>
      </c>
      <c r="Z27" s="323">
        <v>0</v>
      </c>
      <c r="AA27" s="310" t="s">
        <v>931</v>
      </c>
      <c r="AB27" s="250" t="s">
        <v>897</v>
      </c>
      <c r="AC27" s="250" t="s">
        <v>899</v>
      </c>
      <c r="AD27" s="250" t="s">
        <v>479</v>
      </c>
      <c r="AE27" s="311"/>
    </row>
    <row r="28" spans="1:31">
      <c r="B28" s="336" t="s">
        <v>4</v>
      </c>
      <c r="C28" s="329" t="s">
        <v>477</v>
      </c>
      <c r="D28" s="330" t="s">
        <v>431</v>
      </c>
      <c r="E28" s="322">
        <v>40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9">
        <f>entityDefinitions[[#This Row],['[edibleFromTier']]]</f>
        <v>1</v>
      </c>
      <c r="R28" s="20" t="b">
        <v>1</v>
      </c>
      <c r="S28" s="339">
        <f>entityDefinitions[[#This Row],['[edibleFromTier']]]</f>
        <v>1</v>
      </c>
      <c r="T28" s="20" t="b">
        <v>0</v>
      </c>
      <c r="U28" s="339">
        <v>0</v>
      </c>
      <c r="V28" s="20">
        <v>50</v>
      </c>
      <c r="W28" s="261">
        <v>0.25</v>
      </c>
      <c r="X28" s="261">
        <v>0.25</v>
      </c>
      <c r="Y28" s="261">
        <v>0</v>
      </c>
      <c r="Z28" s="323">
        <v>0</v>
      </c>
      <c r="AA28" s="310" t="s">
        <v>785</v>
      </c>
      <c r="AB28" s="250" t="s">
        <v>897</v>
      </c>
      <c r="AC28" s="250" t="s">
        <v>899</v>
      </c>
      <c r="AD28" s="250" t="s">
        <v>479</v>
      </c>
      <c r="AE28" s="311"/>
    </row>
    <row r="29" spans="1:31">
      <c r="A29" s="255"/>
      <c r="B29" s="337" t="s">
        <v>4</v>
      </c>
      <c r="C29" s="331" t="s">
        <v>352</v>
      </c>
      <c r="D29" s="332" t="s">
        <v>431</v>
      </c>
      <c r="E29" s="324">
        <v>40</v>
      </c>
      <c r="F29" s="257">
        <v>2</v>
      </c>
      <c r="G29" s="257">
        <v>0</v>
      </c>
      <c r="H29" s="257">
        <v>2</v>
      </c>
      <c r="I29" s="257">
        <v>0</v>
      </c>
      <c r="J29" s="257">
        <v>9</v>
      </c>
      <c r="K29" s="257">
        <v>0.41</v>
      </c>
      <c r="L29" s="257">
        <v>0</v>
      </c>
      <c r="M29" s="258" t="b">
        <v>1</v>
      </c>
      <c r="N29" s="258">
        <v>0</v>
      </c>
      <c r="O29" s="258">
        <v>8</v>
      </c>
      <c r="P29" s="258" t="b">
        <v>1</v>
      </c>
      <c r="Q29" s="340">
        <f>entityDefinitions[[#This Row],['[edibleFromTier']]]</f>
        <v>0</v>
      </c>
      <c r="R29" s="258" t="b">
        <v>0</v>
      </c>
      <c r="S29" s="340">
        <f>entityDefinitions[[#This Row],['[edibleFromTier']]]</f>
        <v>0</v>
      </c>
      <c r="T29" s="258" t="b">
        <v>0</v>
      </c>
      <c r="U29" s="340">
        <v>0</v>
      </c>
      <c r="V29" s="258">
        <v>1</v>
      </c>
      <c r="W29" s="259">
        <v>0.25</v>
      </c>
      <c r="X29" s="259">
        <v>0.25</v>
      </c>
      <c r="Y29" s="259">
        <v>0</v>
      </c>
      <c r="Z29" s="323">
        <v>0</v>
      </c>
      <c r="AA29" s="313" t="s">
        <v>883</v>
      </c>
      <c r="AB29" s="260" t="s">
        <v>519</v>
      </c>
      <c r="AC29" s="260" t="s">
        <v>899</v>
      </c>
      <c r="AD29" s="260" t="s">
        <v>479</v>
      </c>
      <c r="AE29" s="314"/>
    </row>
    <row r="30" spans="1:31">
      <c r="A30" s="255"/>
      <c r="B30" s="336" t="s">
        <v>4</v>
      </c>
      <c r="C30" s="329" t="s">
        <v>846</v>
      </c>
      <c r="D30" s="330" t="s">
        <v>212</v>
      </c>
      <c r="E30" s="322">
        <v>40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9">
        <f>entityDefinitions[[#This Row],['[edibleFromTier']]]</f>
        <v>4</v>
      </c>
      <c r="R30" s="20" t="b">
        <v>0</v>
      </c>
      <c r="S30" s="339">
        <f>entityDefinitions[[#This Row],['[edibleFromTier']]]</f>
        <v>4</v>
      </c>
      <c r="T30" s="20" t="b">
        <v>1</v>
      </c>
      <c r="U30" s="339">
        <v>2</v>
      </c>
      <c r="V30" s="20">
        <v>200</v>
      </c>
      <c r="W30" s="261">
        <v>0.5</v>
      </c>
      <c r="X30" s="261">
        <v>0.5</v>
      </c>
      <c r="Y30" s="261">
        <v>1</v>
      </c>
      <c r="Z30" s="323">
        <v>0</v>
      </c>
      <c r="AA30" s="312" t="s">
        <v>478</v>
      </c>
      <c r="AB30" s="250" t="s">
        <v>522</v>
      </c>
      <c r="AC30" s="250" t="s">
        <v>899</v>
      </c>
      <c r="AD30" s="250" t="s">
        <v>479</v>
      </c>
      <c r="AE30" s="311"/>
    </row>
    <row r="31" spans="1:31">
      <c r="A31" s="255"/>
      <c r="B31" s="336" t="s">
        <v>4</v>
      </c>
      <c r="C31" s="329" t="s">
        <v>842</v>
      </c>
      <c r="D31" s="330" t="s">
        <v>431</v>
      </c>
      <c r="E31" s="322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9">
        <f>entityDefinitions[[#This Row],['[edibleFromTier']]]</f>
        <v>0</v>
      </c>
      <c r="R31" s="20" t="b">
        <v>0</v>
      </c>
      <c r="S31" s="339">
        <f>entityDefinitions[[#This Row],['[edibleFromTier']]]</f>
        <v>0</v>
      </c>
      <c r="T31" s="20" t="b">
        <v>0</v>
      </c>
      <c r="U31" s="339">
        <v>0</v>
      </c>
      <c r="V31" s="20">
        <v>1</v>
      </c>
      <c r="W31" s="261">
        <v>0.05</v>
      </c>
      <c r="X31" s="261">
        <v>0.05</v>
      </c>
      <c r="Y31" s="261">
        <v>0</v>
      </c>
      <c r="Z31" s="323">
        <v>0</v>
      </c>
      <c r="AA31" s="310" t="s">
        <v>933</v>
      </c>
      <c r="AB31" s="250" t="s">
        <v>898</v>
      </c>
      <c r="AC31" s="250" t="s">
        <v>899</v>
      </c>
      <c r="AD31" s="250" t="s">
        <v>479</v>
      </c>
      <c r="AE31" s="311"/>
    </row>
    <row r="32" spans="1:31">
      <c r="B32" s="336" t="s">
        <v>4</v>
      </c>
      <c r="C32" s="329" t="s">
        <v>870</v>
      </c>
      <c r="D32" s="330" t="s">
        <v>431</v>
      </c>
      <c r="E32" s="322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9">
        <f>entityDefinitions[[#This Row],['[edibleFromTier']]]</f>
        <v>1</v>
      </c>
      <c r="R32" s="20" t="b">
        <v>0</v>
      </c>
      <c r="S32" s="339">
        <f>entityDefinitions[[#This Row],['[edibleFromTier']]]</f>
        <v>1</v>
      </c>
      <c r="T32" s="20" t="b">
        <v>0</v>
      </c>
      <c r="U32" s="339">
        <v>0</v>
      </c>
      <c r="V32" s="20">
        <v>1</v>
      </c>
      <c r="W32" s="261">
        <v>0.05</v>
      </c>
      <c r="X32" s="261">
        <v>0.05</v>
      </c>
      <c r="Y32" s="261">
        <v>0</v>
      </c>
      <c r="Z32" s="323">
        <v>0</v>
      </c>
      <c r="AA32" s="310" t="s">
        <v>934</v>
      </c>
      <c r="AB32" s="250" t="s">
        <v>898</v>
      </c>
      <c r="AC32" s="250" t="s">
        <v>899</v>
      </c>
      <c r="AD32" s="250" t="s">
        <v>479</v>
      </c>
      <c r="AE32" s="311"/>
    </row>
    <row r="33" spans="2:31">
      <c r="B33" s="336" t="s">
        <v>4</v>
      </c>
      <c r="C33" s="329" t="s">
        <v>871</v>
      </c>
      <c r="D33" s="330" t="s">
        <v>431</v>
      </c>
      <c r="E33" s="322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9">
        <f>entityDefinitions[[#This Row],['[edibleFromTier']]]</f>
        <v>2</v>
      </c>
      <c r="R33" s="20" t="b">
        <v>0</v>
      </c>
      <c r="S33" s="339">
        <f>entityDefinitions[[#This Row],['[edibleFromTier']]]</f>
        <v>2</v>
      </c>
      <c r="T33" s="20" t="b">
        <v>0</v>
      </c>
      <c r="U33" s="339">
        <v>0</v>
      </c>
      <c r="V33" s="20">
        <v>1</v>
      </c>
      <c r="W33" s="261">
        <v>0.05</v>
      </c>
      <c r="X33" s="261">
        <v>0.05</v>
      </c>
      <c r="Y33" s="261">
        <v>0</v>
      </c>
      <c r="Z33" s="323">
        <v>0</v>
      </c>
      <c r="AA33" s="310" t="s">
        <v>935</v>
      </c>
      <c r="AB33" s="250" t="s">
        <v>898</v>
      </c>
      <c r="AC33" s="250" t="s">
        <v>899</v>
      </c>
      <c r="AD33" s="250" t="s">
        <v>479</v>
      </c>
      <c r="AE33" s="311"/>
    </row>
    <row r="34" spans="2:31">
      <c r="B34" s="338" t="s">
        <v>4</v>
      </c>
      <c r="C34" s="333" t="s">
        <v>845</v>
      </c>
      <c r="D34" s="334" t="s">
        <v>686</v>
      </c>
      <c r="E34" s="325">
        <v>40</v>
      </c>
      <c r="F34" s="207">
        <v>2</v>
      </c>
      <c r="G34" s="207">
        <v>1</v>
      </c>
      <c r="H34" s="207">
        <v>200</v>
      </c>
      <c r="I34" s="207">
        <v>0</v>
      </c>
      <c r="J34" s="207">
        <v>9</v>
      </c>
      <c r="K34" s="207">
        <v>0.41</v>
      </c>
      <c r="L34" s="207">
        <v>1</v>
      </c>
      <c r="M34" s="200" t="b">
        <v>1</v>
      </c>
      <c r="N34" s="200">
        <v>0</v>
      </c>
      <c r="O34" s="200">
        <v>11</v>
      </c>
      <c r="P34" s="200" t="b">
        <v>1</v>
      </c>
      <c r="Q34" s="341">
        <f>entityDefinitions[[#This Row],['[edibleFromTier']]]</f>
        <v>0</v>
      </c>
      <c r="R34" s="200" t="b">
        <v>0</v>
      </c>
      <c r="S34" s="341">
        <f>entityDefinitions[[#This Row],['[edibleFromTier']]]</f>
        <v>0</v>
      </c>
      <c r="T34" s="200" t="b">
        <v>0</v>
      </c>
      <c r="U34" s="341">
        <v>0</v>
      </c>
      <c r="V34" s="200">
        <v>1</v>
      </c>
      <c r="W34" s="262">
        <v>0</v>
      </c>
      <c r="X34" s="262">
        <v>0</v>
      </c>
      <c r="Y34" s="262">
        <v>0</v>
      </c>
      <c r="Z34" s="326">
        <v>0</v>
      </c>
      <c r="AA34" s="315" t="s">
        <v>787</v>
      </c>
      <c r="AB34" s="249" t="s">
        <v>793</v>
      </c>
      <c r="AC34" s="249" t="s">
        <v>899</v>
      </c>
      <c r="AD34" s="249" t="s">
        <v>479</v>
      </c>
      <c r="AE34" s="316"/>
    </row>
    <row r="35" spans="2:31">
      <c r="B35" s="336" t="s">
        <v>4</v>
      </c>
      <c r="C35" s="329" t="s">
        <v>536</v>
      </c>
      <c r="D35" s="330" t="s">
        <v>431</v>
      </c>
      <c r="E35" s="322">
        <v>40</v>
      </c>
      <c r="F35" s="133">
        <v>2</v>
      </c>
      <c r="G35" s="133">
        <v>0</v>
      </c>
      <c r="H35" s="133">
        <v>20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3">
        <v>4</v>
      </c>
      <c r="O35" s="20">
        <v>1</v>
      </c>
      <c r="P35" s="20" t="b">
        <v>1</v>
      </c>
      <c r="Q35" s="339">
        <f>entityDefinitions[[#This Row],['[edibleFromTier']]]</f>
        <v>4</v>
      </c>
      <c r="R35" s="20" t="b">
        <v>0</v>
      </c>
      <c r="S35" s="339">
        <f>entityDefinitions[[#This Row],['[edibleFromTier']]]</f>
        <v>4</v>
      </c>
      <c r="T35" s="20" t="b">
        <v>0</v>
      </c>
      <c r="U35" s="339">
        <v>0</v>
      </c>
      <c r="V35" s="20">
        <v>1</v>
      </c>
      <c r="W35" s="261">
        <v>0.25</v>
      </c>
      <c r="X35" s="261">
        <v>0.25</v>
      </c>
      <c r="Y35" s="261">
        <v>0</v>
      </c>
      <c r="Z35" s="323">
        <v>0</v>
      </c>
      <c r="AA35" s="310" t="s">
        <v>932</v>
      </c>
      <c r="AB35" s="250" t="s">
        <v>792</v>
      </c>
      <c r="AC35" s="250" t="s">
        <v>899</v>
      </c>
      <c r="AD35" s="250" t="s">
        <v>479</v>
      </c>
      <c r="AE35" s="311"/>
    </row>
    <row r="36" spans="2:31">
      <c r="B36" s="338" t="s">
        <v>4</v>
      </c>
      <c r="C36" s="333" t="s">
        <v>841</v>
      </c>
      <c r="D36" s="334" t="s">
        <v>686</v>
      </c>
      <c r="E36" s="325">
        <v>40</v>
      </c>
      <c r="F36" s="207">
        <v>1</v>
      </c>
      <c r="G36" s="207">
        <v>0</v>
      </c>
      <c r="H36" s="207">
        <v>0</v>
      </c>
      <c r="I36" s="207">
        <v>0</v>
      </c>
      <c r="J36" s="207">
        <v>5</v>
      </c>
      <c r="K36" s="207">
        <v>0.23</v>
      </c>
      <c r="L36" s="207">
        <v>0</v>
      </c>
      <c r="M36" s="200" t="b">
        <v>1</v>
      </c>
      <c r="N36" s="200"/>
      <c r="O36" s="200"/>
      <c r="P36" s="200" t="b">
        <v>1</v>
      </c>
      <c r="Q36" s="341">
        <f>entityDefinitions[[#This Row],['[edibleFromTier']]]</f>
        <v>0</v>
      </c>
      <c r="R36" s="200" t="b">
        <v>0</v>
      </c>
      <c r="S36" s="341">
        <f>entityDefinitions[[#This Row],['[edibleFromTier']]]</f>
        <v>0</v>
      </c>
      <c r="T36" s="200" t="b">
        <v>0</v>
      </c>
      <c r="U36" s="341">
        <v>0</v>
      </c>
      <c r="V36" s="200">
        <v>1</v>
      </c>
      <c r="W36" s="262">
        <v>0</v>
      </c>
      <c r="X36" s="262">
        <v>0</v>
      </c>
      <c r="Y36" s="262">
        <v>0</v>
      </c>
      <c r="Z36" s="326">
        <v>0</v>
      </c>
      <c r="AA36" s="315" t="s">
        <v>788</v>
      </c>
      <c r="AB36" s="249" t="s">
        <v>793</v>
      </c>
      <c r="AC36" s="249" t="s">
        <v>899</v>
      </c>
      <c r="AD36" s="249" t="s">
        <v>479</v>
      </c>
      <c r="AE36" s="316"/>
    </row>
    <row r="37" spans="2:31">
      <c r="B37" s="336" t="s">
        <v>4</v>
      </c>
      <c r="C37" s="329" t="s">
        <v>455</v>
      </c>
      <c r="D37" s="330" t="s">
        <v>431</v>
      </c>
      <c r="E37" s="322">
        <v>40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9">
        <f>entityDefinitions[[#This Row],['[edibleFromTier']]]</f>
        <v>0</v>
      </c>
      <c r="R37" s="20" t="b">
        <v>0</v>
      </c>
      <c r="S37" s="339">
        <f>entityDefinitions[[#This Row],['[edibleFromTier']]]</f>
        <v>0</v>
      </c>
      <c r="T37" s="20" t="b">
        <v>0</v>
      </c>
      <c r="U37" s="339">
        <v>0</v>
      </c>
      <c r="V37" s="20">
        <v>1</v>
      </c>
      <c r="W37" s="261">
        <v>0</v>
      </c>
      <c r="X37" s="261">
        <v>0</v>
      </c>
      <c r="Y37" s="261">
        <v>1</v>
      </c>
      <c r="Z37" s="323">
        <v>0</v>
      </c>
      <c r="AA37" s="312" t="s">
        <v>891</v>
      </c>
      <c r="AB37" s="250" t="s">
        <v>898</v>
      </c>
      <c r="AC37" s="250" t="s">
        <v>899</v>
      </c>
      <c r="AD37" s="250" t="s">
        <v>479</v>
      </c>
      <c r="AE37" s="311"/>
    </row>
    <row r="38" spans="2:31">
      <c r="B38" s="336" t="s">
        <v>4</v>
      </c>
      <c r="C38" s="329" t="s">
        <v>457</v>
      </c>
      <c r="D38" s="330" t="s">
        <v>431</v>
      </c>
      <c r="E38" s="322">
        <v>619</v>
      </c>
      <c r="F38" s="133">
        <v>2</v>
      </c>
      <c r="G38" s="133">
        <v>0</v>
      </c>
      <c r="H38" s="133">
        <v>20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9">
        <f>entityDefinitions[[#This Row],['[edibleFromTier']]]</f>
        <v>2</v>
      </c>
      <c r="R38" s="20" t="b">
        <v>1</v>
      </c>
      <c r="S38" s="339">
        <f>entityDefinitions[[#This Row],['[edibleFromTier']]]</f>
        <v>2</v>
      </c>
      <c r="T38" s="20" t="b">
        <v>0</v>
      </c>
      <c r="U38" s="339">
        <v>0</v>
      </c>
      <c r="V38" s="20">
        <v>100</v>
      </c>
      <c r="W38" s="261">
        <v>0.25</v>
      </c>
      <c r="X38" s="261">
        <v>0.25</v>
      </c>
      <c r="Y38" s="261">
        <v>0</v>
      </c>
      <c r="Z38" s="323">
        <v>0</v>
      </c>
      <c r="AA38" s="310" t="s">
        <v>784</v>
      </c>
      <c r="AB38" s="250" t="s">
        <v>793</v>
      </c>
      <c r="AC38" s="250" t="s">
        <v>899</v>
      </c>
      <c r="AD38" s="250" t="s">
        <v>479</v>
      </c>
      <c r="AE38" s="311"/>
    </row>
    <row r="39" spans="2:31">
      <c r="B39" s="336" t="s">
        <v>4</v>
      </c>
      <c r="C39" s="329" t="s">
        <v>849</v>
      </c>
      <c r="D39" s="330" t="s">
        <v>433</v>
      </c>
      <c r="E39" s="322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9">
        <f>entityDefinitions[[#This Row],['[edibleFromTier']]]</f>
        <v>3</v>
      </c>
      <c r="R39" s="20" t="b">
        <v>0</v>
      </c>
      <c r="S39" s="339">
        <f>entityDefinitions[[#This Row],['[edibleFromTier']]]</f>
        <v>3</v>
      </c>
      <c r="T39" s="20" t="b">
        <v>0</v>
      </c>
      <c r="U39" s="339">
        <v>0</v>
      </c>
      <c r="V39" s="20">
        <v>10</v>
      </c>
      <c r="W39" s="261">
        <v>0.25</v>
      </c>
      <c r="X39" s="261">
        <v>0.25</v>
      </c>
      <c r="Y39" s="261">
        <v>1</v>
      </c>
      <c r="Z39" s="323">
        <v>0</v>
      </c>
      <c r="AA39" s="310" t="s">
        <v>881</v>
      </c>
      <c r="AB39" s="250" t="s">
        <v>894</v>
      </c>
      <c r="AC39" s="250" t="s">
        <v>894</v>
      </c>
      <c r="AD39" s="250" t="s">
        <v>901</v>
      </c>
      <c r="AE39" s="311" t="s">
        <v>903</v>
      </c>
    </row>
    <row r="40" spans="2:31">
      <c r="B40" s="336" t="s">
        <v>4</v>
      </c>
      <c r="C40" s="329" t="s">
        <v>859</v>
      </c>
      <c r="D40" s="330" t="s">
        <v>433</v>
      </c>
      <c r="E40" s="322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9">
        <f>entityDefinitions[[#This Row],['[edibleFromTier']]]</f>
        <v>5</v>
      </c>
      <c r="R40" s="20" t="b">
        <v>0</v>
      </c>
      <c r="S40" s="339">
        <f>entityDefinitions[[#This Row],['[edibleFromTier']]]</f>
        <v>5</v>
      </c>
      <c r="T40" s="20" t="b">
        <v>0</v>
      </c>
      <c r="U40" s="339">
        <v>0</v>
      </c>
      <c r="V40" s="20">
        <v>10</v>
      </c>
      <c r="W40" s="261">
        <v>0.25</v>
      </c>
      <c r="X40" s="261">
        <v>0.25</v>
      </c>
      <c r="Y40" s="261">
        <v>1</v>
      </c>
      <c r="Z40" s="323">
        <v>0.25</v>
      </c>
      <c r="AA40" s="310" t="s">
        <v>882</v>
      </c>
      <c r="AB40" s="250" t="s">
        <v>894</v>
      </c>
      <c r="AC40" s="250" t="s">
        <v>894</v>
      </c>
      <c r="AD40" s="250" t="s">
        <v>902</v>
      </c>
      <c r="AE40" s="311" t="s">
        <v>904</v>
      </c>
    </row>
    <row r="41" spans="2:31" s="27" customFormat="1">
      <c r="B41" s="336" t="s">
        <v>4</v>
      </c>
      <c r="C41" s="329" t="s">
        <v>353</v>
      </c>
      <c r="D41" s="330" t="s">
        <v>431</v>
      </c>
      <c r="E41" s="322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9">
        <f>entityDefinitions[[#This Row],['[edibleFromTier']]]</f>
        <v>0</v>
      </c>
      <c r="R41" s="20" t="b">
        <v>0</v>
      </c>
      <c r="S41" s="339">
        <f>entityDefinitions[[#This Row],['[edibleFromTier']]]</f>
        <v>0</v>
      </c>
      <c r="T41" s="20" t="b">
        <v>0</v>
      </c>
      <c r="U41" s="339">
        <v>0</v>
      </c>
      <c r="V41" s="20">
        <v>1</v>
      </c>
      <c r="W41" s="261">
        <v>0.25</v>
      </c>
      <c r="X41" s="261">
        <v>0.25</v>
      </c>
      <c r="Y41" s="261">
        <v>0</v>
      </c>
      <c r="Z41" s="323">
        <v>0</v>
      </c>
      <c r="AA41" s="312" t="s">
        <v>876</v>
      </c>
      <c r="AB41" s="250" t="s">
        <v>520</v>
      </c>
      <c r="AC41" s="250" t="s">
        <v>899</v>
      </c>
      <c r="AD41" s="250" t="s">
        <v>479</v>
      </c>
      <c r="AE41" s="311"/>
    </row>
    <row r="42" spans="2:31" s="27" customFormat="1">
      <c r="B42" s="336" t="s">
        <v>4</v>
      </c>
      <c r="C42" s="329" t="s">
        <v>872</v>
      </c>
      <c r="D42" s="330" t="s">
        <v>431</v>
      </c>
      <c r="E42" s="322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9">
        <f>entityDefinitions[[#This Row],['[edibleFromTier']]]</f>
        <v>3</v>
      </c>
      <c r="R42" s="20" t="b">
        <v>0</v>
      </c>
      <c r="S42" s="339">
        <f>entityDefinitions[[#This Row],['[edibleFromTier']]]</f>
        <v>3</v>
      </c>
      <c r="T42" s="20" t="b">
        <v>0</v>
      </c>
      <c r="U42" s="339">
        <v>0</v>
      </c>
      <c r="V42" s="20">
        <v>1</v>
      </c>
      <c r="W42" s="261">
        <v>0.05</v>
      </c>
      <c r="X42" s="261">
        <v>0.05</v>
      </c>
      <c r="Y42" s="261">
        <v>1</v>
      </c>
      <c r="Z42" s="323">
        <v>0</v>
      </c>
      <c r="AA42" s="310" t="s">
        <v>875</v>
      </c>
      <c r="AB42" s="250" t="s">
        <v>898</v>
      </c>
      <c r="AC42" s="250" t="s">
        <v>899</v>
      </c>
      <c r="AD42" s="250" t="s">
        <v>479</v>
      </c>
      <c r="AE42" s="311"/>
    </row>
    <row r="43" spans="2:31" s="27" customFormat="1">
      <c r="B43" s="338" t="s">
        <v>4</v>
      </c>
      <c r="C43" s="333" t="s">
        <v>869</v>
      </c>
      <c r="D43" s="334" t="s">
        <v>432</v>
      </c>
      <c r="E43" s="325">
        <v>619</v>
      </c>
      <c r="F43" s="207">
        <v>2</v>
      </c>
      <c r="G43" s="207">
        <v>0</v>
      </c>
      <c r="H43" s="207">
        <v>15</v>
      </c>
      <c r="I43" s="207">
        <v>0</v>
      </c>
      <c r="J43" s="207">
        <v>9</v>
      </c>
      <c r="K43" s="207">
        <v>0.41</v>
      </c>
      <c r="L43" s="207">
        <v>0</v>
      </c>
      <c r="M43" s="200" t="b">
        <v>1</v>
      </c>
      <c r="N43" s="200">
        <v>2</v>
      </c>
      <c r="O43" s="200">
        <v>12</v>
      </c>
      <c r="P43" s="200" t="b">
        <v>1</v>
      </c>
      <c r="Q43" s="341">
        <f>entityDefinitions[[#This Row],['[edibleFromTier']]]</f>
        <v>2</v>
      </c>
      <c r="R43" s="200" t="b">
        <v>1</v>
      </c>
      <c r="S43" s="341">
        <f>entityDefinitions[[#This Row],['[edibleFromTier']]]</f>
        <v>2</v>
      </c>
      <c r="T43" s="200" t="b">
        <v>0</v>
      </c>
      <c r="U43" s="341">
        <v>0</v>
      </c>
      <c r="V43" s="200">
        <v>100</v>
      </c>
      <c r="W43" s="262">
        <v>0.25</v>
      </c>
      <c r="X43" s="262">
        <v>0.25</v>
      </c>
      <c r="Y43" s="262">
        <v>0</v>
      </c>
      <c r="Z43" s="326">
        <v>0</v>
      </c>
      <c r="AA43" s="315" t="s">
        <v>887</v>
      </c>
      <c r="AB43" s="249" t="s">
        <v>900</v>
      </c>
      <c r="AC43" s="249" t="s">
        <v>899</v>
      </c>
      <c r="AD43" s="249" t="s">
        <v>479</v>
      </c>
      <c r="AE43" s="316"/>
    </row>
    <row r="44" spans="2:31" s="27" customFormat="1">
      <c r="B44" s="336" t="s">
        <v>4</v>
      </c>
      <c r="C44" s="329" t="s">
        <v>354</v>
      </c>
      <c r="D44" s="330" t="s">
        <v>431</v>
      </c>
      <c r="E44" s="322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9">
        <f>entityDefinitions[[#This Row],['[edibleFromTier']]]</f>
        <v>0</v>
      </c>
      <c r="R44" s="20" t="b">
        <v>1</v>
      </c>
      <c r="S44" s="339">
        <f>entityDefinitions[[#This Row],['[edibleFromTier']]]</f>
        <v>0</v>
      </c>
      <c r="T44" s="20" t="b">
        <v>0</v>
      </c>
      <c r="U44" s="339">
        <v>0</v>
      </c>
      <c r="V44" s="20">
        <v>1</v>
      </c>
      <c r="W44" s="261">
        <v>0.1</v>
      </c>
      <c r="X44" s="261">
        <v>0.1</v>
      </c>
      <c r="Y44" s="261">
        <v>0</v>
      </c>
      <c r="Z44" s="323">
        <v>0</v>
      </c>
      <c r="AA44" s="310" t="s">
        <v>786</v>
      </c>
      <c r="AB44" s="250" t="s">
        <v>521</v>
      </c>
      <c r="AC44" s="250" t="s">
        <v>899</v>
      </c>
      <c r="AD44" s="250" t="s">
        <v>479</v>
      </c>
      <c r="AE44" s="311"/>
    </row>
    <row r="45" spans="2:31">
      <c r="B45" s="338" t="s">
        <v>4</v>
      </c>
      <c r="C45" s="333" t="s">
        <v>847</v>
      </c>
      <c r="D45" s="334" t="s">
        <v>432</v>
      </c>
      <c r="E45" s="325">
        <v>524</v>
      </c>
      <c r="F45" s="207">
        <v>2</v>
      </c>
      <c r="G45" s="207">
        <v>0</v>
      </c>
      <c r="H45" s="207">
        <v>30</v>
      </c>
      <c r="I45" s="207">
        <v>0</v>
      </c>
      <c r="J45" s="207">
        <v>8</v>
      </c>
      <c r="K45" s="207">
        <v>0.35</v>
      </c>
      <c r="L45" s="207">
        <v>0</v>
      </c>
      <c r="M45" s="200" t="b">
        <v>1</v>
      </c>
      <c r="N45" s="200">
        <v>2</v>
      </c>
      <c r="O45" s="200">
        <v>17</v>
      </c>
      <c r="P45" s="200" t="b">
        <v>1</v>
      </c>
      <c r="Q45" s="341">
        <f>entityDefinitions[[#This Row],['[edibleFromTier']]]</f>
        <v>2</v>
      </c>
      <c r="R45" s="200" t="b">
        <v>1</v>
      </c>
      <c r="S45" s="341">
        <f>entityDefinitions[[#This Row],['[edibleFromTier']]]</f>
        <v>2</v>
      </c>
      <c r="T45" s="200" t="b">
        <v>0</v>
      </c>
      <c r="U45" s="341">
        <v>0</v>
      </c>
      <c r="V45" s="200">
        <v>250</v>
      </c>
      <c r="W45" s="262">
        <v>0.25</v>
      </c>
      <c r="X45" s="262">
        <v>0.25</v>
      </c>
      <c r="Y45" s="262">
        <v>0.75</v>
      </c>
      <c r="Z45" s="326">
        <v>0</v>
      </c>
      <c r="AA45" s="315" t="s">
        <v>888</v>
      </c>
      <c r="AB45" s="249" t="s">
        <v>900</v>
      </c>
      <c r="AC45" s="249" t="s">
        <v>899</v>
      </c>
      <c r="AD45" s="249" t="s">
        <v>479</v>
      </c>
      <c r="AE45" s="316"/>
    </row>
    <row r="46" spans="2:31" s="27" customFormat="1">
      <c r="B46" s="336" t="s">
        <v>4</v>
      </c>
      <c r="C46" s="329" t="s">
        <v>835</v>
      </c>
      <c r="D46" s="330" t="s">
        <v>431</v>
      </c>
      <c r="E46" s="322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9">
        <f>entityDefinitions[[#This Row],['[edibleFromTier']]]</f>
        <v>0</v>
      </c>
      <c r="R46" s="20" t="b">
        <v>0</v>
      </c>
      <c r="S46" s="339">
        <f>entityDefinitions[[#This Row],['[edibleFromTier']]]</f>
        <v>0</v>
      </c>
      <c r="T46" s="20" t="b">
        <v>0</v>
      </c>
      <c r="U46" s="339">
        <v>0</v>
      </c>
      <c r="V46" s="20">
        <v>1</v>
      </c>
      <c r="W46" s="261">
        <v>0</v>
      </c>
      <c r="X46" s="261">
        <v>0</v>
      </c>
      <c r="Y46" s="261">
        <v>0</v>
      </c>
      <c r="Z46" s="323">
        <v>0</v>
      </c>
      <c r="AA46" s="310" t="s">
        <v>877</v>
      </c>
      <c r="AB46" s="250" t="s">
        <v>793</v>
      </c>
      <c r="AC46" s="250" t="s">
        <v>899</v>
      </c>
      <c r="AD46" s="250" t="s">
        <v>479</v>
      </c>
      <c r="AE46" s="311"/>
    </row>
    <row r="47" spans="2:31" s="27" customFormat="1">
      <c r="B47" s="336" t="s">
        <v>4</v>
      </c>
      <c r="C47" s="329" t="s">
        <v>838</v>
      </c>
      <c r="D47" s="330" t="s">
        <v>431</v>
      </c>
      <c r="E47" s="322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9">
        <f>entityDefinitions[[#This Row],['[edibleFromTier']]]</f>
        <v>1</v>
      </c>
      <c r="R47" s="20" t="b">
        <v>1</v>
      </c>
      <c r="S47" s="339">
        <f>entityDefinitions[[#This Row],['[edibleFromTier']]]</f>
        <v>1</v>
      </c>
      <c r="T47" s="20" t="b">
        <v>0</v>
      </c>
      <c r="U47" s="339">
        <v>0</v>
      </c>
      <c r="V47" s="20">
        <v>50</v>
      </c>
      <c r="W47" s="261">
        <v>0</v>
      </c>
      <c r="X47" s="261">
        <v>0</v>
      </c>
      <c r="Y47" s="261">
        <v>1</v>
      </c>
      <c r="Z47" s="323">
        <v>0</v>
      </c>
      <c r="AA47" s="310" t="s">
        <v>878</v>
      </c>
      <c r="AB47" s="250" t="s">
        <v>793</v>
      </c>
      <c r="AC47" s="250" t="s">
        <v>899</v>
      </c>
      <c r="AD47" s="250" t="s">
        <v>479</v>
      </c>
      <c r="AE47" s="311"/>
    </row>
    <row r="48" spans="2:31" s="27" customFormat="1">
      <c r="B48" s="336" t="s">
        <v>4</v>
      </c>
      <c r="C48" s="329" t="s">
        <v>837</v>
      </c>
      <c r="D48" s="330" t="s">
        <v>431</v>
      </c>
      <c r="E48" s="322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9">
        <f>entityDefinitions[[#This Row],['[edibleFromTier']]]</f>
        <v>1</v>
      </c>
      <c r="R48" s="20" t="b">
        <v>1</v>
      </c>
      <c r="S48" s="339">
        <f>entityDefinitions[[#This Row],['[edibleFromTier']]]</f>
        <v>1</v>
      </c>
      <c r="T48" s="20" t="b">
        <v>0</v>
      </c>
      <c r="U48" s="339">
        <v>0</v>
      </c>
      <c r="V48" s="20">
        <v>50</v>
      </c>
      <c r="W48" s="261">
        <v>0</v>
      </c>
      <c r="X48" s="261">
        <v>0</v>
      </c>
      <c r="Y48" s="261">
        <v>1</v>
      </c>
      <c r="Z48" s="323">
        <v>0</v>
      </c>
      <c r="AA48" s="310" t="s">
        <v>879</v>
      </c>
      <c r="AB48" s="250" t="s">
        <v>793</v>
      </c>
      <c r="AC48" s="250" t="s">
        <v>899</v>
      </c>
      <c r="AD48" s="250" t="s">
        <v>479</v>
      </c>
      <c r="AE48" s="311"/>
    </row>
    <row r="49" spans="1:31" s="27" customFormat="1">
      <c r="A49" s="256"/>
      <c r="B49" s="336" t="s">
        <v>4</v>
      </c>
      <c r="C49" s="329" t="s">
        <v>844</v>
      </c>
      <c r="D49" s="330" t="s">
        <v>431</v>
      </c>
      <c r="E49" s="322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9">
        <f>entityDefinitions[[#This Row],['[edibleFromTier']]]</f>
        <v>0</v>
      </c>
      <c r="R49" s="20" t="b">
        <v>0</v>
      </c>
      <c r="S49" s="339">
        <f>entityDefinitions[[#This Row],['[edibleFromTier']]]</f>
        <v>0</v>
      </c>
      <c r="T49" s="20" t="b">
        <v>0</v>
      </c>
      <c r="U49" s="339">
        <v>0</v>
      </c>
      <c r="V49" s="20">
        <v>1</v>
      </c>
      <c r="W49" s="261">
        <v>0.05</v>
      </c>
      <c r="X49" s="261">
        <v>0.05</v>
      </c>
      <c r="Y49" s="261">
        <v>0</v>
      </c>
      <c r="Z49" s="323">
        <v>0</v>
      </c>
      <c r="AA49" s="310" t="s">
        <v>890</v>
      </c>
      <c r="AB49" s="250" t="s">
        <v>519</v>
      </c>
      <c r="AC49" s="250" t="s">
        <v>899</v>
      </c>
      <c r="AD49" s="250" t="s">
        <v>479</v>
      </c>
      <c r="AE49" s="311"/>
    </row>
    <row r="50" spans="1:31" s="27" customFormat="1">
      <c r="B50" s="338" t="s">
        <v>4</v>
      </c>
      <c r="C50" s="333" t="s">
        <v>537</v>
      </c>
      <c r="D50" s="334" t="s">
        <v>432</v>
      </c>
      <c r="E50" s="325">
        <v>275</v>
      </c>
      <c r="F50" s="207">
        <v>1</v>
      </c>
      <c r="G50" s="207">
        <v>0</v>
      </c>
      <c r="H50" s="207">
        <v>15</v>
      </c>
      <c r="I50" s="207">
        <v>0</v>
      </c>
      <c r="J50" s="207">
        <v>1</v>
      </c>
      <c r="K50" s="207">
        <v>0.04</v>
      </c>
      <c r="L50" s="207">
        <v>0</v>
      </c>
      <c r="M50" s="200" t="b">
        <v>1</v>
      </c>
      <c r="N50" s="200">
        <v>2</v>
      </c>
      <c r="O50" s="200">
        <v>12</v>
      </c>
      <c r="P50" s="200" t="b">
        <v>1</v>
      </c>
      <c r="Q50" s="341">
        <f>entityDefinitions[[#This Row],['[edibleFromTier']]]</f>
        <v>2</v>
      </c>
      <c r="R50" s="200" t="b">
        <v>1</v>
      </c>
      <c r="S50" s="341">
        <f>entityDefinitions[[#This Row],['[edibleFromTier']]]</f>
        <v>2</v>
      </c>
      <c r="T50" s="200" t="b">
        <v>0</v>
      </c>
      <c r="U50" s="341">
        <v>0</v>
      </c>
      <c r="V50" s="200">
        <v>100</v>
      </c>
      <c r="W50" s="262">
        <v>0.25</v>
      </c>
      <c r="X50" s="262">
        <v>0.25</v>
      </c>
      <c r="Y50" s="262">
        <v>0</v>
      </c>
      <c r="Z50" s="326">
        <v>0</v>
      </c>
      <c r="AA50" s="315" t="s">
        <v>790</v>
      </c>
      <c r="AB50" s="249" t="s">
        <v>900</v>
      </c>
      <c r="AC50" s="249" t="s">
        <v>899</v>
      </c>
      <c r="AD50" s="249" t="s">
        <v>479</v>
      </c>
      <c r="AE50" s="316"/>
    </row>
    <row r="51" spans="1:31" s="27" customFormat="1">
      <c r="B51" s="338" t="s">
        <v>4</v>
      </c>
      <c r="C51" s="333" t="s">
        <v>538</v>
      </c>
      <c r="D51" s="334" t="s">
        <v>432</v>
      </c>
      <c r="E51" s="325">
        <v>619</v>
      </c>
      <c r="F51" s="207">
        <v>1</v>
      </c>
      <c r="G51" s="207">
        <v>0</v>
      </c>
      <c r="H51" s="207">
        <v>15</v>
      </c>
      <c r="I51" s="207">
        <v>0</v>
      </c>
      <c r="J51" s="207">
        <v>1</v>
      </c>
      <c r="K51" s="207">
        <v>0.04</v>
      </c>
      <c r="L51" s="207">
        <v>0</v>
      </c>
      <c r="M51" s="200" t="b">
        <v>1</v>
      </c>
      <c r="N51" s="200">
        <v>2</v>
      </c>
      <c r="O51" s="200">
        <v>12</v>
      </c>
      <c r="P51" s="200" t="b">
        <v>1</v>
      </c>
      <c r="Q51" s="341">
        <f>entityDefinitions[[#This Row],['[edibleFromTier']]]</f>
        <v>2</v>
      </c>
      <c r="R51" s="200" t="b">
        <v>1</v>
      </c>
      <c r="S51" s="341">
        <f>entityDefinitions[[#This Row],['[edibleFromTier']]]</f>
        <v>2</v>
      </c>
      <c r="T51" s="200" t="b">
        <v>0</v>
      </c>
      <c r="U51" s="341">
        <v>0</v>
      </c>
      <c r="V51" s="200">
        <v>100</v>
      </c>
      <c r="W51" s="262">
        <v>0.25</v>
      </c>
      <c r="X51" s="262">
        <v>0.25</v>
      </c>
      <c r="Y51" s="262">
        <v>0</v>
      </c>
      <c r="Z51" s="326">
        <v>0</v>
      </c>
      <c r="AA51" s="315" t="s">
        <v>790</v>
      </c>
      <c r="AB51" s="249" t="s">
        <v>900</v>
      </c>
      <c r="AC51" s="249" t="s">
        <v>899</v>
      </c>
      <c r="AD51" s="249" t="s">
        <v>479</v>
      </c>
      <c r="AE51" s="316"/>
    </row>
    <row r="52" spans="1:31" s="27" customFormat="1" ht="15.75" thickBot="1">
      <c r="B52" s="342" t="s">
        <v>4</v>
      </c>
      <c r="C52" s="343" t="s">
        <v>676</v>
      </c>
      <c r="D52" s="344" t="s">
        <v>432</v>
      </c>
      <c r="E52" s="345">
        <v>40</v>
      </c>
      <c r="F52" s="346">
        <v>1</v>
      </c>
      <c r="G52" s="346">
        <v>0</v>
      </c>
      <c r="H52" s="346">
        <v>20</v>
      </c>
      <c r="I52" s="346">
        <v>0</v>
      </c>
      <c r="J52" s="346">
        <v>4</v>
      </c>
      <c r="K52" s="346">
        <v>0.18</v>
      </c>
      <c r="L52" s="346">
        <v>0</v>
      </c>
      <c r="M52" s="347" t="b">
        <v>1</v>
      </c>
      <c r="N52" s="347">
        <v>1</v>
      </c>
      <c r="O52" s="347">
        <v>12</v>
      </c>
      <c r="P52" s="347" t="b">
        <v>1</v>
      </c>
      <c r="Q52" s="348">
        <f>entityDefinitions[[#This Row],['[edibleFromTier']]]</f>
        <v>1</v>
      </c>
      <c r="R52" s="347" t="b">
        <v>0</v>
      </c>
      <c r="S52" s="348">
        <f>entityDefinitions[[#This Row],['[edibleFromTier']]]</f>
        <v>1</v>
      </c>
      <c r="T52" s="347" t="b">
        <v>1</v>
      </c>
      <c r="U52" s="348">
        <v>0</v>
      </c>
      <c r="V52" s="347">
        <v>150</v>
      </c>
      <c r="W52" s="349">
        <v>0</v>
      </c>
      <c r="X52" s="349">
        <v>0</v>
      </c>
      <c r="Y52" s="349">
        <v>0.6</v>
      </c>
      <c r="Z52" s="350">
        <v>0</v>
      </c>
      <c r="AA52" s="351" t="s">
        <v>791</v>
      </c>
      <c r="AB52" s="352" t="s">
        <v>900</v>
      </c>
      <c r="AC52" s="352" t="s">
        <v>899</v>
      </c>
      <c r="AD52" s="352" t="s">
        <v>479</v>
      </c>
      <c r="AE52" s="353"/>
    </row>
    <row r="53" spans="1:31">
      <c r="B53" s="336"/>
      <c r="C53" s="354"/>
      <c r="D53" s="330"/>
      <c r="E53" s="355"/>
      <c r="F53" s="133">
        <v>2</v>
      </c>
      <c r="G53" s="133"/>
      <c r="H53" s="133"/>
      <c r="I53" s="133"/>
      <c r="J53" s="133">
        <v>9</v>
      </c>
      <c r="K53" s="356">
        <v>0.41</v>
      </c>
      <c r="L53" s="133"/>
      <c r="M53" s="20"/>
      <c r="N53" s="183"/>
      <c r="O53" s="183"/>
      <c r="P53" s="357"/>
      <c r="Q53" s="358"/>
      <c r="R53" s="359"/>
      <c r="S53" s="360"/>
      <c r="T53" s="359"/>
      <c r="U53" s="360"/>
      <c r="V53" s="361"/>
      <c r="W53" s="362"/>
      <c r="X53" s="261"/>
      <c r="Y53" s="261"/>
      <c r="Z53" s="323"/>
      <c r="AA53" s="363"/>
      <c r="AB53" s="364"/>
      <c r="AC53" s="365"/>
      <c r="AD53" s="365"/>
      <c r="AE53" s="316"/>
    </row>
    <row r="54" spans="1:31" ht="15.75" thickBot="1"/>
    <row r="55" spans="1:31" ht="23.25">
      <c r="B55" s="12" t="s">
        <v>832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6"/>
      <c r="C56" s="246"/>
      <c r="D56" s="248"/>
      <c r="E56" s="246"/>
      <c r="F56" s="246"/>
      <c r="G56" s="387"/>
      <c r="H56" s="387"/>
      <c r="I56" s="172" t="s">
        <v>450</v>
      </c>
      <c r="J56" s="172"/>
      <c r="K56" s="246"/>
      <c r="N56" s="5" t="s">
        <v>518</v>
      </c>
      <c r="AA56" s="172"/>
      <c r="AB56" s="172"/>
      <c r="AC56" s="172"/>
      <c r="AD56" s="172"/>
    </row>
    <row r="57" spans="1:31" ht="126">
      <c r="B57" s="143" t="s">
        <v>858</v>
      </c>
      <c r="C57" s="143" t="s">
        <v>5</v>
      </c>
      <c r="D57" s="143" t="s">
        <v>437</v>
      </c>
      <c r="E57" s="154" t="s">
        <v>808</v>
      </c>
      <c r="F57" s="154" t="s">
        <v>834</v>
      </c>
      <c r="G57" s="154" t="s">
        <v>703</v>
      </c>
      <c r="H57" s="154" t="s">
        <v>833</v>
      </c>
      <c r="I57" s="154" t="s">
        <v>451</v>
      </c>
      <c r="J57" s="154" t="s">
        <v>454</v>
      </c>
      <c r="K57" s="149" t="s">
        <v>38</v>
      </c>
      <c r="L57" s="149" t="s">
        <v>515</v>
      </c>
      <c r="M57" s="149" t="s">
        <v>517</v>
      </c>
      <c r="N57" s="27"/>
    </row>
    <row r="58" spans="1:31" s="27" customFormat="1">
      <c r="B58" s="13" t="s">
        <v>4</v>
      </c>
      <c r="C58" s="13" t="s">
        <v>542</v>
      </c>
      <c r="D58" s="13" t="s">
        <v>435</v>
      </c>
      <c r="E58" s="20" t="b">
        <v>1</v>
      </c>
      <c r="F58" s="253">
        <v>0</v>
      </c>
      <c r="G58" s="253">
        <v>1</v>
      </c>
      <c r="H58" s="253">
        <v>2</v>
      </c>
      <c r="I58" s="253">
        <v>0</v>
      </c>
      <c r="J58" s="253">
        <v>0</v>
      </c>
      <c r="K58" s="250" t="s">
        <v>458</v>
      </c>
      <c r="L58" s="250" t="s">
        <v>885</v>
      </c>
      <c r="M58" s="250" t="s">
        <v>886</v>
      </c>
    </row>
    <row r="59" spans="1:31" s="27" customFormat="1">
      <c r="B59" s="13" t="s">
        <v>4</v>
      </c>
      <c r="C59" s="13" t="s">
        <v>860</v>
      </c>
      <c r="D59" s="13" t="s">
        <v>435</v>
      </c>
      <c r="E59" s="20" t="b">
        <v>1</v>
      </c>
      <c r="F59" s="253">
        <v>0</v>
      </c>
      <c r="G59" s="253">
        <v>1</v>
      </c>
      <c r="H59" s="253">
        <v>2</v>
      </c>
      <c r="I59" s="253">
        <v>0</v>
      </c>
      <c r="J59" s="253">
        <v>0</v>
      </c>
      <c r="K59" s="250" t="s">
        <v>544</v>
      </c>
      <c r="L59" s="250" t="s">
        <v>885</v>
      </c>
      <c r="M59" s="250" t="s">
        <v>886</v>
      </c>
      <c r="N59" s="67"/>
    </row>
    <row r="60" spans="1:31" s="27" customFormat="1">
      <c r="B60" s="13" t="s">
        <v>4</v>
      </c>
      <c r="C60" s="13" t="s">
        <v>861</v>
      </c>
      <c r="D60" s="13" t="s">
        <v>435</v>
      </c>
      <c r="E60" s="20" t="b">
        <v>1</v>
      </c>
      <c r="F60" s="253">
        <v>0</v>
      </c>
      <c r="G60" s="253">
        <v>1</v>
      </c>
      <c r="H60" s="253">
        <v>2</v>
      </c>
      <c r="I60" s="253">
        <v>0</v>
      </c>
      <c r="J60" s="253">
        <v>0</v>
      </c>
      <c r="K60" s="250" t="s">
        <v>544</v>
      </c>
      <c r="L60" s="250" t="s">
        <v>885</v>
      </c>
      <c r="M60" s="250" t="s">
        <v>886</v>
      </c>
      <c r="N60" s="67"/>
    </row>
    <row r="61" spans="1:31" s="27" customFormat="1">
      <c r="A61" s="256"/>
      <c r="B61" s="13" t="s">
        <v>4</v>
      </c>
      <c r="C61" s="13" t="s">
        <v>868</v>
      </c>
      <c r="D61" s="13" t="s">
        <v>435</v>
      </c>
      <c r="E61" s="20" t="b">
        <v>1</v>
      </c>
      <c r="F61" s="253">
        <v>0</v>
      </c>
      <c r="G61" s="253">
        <v>1</v>
      </c>
      <c r="H61" s="253">
        <v>2</v>
      </c>
      <c r="I61" s="253">
        <v>0</v>
      </c>
      <c r="J61" s="253">
        <v>0</v>
      </c>
      <c r="K61" s="250" t="s">
        <v>544</v>
      </c>
      <c r="L61" s="250" t="s">
        <v>885</v>
      </c>
      <c r="M61" s="250" t="s">
        <v>886</v>
      </c>
      <c r="N61" s="67"/>
    </row>
    <row r="62" spans="1:31">
      <c r="B62" s="13" t="s">
        <v>4</v>
      </c>
      <c r="C62" s="13" t="s">
        <v>866</v>
      </c>
      <c r="D62" s="13" t="s">
        <v>435</v>
      </c>
      <c r="E62" s="20" t="b">
        <v>1</v>
      </c>
      <c r="F62" s="253">
        <v>0</v>
      </c>
      <c r="G62" s="253">
        <v>1</v>
      </c>
      <c r="H62" s="253">
        <v>2</v>
      </c>
      <c r="I62" s="253">
        <v>0</v>
      </c>
      <c r="J62" s="253">
        <v>0</v>
      </c>
      <c r="K62" s="250" t="s">
        <v>467</v>
      </c>
      <c r="L62" s="250" t="s">
        <v>885</v>
      </c>
      <c r="M62" s="250" t="s">
        <v>886</v>
      </c>
    </row>
    <row r="63" spans="1:31">
      <c r="B63" s="199" t="s">
        <v>4</v>
      </c>
      <c r="C63" s="199" t="s">
        <v>470</v>
      </c>
      <c r="D63" s="199" t="s">
        <v>430</v>
      </c>
      <c r="E63" s="263" t="b">
        <v>1</v>
      </c>
      <c r="F63" s="264">
        <v>0</v>
      </c>
      <c r="G63" s="264">
        <v>1</v>
      </c>
      <c r="H63" s="264">
        <v>2</v>
      </c>
      <c r="I63" s="264">
        <v>0</v>
      </c>
      <c r="J63" s="264">
        <v>0</v>
      </c>
      <c r="K63" s="249" t="s">
        <v>472</v>
      </c>
      <c r="L63" s="249" t="s">
        <v>885</v>
      </c>
      <c r="M63" s="249" t="s">
        <v>886</v>
      </c>
    </row>
    <row r="64" spans="1:31">
      <c r="B64" s="199" t="s">
        <v>4</v>
      </c>
      <c r="C64" s="199" t="s">
        <v>851</v>
      </c>
      <c r="D64" s="199" t="s">
        <v>430</v>
      </c>
      <c r="E64" s="263" t="b">
        <v>1</v>
      </c>
      <c r="F64" s="264">
        <v>0</v>
      </c>
      <c r="G64" s="264">
        <v>1</v>
      </c>
      <c r="H64" s="264">
        <v>2</v>
      </c>
      <c r="I64" s="264">
        <v>0</v>
      </c>
      <c r="J64" s="264">
        <v>0</v>
      </c>
      <c r="K64" s="249" t="s">
        <v>540</v>
      </c>
      <c r="L64" s="249" t="s">
        <v>885</v>
      </c>
      <c r="M64" s="249" t="s">
        <v>886</v>
      </c>
    </row>
    <row r="65" spans="2:14">
      <c r="B65" s="199" t="s">
        <v>4</v>
      </c>
      <c r="C65" s="199" t="s">
        <v>848</v>
      </c>
      <c r="D65" s="199" t="s">
        <v>430</v>
      </c>
      <c r="E65" s="263" t="b">
        <v>1</v>
      </c>
      <c r="F65" s="264">
        <v>0</v>
      </c>
      <c r="G65" s="264">
        <v>1</v>
      </c>
      <c r="H65" s="264">
        <v>2</v>
      </c>
      <c r="I65" s="264">
        <v>0</v>
      </c>
      <c r="J65" s="264">
        <v>0</v>
      </c>
      <c r="K65" s="249" t="s">
        <v>473</v>
      </c>
      <c r="L65" s="249" t="s">
        <v>885</v>
      </c>
      <c r="M65" s="249" t="s">
        <v>886</v>
      </c>
    </row>
    <row r="66" spans="2:14">
      <c r="B66" s="199" t="s">
        <v>4</v>
      </c>
      <c r="C66" s="199" t="s">
        <v>471</v>
      </c>
      <c r="D66" s="199" t="s">
        <v>430</v>
      </c>
      <c r="E66" s="263" t="b">
        <v>1</v>
      </c>
      <c r="F66" s="264">
        <v>0</v>
      </c>
      <c r="G66" s="264">
        <v>1</v>
      </c>
      <c r="H66" s="264">
        <v>2</v>
      </c>
      <c r="I66" s="264">
        <v>0</v>
      </c>
      <c r="J66" s="264">
        <v>0</v>
      </c>
      <c r="K66" s="249" t="s">
        <v>474</v>
      </c>
      <c r="L66" s="249" t="s">
        <v>885</v>
      </c>
      <c r="M66" s="249" t="s">
        <v>886</v>
      </c>
    </row>
    <row r="67" spans="2:14">
      <c r="B67" s="199" t="s">
        <v>4</v>
      </c>
      <c r="C67" s="199" t="s">
        <v>539</v>
      </c>
      <c r="D67" s="199" t="s">
        <v>430</v>
      </c>
      <c r="E67" s="263" t="b">
        <v>1</v>
      </c>
      <c r="F67" s="264">
        <v>0</v>
      </c>
      <c r="G67" s="264">
        <v>1</v>
      </c>
      <c r="H67" s="264">
        <v>2</v>
      </c>
      <c r="I67" s="264">
        <v>0</v>
      </c>
      <c r="J67" s="264">
        <v>0</v>
      </c>
      <c r="K67" s="249" t="s">
        <v>541</v>
      </c>
      <c r="L67" s="249" t="s">
        <v>885</v>
      </c>
      <c r="M67" s="249" t="s">
        <v>886</v>
      </c>
    </row>
    <row r="68" spans="2:14">
      <c r="B68" s="199" t="s">
        <v>4</v>
      </c>
      <c r="C68" s="199" t="s">
        <v>862</v>
      </c>
      <c r="D68" s="199" t="s">
        <v>430</v>
      </c>
      <c r="E68" s="263" t="b">
        <v>1</v>
      </c>
      <c r="F68" s="264">
        <v>0</v>
      </c>
      <c r="G68" s="264">
        <v>1</v>
      </c>
      <c r="H68" s="264">
        <v>2</v>
      </c>
      <c r="I68" s="264">
        <v>0</v>
      </c>
      <c r="J68" s="264">
        <v>0</v>
      </c>
      <c r="K68" s="249" t="s">
        <v>456</v>
      </c>
      <c r="L68" s="249" t="s">
        <v>885</v>
      </c>
      <c r="M68" s="249" t="s">
        <v>886</v>
      </c>
    </row>
    <row r="69" spans="2:14">
      <c r="B69" s="199" t="s">
        <v>4</v>
      </c>
      <c r="C69" s="199" t="s">
        <v>863</v>
      </c>
      <c r="D69" s="199" t="s">
        <v>430</v>
      </c>
      <c r="E69" s="263" t="b">
        <v>1</v>
      </c>
      <c r="F69" s="264">
        <v>0</v>
      </c>
      <c r="G69" s="264">
        <v>1</v>
      </c>
      <c r="H69" s="264">
        <v>2</v>
      </c>
      <c r="I69" s="264">
        <v>0</v>
      </c>
      <c r="J69" s="264">
        <v>0</v>
      </c>
      <c r="K69" s="249" t="s">
        <v>456</v>
      </c>
      <c r="L69" s="249" t="s">
        <v>885</v>
      </c>
      <c r="M69" s="249" t="s">
        <v>886</v>
      </c>
    </row>
    <row r="70" spans="2:14">
      <c r="B70" s="199" t="s">
        <v>4</v>
      </c>
      <c r="C70" s="199" t="s">
        <v>852</v>
      </c>
      <c r="D70" s="199" t="s">
        <v>430</v>
      </c>
      <c r="E70" s="263" t="b">
        <v>1</v>
      </c>
      <c r="F70" s="264">
        <v>0</v>
      </c>
      <c r="G70" s="264">
        <v>1</v>
      </c>
      <c r="H70" s="264">
        <v>2</v>
      </c>
      <c r="I70" s="264">
        <v>0</v>
      </c>
      <c r="J70" s="264">
        <v>0</v>
      </c>
      <c r="K70" s="249" t="s">
        <v>469</v>
      </c>
      <c r="L70" s="249" t="s">
        <v>885</v>
      </c>
      <c r="M70" s="249" t="s">
        <v>886</v>
      </c>
    </row>
    <row r="71" spans="2:14">
      <c r="B71" s="199" t="s">
        <v>4</v>
      </c>
      <c r="C71" s="199" t="s">
        <v>468</v>
      </c>
      <c r="D71" s="199" t="s">
        <v>430</v>
      </c>
      <c r="E71" s="263" t="b">
        <v>1</v>
      </c>
      <c r="F71" s="264">
        <v>0</v>
      </c>
      <c r="G71" s="264">
        <v>1</v>
      </c>
      <c r="H71" s="264">
        <v>2</v>
      </c>
      <c r="I71" s="264">
        <v>0</v>
      </c>
      <c r="J71" s="264">
        <v>0</v>
      </c>
      <c r="K71" s="249" t="s">
        <v>469</v>
      </c>
      <c r="L71" s="249" t="s">
        <v>885</v>
      </c>
      <c r="M71" s="249" t="s">
        <v>886</v>
      </c>
    </row>
    <row r="72" spans="2:14">
      <c r="B72" s="199" t="s">
        <v>4</v>
      </c>
      <c r="C72" s="199" t="s">
        <v>853</v>
      </c>
      <c r="D72" s="199" t="s">
        <v>430</v>
      </c>
      <c r="E72" s="263" t="b">
        <v>1</v>
      </c>
      <c r="F72" s="264">
        <v>0</v>
      </c>
      <c r="G72" s="264">
        <v>1</v>
      </c>
      <c r="H72" s="264">
        <v>2</v>
      </c>
      <c r="I72" s="264">
        <v>0</v>
      </c>
      <c r="J72" s="264">
        <v>0</v>
      </c>
      <c r="K72" s="249" t="s">
        <v>469</v>
      </c>
      <c r="L72" s="249" t="s">
        <v>885</v>
      </c>
      <c r="M72" s="249" t="s">
        <v>886</v>
      </c>
    </row>
    <row r="73" spans="2:14">
      <c r="B73" s="199" t="s">
        <v>4</v>
      </c>
      <c r="C73" s="199" t="s">
        <v>854</v>
      </c>
      <c r="D73" s="199" t="s">
        <v>430</v>
      </c>
      <c r="E73" s="263" t="b">
        <v>1</v>
      </c>
      <c r="F73" s="264">
        <v>0</v>
      </c>
      <c r="G73" s="264">
        <v>1</v>
      </c>
      <c r="H73" s="264">
        <v>2</v>
      </c>
      <c r="I73" s="264">
        <v>0</v>
      </c>
      <c r="J73" s="264">
        <v>0</v>
      </c>
      <c r="K73" s="249" t="s">
        <v>469</v>
      </c>
      <c r="L73" s="249" t="s">
        <v>885</v>
      </c>
      <c r="M73" s="249" t="s">
        <v>886</v>
      </c>
    </row>
    <row r="74" spans="2:14">
      <c r="B74" s="199" t="s">
        <v>4</v>
      </c>
      <c r="C74" s="199" t="s">
        <v>855</v>
      </c>
      <c r="D74" s="199" t="s">
        <v>430</v>
      </c>
      <c r="E74" s="263" t="b">
        <v>1</v>
      </c>
      <c r="F74" s="264">
        <v>0</v>
      </c>
      <c r="G74" s="264">
        <v>1</v>
      </c>
      <c r="H74" s="264">
        <v>2</v>
      </c>
      <c r="I74" s="264">
        <v>0</v>
      </c>
      <c r="J74" s="264">
        <v>0</v>
      </c>
      <c r="K74" s="249" t="s">
        <v>469</v>
      </c>
      <c r="L74" s="249" t="s">
        <v>885</v>
      </c>
      <c r="M74" s="249" t="s">
        <v>886</v>
      </c>
      <c r="N74" s="27"/>
    </row>
    <row r="75" spans="2:14">
      <c r="B75" s="199" t="s">
        <v>4</v>
      </c>
      <c r="C75" s="199" t="s">
        <v>856</v>
      </c>
      <c r="D75" s="199" t="s">
        <v>430</v>
      </c>
      <c r="E75" s="263" t="b">
        <v>1</v>
      </c>
      <c r="F75" s="264">
        <v>0</v>
      </c>
      <c r="G75" s="264">
        <v>1</v>
      </c>
      <c r="H75" s="264">
        <v>2</v>
      </c>
      <c r="I75" s="264">
        <v>0</v>
      </c>
      <c r="J75" s="264">
        <v>0</v>
      </c>
      <c r="K75" s="249" t="s">
        <v>476</v>
      </c>
      <c r="L75" s="249" t="s">
        <v>885</v>
      </c>
      <c r="M75" s="249" t="s">
        <v>886</v>
      </c>
    </row>
    <row r="76" spans="2:14" s="27" customFormat="1">
      <c r="B76" s="199" t="s">
        <v>4</v>
      </c>
      <c r="C76" s="199" t="s">
        <v>864</v>
      </c>
      <c r="D76" s="199" t="s">
        <v>430</v>
      </c>
      <c r="E76" s="263" t="b">
        <v>1</v>
      </c>
      <c r="F76" s="264">
        <v>0</v>
      </c>
      <c r="G76" s="264">
        <v>1</v>
      </c>
      <c r="H76" s="264">
        <v>2</v>
      </c>
      <c r="I76" s="264">
        <v>0</v>
      </c>
      <c r="J76" s="264">
        <v>0</v>
      </c>
      <c r="K76" s="249" t="s">
        <v>543</v>
      </c>
      <c r="L76" s="249" t="s">
        <v>885</v>
      </c>
      <c r="M76" s="249" t="s">
        <v>886</v>
      </c>
      <c r="N76" s="67"/>
    </row>
    <row r="77" spans="2:14">
      <c r="B77" s="199" t="s">
        <v>4</v>
      </c>
      <c r="C77" s="199" t="s">
        <v>865</v>
      </c>
      <c r="D77" s="199" t="s">
        <v>430</v>
      </c>
      <c r="E77" s="263" t="b">
        <v>1</v>
      </c>
      <c r="F77" s="264">
        <v>0</v>
      </c>
      <c r="G77" s="264">
        <v>1</v>
      </c>
      <c r="H77" s="264">
        <v>2</v>
      </c>
      <c r="I77" s="264">
        <v>0</v>
      </c>
      <c r="J77" s="264">
        <v>0</v>
      </c>
      <c r="K77" s="249" t="s">
        <v>475</v>
      </c>
      <c r="L77" s="249" t="s">
        <v>885</v>
      </c>
      <c r="M77" s="249" t="s">
        <v>886</v>
      </c>
    </row>
    <row r="78" spans="2:14">
      <c r="B78" s="13" t="s">
        <v>4</v>
      </c>
      <c r="C78" s="13" t="s">
        <v>867</v>
      </c>
      <c r="D78" s="13" t="s">
        <v>433</v>
      </c>
      <c r="E78" s="20" t="b">
        <v>1</v>
      </c>
      <c r="F78" s="253">
        <v>0</v>
      </c>
      <c r="G78" s="253">
        <v>1</v>
      </c>
      <c r="H78" s="253">
        <v>2</v>
      </c>
      <c r="I78" s="253">
        <v>0</v>
      </c>
      <c r="J78" s="253">
        <v>0</v>
      </c>
      <c r="K78" s="250" t="s">
        <v>880</v>
      </c>
      <c r="L78" s="250" t="s">
        <v>884</v>
      </c>
      <c r="M78" s="250" t="s">
        <v>886</v>
      </c>
    </row>
    <row r="79" spans="2:14">
      <c r="B79" s="199" t="s">
        <v>4</v>
      </c>
      <c r="C79" s="199" t="s">
        <v>459</v>
      </c>
      <c r="D79" s="199" t="s">
        <v>436</v>
      </c>
      <c r="E79" s="263" t="b">
        <v>1</v>
      </c>
      <c r="F79" s="264">
        <v>0</v>
      </c>
      <c r="G79" s="264">
        <v>1</v>
      </c>
      <c r="H79" s="264">
        <v>2</v>
      </c>
      <c r="I79" s="264">
        <v>0</v>
      </c>
      <c r="J79" s="264">
        <v>0</v>
      </c>
      <c r="K79" s="249" t="s">
        <v>465</v>
      </c>
      <c r="L79" s="249" t="s">
        <v>885</v>
      </c>
      <c r="M79" s="249" t="s">
        <v>886</v>
      </c>
    </row>
    <row r="80" spans="2:14">
      <c r="B80" s="199" t="s">
        <v>4</v>
      </c>
      <c r="C80" s="199" t="s">
        <v>460</v>
      </c>
      <c r="D80" s="199" t="s">
        <v>436</v>
      </c>
      <c r="E80" s="263" t="b">
        <v>1</v>
      </c>
      <c r="F80" s="264">
        <v>0</v>
      </c>
      <c r="G80" s="264">
        <v>1</v>
      </c>
      <c r="H80" s="264">
        <v>2</v>
      </c>
      <c r="I80" s="264">
        <v>0</v>
      </c>
      <c r="J80" s="264">
        <v>0</v>
      </c>
      <c r="K80" s="249" t="s">
        <v>465</v>
      </c>
      <c r="L80" s="249" t="s">
        <v>885</v>
      </c>
      <c r="M80" s="249" t="s">
        <v>886</v>
      </c>
    </row>
    <row r="81" spans="2:14">
      <c r="B81" s="199" t="s">
        <v>4</v>
      </c>
      <c r="C81" s="199" t="s">
        <v>461</v>
      </c>
      <c r="D81" s="199" t="s">
        <v>436</v>
      </c>
      <c r="E81" s="263" t="b">
        <v>1</v>
      </c>
      <c r="F81" s="264">
        <v>0</v>
      </c>
      <c r="G81" s="264">
        <v>1</v>
      </c>
      <c r="H81" s="264">
        <v>2</v>
      </c>
      <c r="I81" s="264">
        <v>0</v>
      </c>
      <c r="J81" s="264">
        <v>0</v>
      </c>
      <c r="K81" s="249" t="s">
        <v>465</v>
      </c>
      <c r="L81" s="249" t="s">
        <v>885</v>
      </c>
      <c r="M81" s="249" t="s">
        <v>886</v>
      </c>
      <c r="N81" s="27"/>
    </row>
    <row r="82" spans="2:14">
      <c r="B82" s="199" t="s">
        <v>4</v>
      </c>
      <c r="C82" s="199" t="s">
        <v>462</v>
      </c>
      <c r="D82" s="199" t="s">
        <v>436</v>
      </c>
      <c r="E82" s="263" t="b">
        <v>1</v>
      </c>
      <c r="F82" s="264">
        <v>0</v>
      </c>
      <c r="G82" s="264">
        <v>1</v>
      </c>
      <c r="H82" s="264">
        <v>2</v>
      </c>
      <c r="I82" s="264">
        <v>0</v>
      </c>
      <c r="J82" s="264">
        <v>0</v>
      </c>
      <c r="K82" s="249" t="s">
        <v>465</v>
      </c>
      <c r="L82" s="249" t="s">
        <v>885</v>
      </c>
      <c r="M82" s="249" t="s">
        <v>886</v>
      </c>
      <c r="N82" s="27"/>
    </row>
    <row r="83" spans="2:14" s="27" customFormat="1">
      <c r="B83" s="199" t="s">
        <v>4</v>
      </c>
      <c r="C83" s="199" t="s">
        <v>463</v>
      </c>
      <c r="D83" s="199" t="s">
        <v>436</v>
      </c>
      <c r="E83" s="263" t="b">
        <v>1</v>
      </c>
      <c r="F83" s="264">
        <v>0</v>
      </c>
      <c r="G83" s="264">
        <v>1</v>
      </c>
      <c r="H83" s="264">
        <v>2</v>
      </c>
      <c r="I83" s="264">
        <v>0</v>
      </c>
      <c r="J83" s="264">
        <v>0</v>
      </c>
      <c r="K83" s="249" t="s">
        <v>465</v>
      </c>
      <c r="L83" s="249" t="s">
        <v>885</v>
      </c>
      <c r="M83" s="249" t="s">
        <v>886</v>
      </c>
    </row>
    <row r="84" spans="2:14">
      <c r="B84" s="199" t="s">
        <v>4</v>
      </c>
      <c r="C84" s="199" t="s">
        <v>464</v>
      </c>
      <c r="D84" s="199" t="s">
        <v>436</v>
      </c>
      <c r="E84" s="265" t="b">
        <v>1</v>
      </c>
      <c r="F84" s="264">
        <v>0</v>
      </c>
      <c r="G84" s="264">
        <v>1</v>
      </c>
      <c r="H84" s="264">
        <v>2</v>
      </c>
      <c r="I84" s="264">
        <v>0</v>
      </c>
      <c r="J84" s="264">
        <v>0</v>
      </c>
      <c r="K84" s="249" t="s">
        <v>465</v>
      </c>
      <c r="L84" s="249" t="s">
        <v>885</v>
      </c>
      <c r="M84" s="249" t="s">
        <v>886</v>
      </c>
      <c r="N84" s="247"/>
    </row>
    <row r="85" spans="2:14">
      <c r="B85" s="201" t="s">
        <v>4</v>
      </c>
      <c r="C85" s="201" t="s">
        <v>466</v>
      </c>
      <c r="D85" s="201" t="s">
        <v>436</v>
      </c>
      <c r="E85" s="266" t="b">
        <v>1</v>
      </c>
      <c r="F85" s="264">
        <v>0</v>
      </c>
      <c r="G85" s="264">
        <v>1</v>
      </c>
      <c r="H85" s="264">
        <v>2</v>
      </c>
      <c r="I85" s="264">
        <v>0</v>
      </c>
      <c r="J85" s="264">
        <v>0</v>
      </c>
      <c r="K85" s="254" t="s">
        <v>467</v>
      </c>
      <c r="L85" s="254" t="s">
        <v>885</v>
      </c>
      <c r="M85" s="254" t="s">
        <v>886</v>
      </c>
    </row>
    <row r="86" spans="2:14" s="247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603</v>
      </c>
      <c r="C88" s="12"/>
      <c r="D88" s="12"/>
      <c r="E88" s="12"/>
      <c r="F88" s="247"/>
      <c r="G88" s="247"/>
      <c r="H88" s="247"/>
      <c r="I88" s="247"/>
      <c r="J88" s="247"/>
      <c r="K88" s="247"/>
      <c r="L88" s="247"/>
      <c r="M88" s="247"/>
    </row>
    <row r="90" spans="2:14" ht="159.75">
      <c r="B90" s="143" t="s">
        <v>604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411</v>
      </c>
      <c r="H90" s="147" t="s">
        <v>511</v>
      </c>
      <c r="I90" s="147" t="s">
        <v>609</v>
      </c>
    </row>
    <row r="91" spans="2:14">
      <c r="B91" s="252" t="s">
        <v>4</v>
      </c>
      <c r="C91" s="199" t="s">
        <v>605</v>
      </c>
      <c r="D91" s="199" t="s">
        <v>187</v>
      </c>
      <c r="E91" s="211">
        <v>50</v>
      </c>
      <c r="F91" s="211">
        <v>8</v>
      </c>
      <c r="G91" s="211">
        <v>1</v>
      </c>
      <c r="H91" s="211">
        <v>3.5</v>
      </c>
      <c r="I91" s="211">
        <v>0.25</v>
      </c>
    </row>
    <row r="92" spans="2:14">
      <c r="B92" s="252" t="s">
        <v>4</v>
      </c>
      <c r="C92" s="199" t="s">
        <v>606</v>
      </c>
      <c r="D92" s="199" t="s">
        <v>188</v>
      </c>
      <c r="E92" s="211">
        <v>75</v>
      </c>
      <c r="F92" s="211">
        <v>10</v>
      </c>
      <c r="G92" s="211">
        <v>1.2</v>
      </c>
      <c r="H92" s="211">
        <v>3.25</v>
      </c>
      <c r="I92" s="211">
        <v>0.3</v>
      </c>
    </row>
    <row r="93" spans="2:14">
      <c r="B93" s="252" t="s">
        <v>4</v>
      </c>
      <c r="C93" s="199" t="s">
        <v>607</v>
      </c>
      <c r="D93" s="199" t="s">
        <v>189</v>
      </c>
      <c r="E93" s="211">
        <v>150</v>
      </c>
      <c r="F93" s="211">
        <v>12</v>
      </c>
      <c r="G93" s="211">
        <v>1.4</v>
      </c>
      <c r="H93" s="211">
        <v>3</v>
      </c>
      <c r="I93" s="211">
        <v>0.32500000000000001</v>
      </c>
    </row>
    <row r="94" spans="2:14">
      <c r="B94" s="252" t="s">
        <v>4</v>
      </c>
      <c r="C94" s="199" t="s">
        <v>608</v>
      </c>
      <c r="D94" s="199" t="s">
        <v>216</v>
      </c>
      <c r="E94" s="211">
        <v>300</v>
      </c>
      <c r="F94" s="211">
        <v>14</v>
      </c>
      <c r="G94" s="211">
        <v>1.6</v>
      </c>
      <c r="H94" s="211">
        <v>3</v>
      </c>
      <c r="I94" s="211">
        <v>0.35</v>
      </c>
    </row>
    <row r="95" spans="2:14">
      <c r="B95" s="252" t="s">
        <v>4</v>
      </c>
      <c r="C95" s="199" t="s">
        <v>669</v>
      </c>
      <c r="D95" s="199" t="s">
        <v>217</v>
      </c>
      <c r="E95" s="211">
        <v>300</v>
      </c>
      <c r="F95" s="211">
        <v>14</v>
      </c>
      <c r="G95" s="211">
        <v>1.6</v>
      </c>
      <c r="H95" s="211">
        <v>3</v>
      </c>
      <c r="I95" s="211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582</v>
      </c>
      <c r="J4" s="149" t="s">
        <v>38</v>
      </c>
      <c r="K4" s="150" t="s">
        <v>177</v>
      </c>
      <c r="L4" s="150" t="s">
        <v>745</v>
      </c>
      <c r="M4" s="150" t="s">
        <v>753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775</v>
      </c>
      <c r="G5" s="15" t="s">
        <v>776</v>
      </c>
      <c r="H5" s="15" t="s">
        <v>925</v>
      </c>
      <c r="I5" s="15" t="b">
        <v>0</v>
      </c>
      <c r="J5" s="21" t="s">
        <v>777</v>
      </c>
      <c r="K5" s="135" t="s">
        <v>670</v>
      </c>
      <c r="L5" s="135" t="s">
        <v>778</v>
      </c>
      <c r="M5" s="135" t="s">
        <v>771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683</v>
      </c>
      <c r="G6" s="15" t="s">
        <v>684</v>
      </c>
      <c r="H6" s="15" t="s">
        <v>685</v>
      </c>
      <c r="I6" s="15" t="b">
        <v>0</v>
      </c>
      <c r="J6" s="21" t="s">
        <v>529</v>
      </c>
      <c r="K6" s="135" t="s">
        <v>253</v>
      </c>
      <c r="L6" s="135" t="s">
        <v>685</v>
      </c>
      <c r="M6" s="135" t="s">
        <v>771</v>
      </c>
    </row>
    <row r="7" spans="2:15">
      <c r="B7" s="134" t="s">
        <v>4</v>
      </c>
      <c r="C7" s="159" t="s">
        <v>677</v>
      </c>
      <c r="D7" s="132">
        <v>2</v>
      </c>
      <c r="E7" s="14">
        <v>0</v>
      </c>
      <c r="F7" s="15" t="s">
        <v>772</v>
      </c>
      <c r="G7" s="15" t="s">
        <v>773</v>
      </c>
      <c r="H7" s="15" t="s">
        <v>774</v>
      </c>
      <c r="I7" s="15" t="b">
        <v>0</v>
      </c>
      <c r="J7" s="21" t="s">
        <v>694</v>
      </c>
      <c r="K7" s="135" t="s">
        <v>670</v>
      </c>
      <c r="L7" s="135" t="s">
        <v>774</v>
      </c>
      <c r="M7" s="135" t="s">
        <v>771</v>
      </c>
    </row>
    <row r="8" spans="2:15">
      <c r="B8" s="134" t="s">
        <v>4</v>
      </c>
      <c r="C8" s="159" t="s">
        <v>693</v>
      </c>
      <c r="D8" s="132">
        <v>3</v>
      </c>
      <c r="E8" s="14">
        <v>0</v>
      </c>
      <c r="F8" s="15" t="s">
        <v>687</v>
      </c>
      <c r="G8" s="15" t="s">
        <v>699</v>
      </c>
      <c r="H8" s="15" t="s">
        <v>688</v>
      </c>
      <c r="I8" s="15" t="b">
        <v>0</v>
      </c>
      <c r="J8" s="21" t="s">
        <v>700</v>
      </c>
      <c r="K8" s="135" t="s">
        <v>670</v>
      </c>
      <c r="L8" s="135" t="s">
        <v>688</v>
      </c>
      <c r="M8" s="135" t="s">
        <v>771</v>
      </c>
      <c r="O8" s="67"/>
    </row>
    <row r="9" spans="2:15">
      <c r="B9" s="134" t="s">
        <v>4</v>
      </c>
      <c r="C9" s="159" t="s">
        <v>754</v>
      </c>
      <c r="D9" s="132">
        <v>4</v>
      </c>
      <c r="E9" s="14">
        <v>0</v>
      </c>
      <c r="F9" s="181" t="s">
        <v>755</v>
      </c>
      <c r="G9" s="15" t="s">
        <v>756</v>
      </c>
      <c r="H9" s="15" t="s">
        <v>688</v>
      </c>
      <c r="I9" s="15" t="b">
        <v>0</v>
      </c>
      <c r="J9" s="21" t="s">
        <v>757</v>
      </c>
      <c r="K9" s="135" t="s">
        <v>670</v>
      </c>
      <c r="L9" s="135" t="s">
        <v>688</v>
      </c>
      <c r="M9" s="135" t="s">
        <v>771</v>
      </c>
    </row>
    <row r="10" spans="2:15" s="67" customFormat="1">
      <c r="B10" s="134" t="s">
        <v>4</v>
      </c>
      <c r="C10" s="159" t="s">
        <v>920</v>
      </c>
      <c r="D10" s="132">
        <v>5</v>
      </c>
      <c r="E10" s="14">
        <v>0</v>
      </c>
      <c r="F10" s="181" t="s">
        <v>921</v>
      </c>
      <c r="G10" s="15" t="s">
        <v>922</v>
      </c>
      <c r="H10" s="15" t="s">
        <v>923</v>
      </c>
      <c r="I10" s="15" t="b">
        <v>0</v>
      </c>
      <c r="J10" s="21" t="s">
        <v>924</v>
      </c>
      <c r="K10" s="135" t="s">
        <v>924</v>
      </c>
      <c r="L10" s="135" t="s">
        <v>923</v>
      </c>
      <c r="M10" s="135" t="s">
        <v>771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380</v>
      </c>
      <c r="G3" s="10" t="s">
        <v>379</v>
      </c>
      <c r="J3" s="387" t="s">
        <v>378</v>
      </c>
      <c r="K3" s="387"/>
      <c r="M3" s="387"/>
      <c r="N3" s="387"/>
      <c r="O3" s="387"/>
      <c r="P3" s="38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376</v>
      </c>
      <c r="F4" s="154" t="s">
        <v>318</v>
      </c>
      <c r="G4" s="154" t="s">
        <v>319</v>
      </c>
      <c r="H4" s="154" t="s">
        <v>320</v>
      </c>
      <c r="I4" s="22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332</v>
      </c>
      <c r="D5" s="14">
        <v>0</v>
      </c>
      <c r="E5" s="14" t="s">
        <v>322</v>
      </c>
      <c r="F5" s="183">
        <v>5000</v>
      </c>
      <c r="G5" s="20"/>
      <c r="H5" s="20" t="b">
        <v>1</v>
      </c>
      <c r="I5" s="222" t="s">
        <v>758</v>
      </c>
      <c r="J5" s="21" t="s">
        <v>363</v>
      </c>
      <c r="K5" s="135"/>
    </row>
    <row r="6" spans="2:16">
      <c r="B6" s="134" t="s">
        <v>4</v>
      </c>
      <c r="C6" s="159" t="s">
        <v>333</v>
      </c>
      <c r="D6" s="14">
        <v>0</v>
      </c>
      <c r="E6" s="14" t="s">
        <v>322</v>
      </c>
      <c r="F6" s="183">
        <v>7500</v>
      </c>
      <c r="G6" s="20"/>
      <c r="H6" s="20" t="b">
        <v>1</v>
      </c>
      <c r="I6" s="222" t="s">
        <v>758</v>
      </c>
      <c r="J6" s="21" t="s">
        <v>364</v>
      </c>
      <c r="K6" s="135"/>
    </row>
    <row r="7" spans="2:16">
      <c r="B7" s="136" t="s">
        <v>4</v>
      </c>
      <c r="C7" s="159" t="s">
        <v>334</v>
      </c>
      <c r="D7" s="14">
        <v>0</v>
      </c>
      <c r="E7" s="14" t="s">
        <v>322</v>
      </c>
      <c r="F7" s="183">
        <v>3000</v>
      </c>
      <c r="G7" s="20"/>
      <c r="H7" s="20" t="b">
        <v>1</v>
      </c>
      <c r="I7" s="222" t="s">
        <v>758</v>
      </c>
      <c r="J7" s="21" t="s">
        <v>365</v>
      </c>
      <c r="K7" s="135"/>
    </row>
    <row r="8" spans="2:16">
      <c r="B8" s="136" t="s">
        <v>4</v>
      </c>
      <c r="C8" s="159" t="s">
        <v>336</v>
      </c>
      <c r="D8" s="14">
        <v>0</v>
      </c>
      <c r="E8" s="14" t="s">
        <v>324</v>
      </c>
      <c r="F8" s="183">
        <v>40</v>
      </c>
      <c r="G8" s="20" t="s">
        <v>530</v>
      </c>
      <c r="H8" s="20" t="b">
        <v>0</v>
      </c>
      <c r="I8" s="222" t="s">
        <v>759</v>
      </c>
      <c r="J8" s="21" t="s">
        <v>367</v>
      </c>
      <c r="K8" s="135"/>
    </row>
    <row r="9" spans="2:16">
      <c r="B9" s="136" t="s">
        <v>4</v>
      </c>
      <c r="C9" s="159" t="s">
        <v>337</v>
      </c>
      <c r="D9" s="14">
        <v>0</v>
      </c>
      <c r="E9" s="14" t="s">
        <v>323</v>
      </c>
      <c r="F9" s="183">
        <v>180</v>
      </c>
      <c r="G9" s="20"/>
      <c r="H9" s="20" t="b">
        <v>1</v>
      </c>
      <c r="I9" s="222" t="s">
        <v>760</v>
      </c>
      <c r="J9" s="21" t="s">
        <v>368</v>
      </c>
      <c r="K9" s="135"/>
    </row>
    <row r="10" spans="2:16">
      <c r="B10" s="136" t="s">
        <v>4</v>
      </c>
      <c r="C10" s="159" t="s">
        <v>341</v>
      </c>
      <c r="D10" s="14">
        <v>0</v>
      </c>
      <c r="E10" s="14" t="s">
        <v>324</v>
      </c>
      <c r="F10" s="183">
        <v>2</v>
      </c>
      <c r="G10" s="20" t="s">
        <v>455</v>
      </c>
      <c r="H10" s="20" t="b">
        <v>1</v>
      </c>
      <c r="I10" s="222" t="s">
        <v>761</v>
      </c>
      <c r="J10" s="21" t="s">
        <v>372</v>
      </c>
      <c r="K10" s="135"/>
    </row>
    <row r="11" spans="2:16">
      <c r="B11" s="136" t="s">
        <v>4</v>
      </c>
      <c r="C11" s="159" t="s">
        <v>335</v>
      </c>
      <c r="D11" s="14">
        <v>1</v>
      </c>
      <c r="E11" s="14" t="s">
        <v>324</v>
      </c>
      <c r="F11" s="183">
        <v>4</v>
      </c>
      <c r="G11" s="20" t="s">
        <v>655</v>
      </c>
      <c r="H11" s="20" t="b">
        <v>1</v>
      </c>
      <c r="I11" s="222" t="s">
        <v>762</v>
      </c>
      <c r="J11" s="21" t="s">
        <v>366</v>
      </c>
      <c r="K11" s="135" t="s">
        <v>657</v>
      </c>
    </row>
    <row r="12" spans="2:16">
      <c r="B12" s="136" t="s">
        <v>4</v>
      </c>
      <c r="C12" s="159" t="s">
        <v>325</v>
      </c>
      <c r="D12" s="14">
        <v>1</v>
      </c>
      <c r="E12" s="14" t="s">
        <v>323</v>
      </c>
      <c r="F12" s="20">
        <v>240</v>
      </c>
      <c r="G12" s="20"/>
      <c r="H12" s="20" t="b">
        <v>1</v>
      </c>
      <c r="I12" s="222" t="s">
        <v>760</v>
      </c>
      <c r="J12" s="21" t="s">
        <v>356</v>
      </c>
      <c r="K12" s="135"/>
    </row>
    <row r="13" spans="2:16">
      <c r="B13" s="136" t="s">
        <v>4</v>
      </c>
      <c r="C13" s="159" t="s">
        <v>327</v>
      </c>
      <c r="D13" s="14">
        <v>1</v>
      </c>
      <c r="E13" s="14" t="s">
        <v>322</v>
      </c>
      <c r="F13" s="20">
        <v>10000</v>
      </c>
      <c r="G13" s="20"/>
      <c r="H13" s="20" t="b">
        <v>1</v>
      </c>
      <c r="I13" s="222" t="s">
        <v>758</v>
      </c>
      <c r="J13" s="21" t="s">
        <v>358</v>
      </c>
      <c r="K13" s="135"/>
    </row>
    <row r="14" spans="2:16">
      <c r="B14" s="136" t="s">
        <v>4</v>
      </c>
      <c r="C14" s="159" t="s">
        <v>328</v>
      </c>
      <c r="D14" s="14">
        <v>1</v>
      </c>
      <c r="E14" s="14" t="s">
        <v>322</v>
      </c>
      <c r="F14" s="183">
        <v>20000</v>
      </c>
      <c r="G14" s="20"/>
      <c r="H14" s="20" t="b">
        <v>1</v>
      </c>
      <c r="I14" s="222" t="s">
        <v>758</v>
      </c>
      <c r="J14" s="21" t="s">
        <v>359</v>
      </c>
      <c r="K14" s="135"/>
    </row>
    <row r="15" spans="2:16">
      <c r="B15" s="136" t="s">
        <v>4</v>
      </c>
      <c r="C15" s="159" t="s">
        <v>330</v>
      </c>
      <c r="D15" s="14">
        <v>1</v>
      </c>
      <c r="E15" s="14" t="s">
        <v>324</v>
      </c>
      <c r="F15" s="183">
        <v>14</v>
      </c>
      <c r="G15" s="20" t="s">
        <v>531</v>
      </c>
      <c r="H15" s="20" t="b">
        <v>0</v>
      </c>
      <c r="I15" s="222" t="s">
        <v>763</v>
      </c>
      <c r="J15" s="21" t="s">
        <v>361</v>
      </c>
      <c r="K15" s="135"/>
    </row>
    <row r="16" spans="2:16">
      <c r="B16" s="136" t="s">
        <v>4</v>
      </c>
      <c r="C16" s="159" t="s">
        <v>331</v>
      </c>
      <c r="D16" s="139">
        <v>1</v>
      </c>
      <c r="E16" s="14" t="s">
        <v>322</v>
      </c>
      <c r="F16" s="184">
        <v>25000</v>
      </c>
      <c r="G16" s="155"/>
      <c r="H16" s="20" t="b">
        <v>0</v>
      </c>
      <c r="I16" s="222" t="s">
        <v>758</v>
      </c>
      <c r="J16" s="21" t="s">
        <v>362</v>
      </c>
      <c r="K16" s="142"/>
    </row>
    <row r="17" spans="2:11">
      <c r="B17" s="136" t="s">
        <v>4</v>
      </c>
      <c r="C17" s="159" t="s">
        <v>342</v>
      </c>
      <c r="D17" s="14">
        <v>1</v>
      </c>
      <c r="E17" s="14" t="s">
        <v>322</v>
      </c>
      <c r="F17" s="183">
        <v>30000</v>
      </c>
      <c r="G17" s="20"/>
      <c r="H17" s="20" t="b">
        <v>0</v>
      </c>
      <c r="I17" s="222" t="s">
        <v>758</v>
      </c>
      <c r="J17" s="21" t="s">
        <v>373</v>
      </c>
      <c r="K17" s="135"/>
    </row>
    <row r="18" spans="2:11">
      <c r="B18" s="136" t="s">
        <v>4</v>
      </c>
      <c r="C18" s="159" t="s">
        <v>326</v>
      </c>
      <c r="D18" s="14">
        <v>2</v>
      </c>
      <c r="E18" s="14" t="s">
        <v>322</v>
      </c>
      <c r="F18" s="20">
        <v>50000</v>
      </c>
      <c r="G18" s="20"/>
      <c r="H18" s="20" t="b">
        <v>1</v>
      </c>
      <c r="I18" s="222" t="s">
        <v>758</v>
      </c>
      <c r="J18" s="21" t="s">
        <v>357</v>
      </c>
      <c r="K18" s="135"/>
    </row>
    <row r="19" spans="2:11">
      <c r="B19" s="136" t="s">
        <v>4</v>
      </c>
      <c r="C19" s="159" t="s">
        <v>329</v>
      </c>
      <c r="D19" s="14">
        <v>2</v>
      </c>
      <c r="E19" s="14" t="s">
        <v>324</v>
      </c>
      <c r="F19" s="183">
        <v>20</v>
      </c>
      <c r="G19" s="20" t="s">
        <v>535</v>
      </c>
      <c r="H19" s="20" t="b">
        <v>1</v>
      </c>
      <c r="I19" s="222" t="s">
        <v>764</v>
      </c>
      <c r="J19" s="21" t="s">
        <v>360</v>
      </c>
      <c r="K19" s="135"/>
    </row>
    <row r="20" spans="2:11">
      <c r="B20" s="136" t="s">
        <v>4</v>
      </c>
      <c r="C20" s="159" t="s">
        <v>338</v>
      </c>
      <c r="D20" s="14">
        <v>2</v>
      </c>
      <c r="E20" s="14" t="s">
        <v>324</v>
      </c>
      <c r="F20" s="183">
        <v>10</v>
      </c>
      <c r="G20" s="20" t="s">
        <v>354</v>
      </c>
      <c r="H20" s="20" t="b">
        <v>1</v>
      </c>
      <c r="I20" s="222" t="s">
        <v>765</v>
      </c>
      <c r="J20" s="21" t="s">
        <v>369</v>
      </c>
      <c r="K20" s="135"/>
    </row>
    <row r="21" spans="2:11">
      <c r="B21" s="136" t="s">
        <v>4</v>
      </c>
      <c r="C21" s="159" t="s">
        <v>339</v>
      </c>
      <c r="D21" s="14">
        <v>2</v>
      </c>
      <c r="E21" s="14" t="s">
        <v>324</v>
      </c>
      <c r="F21" s="183">
        <v>12</v>
      </c>
      <c r="G21" s="20" t="s">
        <v>655</v>
      </c>
      <c r="H21" s="20" t="b">
        <v>1</v>
      </c>
      <c r="I21" s="222" t="s">
        <v>762</v>
      </c>
      <c r="J21" s="21" t="s">
        <v>370</v>
      </c>
      <c r="K21" s="135" t="s">
        <v>656</v>
      </c>
    </row>
    <row r="22" spans="2:11">
      <c r="B22" s="136" t="s">
        <v>4</v>
      </c>
      <c r="C22" s="159" t="s">
        <v>340</v>
      </c>
      <c r="D22" s="14">
        <v>2</v>
      </c>
      <c r="E22" s="14" t="s">
        <v>324</v>
      </c>
      <c r="F22" s="183">
        <v>3</v>
      </c>
      <c r="G22" s="20" t="s">
        <v>355</v>
      </c>
      <c r="H22" s="20" t="b">
        <v>0</v>
      </c>
      <c r="I22" s="222" t="s">
        <v>766</v>
      </c>
      <c r="J22" s="21" t="s">
        <v>371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374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88" t="s">
        <v>381</v>
      </c>
      <c r="G28" s="388"/>
      <c r="H28" s="388"/>
      <c r="I28" s="173"/>
      <c r="J28" s="173"/>
    </row>
    <row r="29" spans="2:11" ht="123.75">
      <c r="B29" s="186" t="s">
        <v>375</v>
      </c>
      <c r="C29" s="186" t="s">
        <v>5</v>
      </c>
      <c r="D29" s="221" t="s">
        <v>23</v>
      </c>
      <c r="E29" s="185" t="s">
        <v>38</v>
      </c>
      <c r="F29" s="185" t="s">
        <v>377</v>
      </c>
      <c r="G29" s="185" t="s">
        <v>382</v>
      </c>
      <c r="H29" s="187" t="s">
        <v>343</v>
      </c>
      <c r="I29" s="187" t="s">
        <v>347</v>
      </c>
      <c r="J29" s="188" t="s">
        <v>349</v>
      </c>
    </row>
    <row r="30" spans="2:11">
      <c r="B30" s="156" t="s">
        <v>4</v>
      </c>
      <c r="C30" s="182" t="s">
        <v>658</v>
      </c>
      <c r="D30" s="222" t="s">
        <v>767</v>
      </c>
      <c r="E30" s="21"/>
      <c r="F30" s="21"/>
      <c r="G30" s="21"/>
      <c r="H30" s="189" t="s">
        <v>659</v>
      </c>
      <c r="I30" s="189"/>
      <c r="J30" s="189"/>
    </row>
    <row r="31" spans="2:11">
      <c r="B31" s="156" t="s">
        <v>4</v>
      </c>
      <c r="C31" s="182" t="s">
        <v>322</v>
      </c>
      <c r="D31" s="222" t="s">
        <v>768</v>
      </c>
      <c r="E31" s="21" t="s">
        <v>660</v>
      </c>
      <c r="F31" s="21" t="s">
        <v>664</v>
      </c>
      <c r="G31" s="21" t="s">
        <v>667</v>
      </c>
      <c r="H31" s="189" t="s">
        <v>344</v>
      </c>
      <c r="I31" s="189" t="s">
        <v>348</v>
      </c>
      <c r="J31" s="189" t="s">
        <v>350</v>
      </c>
    </row>
    <row r="32" spans="2:11">
      <c r="B32" s="156" t="s">
        <v>4</v>
      </c>
      <c r="C32" s="182" t="s">
        <v>323</v>
      </c>
      <c r="D32" s="222" t="s">
        <v>769</v>
      </c>
      <c r="E32" s="21" t="s">
        <v>662</v>
      </c>
      <c r="F32" s="21" t="s">
        <v>665</v>
      </c>
      <c r="G32" s="21" t="s">
        <v>668</v>
      </c>
      <c r="H32" s="189" t="s">
        <v>345</v>
      </c>
      <c r="I32" s="189" t="s">
        <v>348</v>
      </c>
      <c r="J32" s="189" t="s">
        <v>350</v>
      </c>
    </row>
    <row r="33" spans="2:11">
      <c r="B33" s="156" t="s">
        <v>4</v>
      </c>
      <c r="C33" s="182" t="s">
        <v>324</v>
      </c>
      <c r="D33" s="222" t="s">
        <v>770</v>
      </c>
      <c r="E33" s="21" t="s">
        <v>663</v>
      </c>
      <c r="F33" s="21" t="s">
        <v>666</v>
      </c>
      <c r="G33" s="21" t="s">
        <v>661</v>
      </c>
      <c r="H33" s="189" t="s">
        <v>346</v>
      </c>
      <c r="I33" s="189" t="s">
        <v>351</v>
      </c>
      <c r="J33" s="189" t="s">
        <v>350</v>
      </c>
    </row>
    <row r="36" spans="2:11" ht="15.75" thickBot="1"/>
    <row r="37" spans="2:11" ht="23.25">
      <c r="B37" s="12" t="s">
        <v>383</v>
      </c>
      <c r="C37" s="12"/>
      <c r="D37" s="12"/>
      <c r="E37" s="12"/>
      <c r="F37" s="12"/>
      <c r="G37" s="12"/>
      <c r="H37" s="12"/>
      <c r="I37" s="12"/>
    </row>
    <row r="38" spans="2:11" ht="30">
      <c r="B38" s="173"/>
      <c r="C38" s="173"/>
      <c r="D38" s="173"/>
      <c r="E38" s="173"/>
      <c r="F38" s="191" t="s">
        <v>390</v>
      </c>
      <c r="G38" s="389" t="s">
        <v>388</v>
      </c>
      <c r="H38" s="389"/>
      <c r="I38" s="173"/>
    </row>
    <row r="39" spans="2:11" ht="142.5">
      <c r="B39" s="186" t="s">
        <v>384</v>
      </c>
      <c r="C39" s="186" t="s">
        <v>5</v>
      </c>
      <c r="D39" s="144" t="s">
        <v>394</v>
      </c>
      <c r="E39" s="154" t="s">
        <v>252</v>
      </c>
      <c r="F39" s="154" t="s">
        <v>393</v>
      </c>
      <c r="G39" s="154" t="s">
        <v>389</v>
      </c>
      <c r="H39" s="146" t="s">
        <v>391</v>
      </c>
      <c r="I39" s="146" t="s">
        <v>392</v>
      </c>
      <c r="J39" s="149" t="s">
        <v>38</v>
      </c>
      <c r="K39" s="145" t="s">
        <v>578</v>
      </c>
    </row>
    <row r="40" spans="2:11">
      <c r="B40" s="156" t="s">
        <v>4</v>
      </c>
      <c r="C40" s="182" t="s">
        <v>385</v>
      </c>
      <c r="D40" s="182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565</v>
      </c>
      <c r="K40" s="132" t="s">
        <v>579</v>
      </c>
    </row>
    <row r="41" spans="2:11">
      <c r="B41" s="156" t="s">
        <v>4</v>
      </c>
      <c r="C41" s="182" t="s">
        <v>386</v>
      </c>
      <c r="D41" s="182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566</v>
      </c>
      <c r="K41" s="132" t="s">
        <v>580</v>
      </c>
    </row>
    <row r="42" spans="2:11">
      <c r="B42" s="156" t="s">
        <v>4</v>
      </c>
      <c r="C42" s="182" t="s">
        <v>387</v>
      </c>
      <c r="D42" s="182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567</v>
      </c>
      <c r="K42" s="138" t="s">
        <v>581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2016-11-30T08:56:52Z</dcterms:modified>
</cp:coreProperties>
</file>