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 activeTab="1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M31" i="2"/>
  <c r="M32" i="2"/>
  <c r="M33" i="2"/>
  <c r="M34" i="2"/>
  <c r="M35" i="2"/>
  <c r="M36" i="2"/>
  <c r="M29" i="2"/>
  <c r="L30" i="2"/>
  <c r="L31" i="2"/>
  <c r="L32" i="2"/>
  <c r="L33" i="2"/>
  <c r="L34" i="2"/>
  <c r="L35" i="2"/>
  <c r="L36" i="2"/>
  <c r="L29" i="2"/>
  <c r="K30" i="2"/>
  <c r="K31" i="2"/>
  <c r="K32" i="2"/>
  <c r="K33" i="2"/>
  <c r="K34" i="2"/>
  <c r="K35" i="2"/>
  <c r="K36" i="2"/>
  <c r="K29" i="2"/>
  <c r="L22" i="2"/>
  <c r="K21" i="2"/>
  <c r="K22" i="2"/>
  <c r="G6" i="2"/>
  <c r="G5" i="2"/>
  <c r="G4" i="2"/>
  <c r="M18" i="2" s="1"/>
  <c r="K19" i="2" l="1"/>
  <c r="K18" i="2"/>
  <c r="K20" i="2"/>
  <c r="L21" i="2"/>
  <c r="L20" i="2"/>
  <c r="L19" i="2"/>
  <c r="L18" i="2"/>
  <c r="K17" i="2"/>
  <c r="M17" i="2"/>
  <c r="K24" i="2"/>
  <c r="M24" i="2"/>
  <c r="M23" i="2"/>
  <c r="K23" i="2"/>
  <c r="M22" i="2"/>
  <c r="L17" i="2"/>
  <c r="M21" i="2"/>
  <c r="L24" i="2"/>
  <c r="M20" i="2"/>
  <c r="L23" i="2"/>
  <c r="M19" i="2"/>
</calcChain>
</file>

<file path=xl/sharedStrings.xml><?xml version="1.0" encoding="utf-8"?>
<sst xmlns="http://schemas.openxmlformats.org/spreadsheetml/2006/main" count="161" uniqueCount="87">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</sst>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M12" totalsRowShown="0" headerRowDxfId="49" headerRowBorderDxfId="47" tableBorderDxfId="48" totalsRowBorderDxfId="46">
  <autoFilter ref="B4:M12"/>
  <tableColumns count="12">
    <tableColumn id="1" name="{eggDefinitions}" dataDxfId="44" totalsRowDxfId="45"/>
    <tableColumn id="6" name="[sku]" dataDxfId="42" totalsRowDxfId="43"/>
    <tableColumn id="4" name="[pricePC]" dataDxfId="40" totalsRowDxfId="41"/>
    <tableColumn id="5" name="[incubationMinutes]" dataDxfId="38" totalsRowDxfId="39"/>
    <tableColumn id="8" name="[weightCommon]" dataDxfId="36" totalsRowDxfId="37"/>
    <tableColumn id="9" name="[weightRare]" dataDxfId="34" totalsRowDxfId="35"/>
    <tableColumn id="11" name="[weightEpic]" dataDxfId="32" totalsRowDxfId="33"/>
    <tableColumn id="10" name="[prefabPath]" dataDxfId="30" totalsRowDxfId="31"/>
    <tableColumn id="7" name="[tidName]" dataDxfId="28" totalsRowDxfId="29"/>
    <tableColumn id="12" name="[tidDesc]" dataDxfId="26" totalsRowDxfId="27"/>
    <tableColumn id="2" name="[icon]" dataDxfId="24" totalsRowDxfId="25"/>
    <tableColumn id="3" name="[trackingSku]" dataDxfId="22" totalsRowDxfId="2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0" totalsRowShown="0" headerRowDxfId="67" headerRowBorderDxfId="66" tableBorderDxfId="65" totalsRowBorderDxfId="64">
  <autoFilter ref="B17:I20"/>
  <tableColumns count="8">
    <tableColumn id="1" name="{eggRewardDefinitions}" dataDxfId="63"/>
    <tableColumn id="2" name="[sku]"/>
    <tableColumn id="3" name="[type]" dataDxfId="62"/>
    <tableColumn id="6" name="[rarity]" dataDxfId="61"/>
    <tableColumn id="4" name="[droprate]" dataDxfId="60"/>
    <tableColumn id="7" name="[duplicateGemsGiven]" dataDxfId="59"/>
    <tableColumn id="8" name="[duplicateCoinsGiven]" dataDxfId="58"/>
    <tableColumn id="5" name="[tidName]" dataDxfId="5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4:E27" totalsRowShown="0" headerRowDxfId="56" headerRowBorderDxfId="55" tableBorderDxfId="54" totalsRowBorderDxfId="53">
  <autoFilter ref="B24:E27"/>
  <tableColumns count="4">
    <tableColumn id="1" name="{rarityDefinitions}" dataDxfId="52"/>
    <tableColumn id="2" name="[sku]"/>
    <tableColumn id="3" name="[order]" dataDxfId="51"/>
    <tableColumn id="5" name="[tidName]" dataDxfId="5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2"/>
  <sheetViews>
    <sheetView workbookViewId="0">
      <selection activeCell="C14" sqref="C14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7" t="s">
        <v>44</v>
      </c>
      <c r="J4" s="36" t="s">
        <v>12</v>
      </c>
      <c r="K4" s="36" t="s">
        <v>72</v>
      </c>
      <c r="L4" s="36" t="s">
        <v>43</v>
      </c>
      <c r="M4" s="36" t="s">
        <v>42</v>
      </c>
    </row>
    <row r="5" spans="2:25" x14ac:dyDescent="0.25">
      <c r="B5" s="12" t="s">
        <v>1</v>
      </c>
      <c r="C5" s="25" t="s">
        <v>38</v>
      </c>
      <c r="D5" s="20">
        <v>0</v>
      </c>
      <c r="E5" s="28">
        <v>360</v>
      </c>
      <c r="F5" s="40"/>
      <c r="G5" s="40"/>
      <c r="H5" s="40"/>
      <c r="I5" s="27" t="s">
        <v>41</v>
      </c>
      <c r="J5" s="35" t="s">
        <v>40</v>
      </c>
      <c r="K5" s="35" t="s">
        <v>73</v>
      </c>
      <c r="L5" s="35" t="s">
        <v>39</v>
      </c>
      <c r="M5" s="35" t="s">
        <v>38</v>
      </c>
    </row>
    <row r="6" spans="2:25" x14ac:dyDescent="0.25">
      <c r="B6" s="12" t="s">
        <v>1</v>
      </c>
      <c r="C6" s="29" t="s">
        <v>37</v>
      </c>
      <c r="D6" s="20">
        <v>10</v>
      </c>
      <c r="E6" s="28">
        <v>0</v>
      </c>
      <c r="F6" s="40"/>
      <c r="G6" s="40"/>
      <c r="H6" s="40"/>
      <c r="I6" s="27" t="s">
        <v>35</v>
      </c>
      <c r="J6" s="35" t="s">
        <v>34</v>
      </c>
      <c r="K6" s="35" t="s">
        <v>74</v>
      </c>
      <c r="L6" s="35" t="s">
        <v>33</v>
      </c>
      <c r="M6" s="35" t="s">
        <v>37</v>
      </c>
    </row>
    <row r="7" spans="2:25" x14ac:dyDescent="0.25">
      <c r="B7" s="34" t="s">
        <v>1</v>
      </c>
      <c r="C7" s="29" t="s">
        <v>32</v>
      </c>
      <c r="D7" s="33">
        <v>0</v>
      </c>
      <c r="E7" s="32">
        <v>0</v>
      </c>
      <c r="F7" s="40"/>
      <c r="G7" s="40"/>
      <c r="H7" s="40"/>
      <c r="I7" s="31" t="s">
        <v>35</v>
      </c>
      <c r="J7" s="30" t="s">
        <v>34</v>
      </c>
      <c r="K7" s="30" t="s">
        <v>74</v>
      </c>
      <c r="L7" s="30" t="s">
        <v>33</v>
      </c>
      <c r="M7" s="30" t="s">
        <v>32</v>
      </c>
    </row>
    <row r="8" spans="2:25" x14ac:dyDescent="0.25">
      <c r="B8" s="12" t="s">
        <v>1</v>
      </c>
      <c r="C8" s="29" t="s">
        <v>36</v>
      </c>
      <c r="D8" s="20">
        <v>0</v>
      </c>
      <c r="E8" s="28">
        <v>0</v>
      </c>
      <c r="F8" s="40"/>
      <c r="G8" s="40"/>
      <c r="H8" s="40"/>
      <c r="I8" s="27" t="s">
        <v>35</v>
      </c>
      <c r="J8" s="26" t="s">
        <v>34</v>
      </c>
      <c r="K8" s="26" t="s">
        <v>74</v>
      </c>
      <c r="L8" s="26" t="s">
        <v>33</v>
      </c>
      <c r="M8" s="26" t="s">
        <v>36</v>
      </c>
    </row>
    <row r="9" spans="2:25" x14ac:dyDescent="0.25">
      <c r="B9" s="12" t="s">
        <v>1</v>
      </c>
      <c r="C9" s="29" t="s">
        <v>49</v>
      </c>
      <c r="D9" s="20">
        <v>0</v>
      </c>
      <c r="E9" s="28">
        <v>0</v>
      </c>
      <c r="F9" s="39">
        <v>0</v>
      </c>
      <c r="G9" s="39">
        <v>2</v>
      </c>
      <c r="H9" s="39" t="s">
        <v>57</v>
      </c>
      <c r="I9" s="27" t="s">
        <v>68</v>
      </c>
      <c r="J9" s="26" t="s">
        <v>59</v>
      </c>
      <c r="K9" s="26" t="s">
        <v>75</v>
      </c>
      <c r="L9" s="26" t="s">
        <v>62</v>
      </c>
      <c r="M9" s="26" t="s">
        <v>65</v>
      </c>
    </row>
    <row r="10" spans="2:25" x14ac:dyDescent="0.25">
      <c r="B10" s="12" t="s">
        <v>1</v>
      </c>
      <c r="C10" s="29" t="s">
        <v>50</v>
      </c>
      <c r="D10" s="20">
        <v>0</v>
      </c>
      <c r="E10" s="28">
        <v>0</v>
      </c>
      <c r="F10" s="39">
        <v>0</v>
      </c>
      <c r="G10" s="39">
        <v>0</v>
      </c>
      <c r="H10" s="39">
        <v>1</v>
      </c>
      <c r="I10" s="27" t="s">
        <v>69</v>
      </c>
      <c r="J10" s="26" t="s">
        <v>60</v>
      </c>
      <c r="K10" s="26" t="s">
        <v>76</v>
      </c>
      <c r="L10" s="26" t="s">
        <v>63</v>
      </c>
      <c r="M10" s="26" t="s">
        <v>66</v>
      </c>
    </row>
    <row r="11" spans="2:25" x14ac:dyDescent="0.25">
      <c r="B11" s="12" t="s">
        <v>1</v>
      </c>
      <c r="C11" s="29" t="s">
        <v>51</v>
      </c>
      <c r="D11" s="20">
        <v>0</v>
      </c>
      <c r="E11" s="28">
        <v>0</v>
      </c>
      <c r="F11" s="39">
        <v>1</v>
      </c>
      <c r="G11" s="39" t="s">
        <v>55</v>
      </c>
      <c r="H11" s="39" t="s">
        <v>56</v>
      </c>
      <c r="I11" s="27" t="s">
        <v>58</v>
      </c>
      <c r="J11" s="26" t="s">
        <v>61</v>
      </c>
      <c r="K11" s="26" t="s">
        <v>77</v>
      </c>
      <c r="L11" s="26" t="s">
        <v>64</v>
      </c>
      <c r="M11" s="26" t="s">
        <v>67</v>
      </c>
    </row>
    <row r="12" spans="2:25" x14ac:dyDescent="0.25">
      <c r="B12" s="41" t="s">
        <v>1</v>
      </c>
      <c r="C12" s="29" t="s">
        <v>70</v>
      </c>
      <c r="D12" s="20">
        <v>0</v>
      </c>
      <c r="E12" s="28">
        <v>0</v>
      </c>
      <c r="F12" s="39"/>
      <c r="G12" s="39"/>
      <c r="H12" s="39"/>
      <c r="I12" s="27" t="s">
        <v>35</v>
      </c>
      <c r="J12" s="26" t="s">
        <v>34</v>
      </c>
      <c r="K12" s="26" t="s">
        <v>74</v>
      </c>
      <c r="L12" s="26" t="s">
        <v>33</v>
      </c>
      <c r="M12" s="26" t="s">
        <v>70</v>
      </c>
    </row>
    <row r="13" spans="2:25" x14ac:dyDescent="0.25">
      <c r="B13" s="17"/>
      <c r="C13" s="17"/>
      <c r="D13" s="17"/>
      <c r="E13" s="17"/>
      <c r="F13" s="17"/>
      <c r="G13" s="17"/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31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30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71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ht="15.75" thickBot="1" x14ac:dyDescent="0.3"/>
    <row r="22" spans="2:9" ht="23.25" x14ac:dyDescent="0.35">
      <c r="B22" s="8" t="s">
        <v>16</v>
      </c>
      <c r="C22" s="8"/>
      <c r="D22" s="8"/>
      <c r="E22" s="8"/>
      <c r="F22" s="8"/>
      <c r="G22" s="8"/>
    </row>
    <row r="23" spans="2:9" x14ac:dyDescent="0.25">
      <c r="B23" s="17"/>
      <c r="C23" s="17"/>
      <c r="D23" s="18" t="s">
        <v>15</v>
      </c>
      <c r="E23" s="17"/>
      <c r="F23" s="17"/>
      <c r="G23" s="17"/>
    </row>
    <row r="24" spans="2:9" ht="94.5" x14ac:dyDescent="0.25">
      <c r="B24" s="16" t="s">
        <v>14</v>
      </c>
      <c r="C24" s="15" t="s">
        <v>6</v>
      </c>
      <c r="D24" s="14" t="s">
        <v>13</v>
      </c>
      <c r="E24" s="13" t="s">
        <v>12</v>
      </c>
    </row>
    <row r="25" spans="2:9" x14ac:dyDescent="0.25">
      <c r="B25" s="12" t="s">
        <v>1</v>
      </c>
      <c r="C25" s="11" t="s">
        <v>11</v>
      </c>
      <c r="D25" s="10">
        <v>0</v>
      </c>
      <c r="E25" s="9" t="s">
        <v>78</v>
      </c>
    </row>
    <row r="26" spans="2:9" x14ac:dyDescent="0.25">
      <c r="B26" s="12" t="s">
        <v>1</v>
      </c>
      <c r="C26" s="11" t="s">
        <v>10</v>
      </c>
      <c r="D26" s="10">
        <v>1</v>
      </c>
      <c r="E26" s="9" t="s">
        <v>79</v>
      </c>
    </row>
    <row r="27" spans="2:9" x14ac:dyDescent="0.25">
      <c r="B27" s="12" t="s">
        <v>1</v>
      </c>
      <c r="C27" s="11" t="s">
        <v>9</v>
      </c>
      <c r="D27" s="10">
        <v>2</v>
      </c>
      <c r="E27" s="9" t="s">
        <v>80</v>
      </c>
    </row>
    <row r="28" spans="2:9" ht="15.75" thickBot="1" x14ac:dyDescent="0.3"/>
    <row r="29" spans="2:9" ht="23.25" x14ac:dyDescent="0.35">
      <c r="B29" s="8" t="s">
        <v>8</v>
      </c>
      <c r="C29" s="8"/>
      <c r="D29" s="8"/>
      <c r="E29" s="8"/>
      <c r="F29" s="8"/>
      <c r="G29" s="8"/>
    </row>
    <row r="31" spans="2:9" ht="131.25" x14ac:dyDescent="0.25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5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21" priority="4"/>
  </conditionalFormatting>
  <conditionalFormatting sqref="C25:D25">
    <cfRule type="duplicateValues" dxfId="20" priority="2"/>
  </conditionalFormatting>
  <conditionalFormatting sqref="C26:D27">
    <cfRule type="duplicateValues" dxfId="19" priority="3"/>
  </conditionalFormatting>
  <conditionalFormatting sqref="C32:D32">
    <cfRule type="duplicateValues" dxfId="18" priority="1"/>
  </conditionalFormatting>
  <conditionalFormatting sqref="C7:C12">
    <cfRule type="duplicateValues" dxfId="17" priority="5"/>
  </conditionalFormatting>
  <conditionalFormatting sqref="C5:C12">
    <cfRule type="duplicateValues" dxfId="16" priority="6"/>
  </conditionalFormatting>
  <conditionalFormatting sqref="C19:C20">
    <cfRule type="duplicateValues" dxfId="15" priority="7"/>
  </conditionalFormatting>
  <dataValidations disablePrompts="1" count="2">
    <dataValidation type="list" showInputMessage="1" showErrorMessage="1" sqref="D18:D20">
      <formula1>"suit, pet, dragon"</formula1>
    </dataValidation>
    <dataValidation type="list" showInputMessage="1" showErrorMessage="1" sqref="E18:E20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M36"/>
  <sheetViews>
    <sheetView tabSelected="1" workbookViewId="0">
      <selection activeCell="P31" sqref="P31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</cols>
  <sheetData>
    <row r="3" spans="6:13" ht="15.75" thickBot="1" x14ac:dyDescent="0.3">
      <c r="J3" t="s">
        <v>81</v>
      </c>
    </row>
    <row r="4" spans="6:13" ht="15.75" thickBot="1" x14ac:dyDescent="0.3">
      <c r="F4" t="s">
        <v>82</v>
      </c>
      <c r="G4">
        <f>gacha!E32</f>
        <v>4</v>
      </c>
      <c r="K4" s="43" t="s">
        <v>52</v>
      </c>
      <c r="L4" s="44" t="s">
        <v>53</v>
      </c>
      <c r="M4" s="45" t="s">
        <v>54</v>
      </c>
    </row>
    <row r="5" spans="6:13" x14ac:dyDescent="0.25">
      <c r="F5" t="s">
        <v>83</v>
      </c>
      <c r="G5">
        <f>gacha!F32</f>
        <v>0.01</v>
      </c>
      <c r="J5" s="46" t="s">
        <v>38</v>
      </c>
      <c r="K5" s="49">
        <v>1</v>
      </c>
      <c r="L5" s="49">
        <v>2</v>
      </c>
      <c r="M5" s="49">
        <v>3</v>
      </c>
    </row>
    <row r="6" spans="6:13" x14ac:dyDescent="0.25">
      <c r="F6" t="s">
        <v>84</v>
      </c>
      <c r="G6">
        <f>gacha!G32</f>
        <v>1.4</v>
      </c>
      <c r="J6" s="47" t="s">
        <v>37</v>
      </c>
      <c r="K6" s="49">
        <v>1</v>
      </c>
      <c r="L6" s="49">
        <v>2</v>
      </c>
      <c r="M6" s="49">
        <v>3</v>
      </c>
    </row>
    <row r="7" spans="6:13" x14ac:dyDescent="0.25">
      <c r="J7" s="47" t="s">
        <v>32</v>
      </c>
      <c r="K7" s="49">
        <v>1</v>
      </c>
      <c r="L7" s="49">
        <v>2</v>
      </c>
      <c r="M7" s="49">
        <v>3</v>
      </c>
    </row>
    <row r="8" spans="6:13" x14ac:dyDescent="0.25">
      <c r="J8" s="47" t="s">
        <v>36</v>
      </c>
      <c r="K8" s="49">
        <v>1</v>
      </c>
      <c r="L8" s="49">
        <v>2</v>
      </c>
      <c r="M8" s="49">
        <v>3</v>
      </c>
    </row>
    <row r="9" spans="6:13" x14ac:dyDescent="0.25">
      <c r="J9" s="47" t="s">
        <v>49</v>
      </c>
      <c r="K9" s="42">
        <v>0</v>
      </c>
      <c r="L9" s="42">
        <v>2</v>
      </c>
      <c r="M9" s="42">
        <v>3.8</v>
      </c>
    </row>
    <row r="10" spans="6:13" x14ac:dyDescent="0.25">
      <c r="J10" s="47" t="s">
        <v>50</v>
      </c>
      <c r="K10" s="42">
        <v>0</v>
      </c>
      <c r="L10" s="42">
        <v>0</v>
      </c>
      <c r="M10" s="42">
        <v>1</v>
      </c>
    </row>
    <row r="11" spans="6:13" x14ac:dyDescent="0.25">
      <c r="J11" s="47" t="s">
        <v>51</v>
      </c>
      <c r="K11" s="42">
        <v>1</v>
      </c>
      <c r="L11" s="42">
        <v>1.5</v>
      </c>
      <c r="M11" s="42">
        <v>1.8</v>
      </c>
    </row>
    <row r="12" spans="6:13" ht="15.75" thickBot="1" x14ac:dyDescent="0.3">
      <c r="J12" s="48" t="s">
        <v>70</v>
      </c>
      <c r="K12" s="49">
        <v>1</v>
      </c>
      <c r="L12" s="49">
        <v>2</v>
      </c>
      <c r="M12" s="49">
        <v>3</v>
      </c>
    </row>
    <row r="15" spans="6:13" ht="15.75" thickBot="1" x14ac:dyDescent="0.3">
      <c r="J15" t="s">
        <v>85</v>
      </c>
    </row>
    <row r="16" spans="6:13" ht="15.75" thickBot="1" x14ac:dyDescent="0.3">
      <c r="K16" s="43" t="s">
        <v>52</v>
      </c>
      <c r="L16" s="44" t="s">
        <v>53</v>
      </c>
      <c r="M16" s="45" t="s">
        <v>54</v>
      </c>
    </row>
    <row r="17" spans="10:13" x14ac:dyDescent="0.25">
      <c r="J17" s="46" t="s">
        <v>38</v>
      </c>
      <c r="K17" s="42">
        <f>IF(K5=0,0,1/(POWER(K5,$G$4)))</f>
        <v>1</v>
      </c>
      <c r="L17" s="42">
        <f>IF(L5=0,0,1/(POWER(L5,$G$4)))</f>
        <v>6.25E-2</v>
      </c>
      <c r="M17" s="42">
        <f>IF(M5=0,0,1/(POWER(M5,$G$4)))</f>
        <v>1.2345679012345678E-2</v>
      </c>
    </row>
    <row r="18" spans="10:13" x14ac:dyDescent="0.25">
      <c r="J18" s="47" t="s">
        <v>37</v>
      </c>
      <c r="K18" s="42">
        <f t="shared" ref="K18:M24" si="0">IF(K6=0,0,1/(POWER(K6,$G$4)))</f>
        <v>1</v>
      </c>
      <c r="L18" s="42">
        <f t="shared" si="0"/>
        <v>6.25E-2</v>
      </c>
      <c r="M18" s="42">
        <f t="shared" si="0"/>
        <v>1.2345679012345678E-2</v>
      </c>
    </row>
    <row r="19" spans="10:13" x14ac:dyDescent="0.25">
      <c r="J19" s="47" t="s">
        <v>32</v>
      </c>
      <c r="K19" s="42">
        <f t="shared" si="0"/>
        <v>1</v>
      </c>
      <c r="L19" s="42">
        <f t="shared" si="0"/>
        <v>6.25E-2</v>
      </c>
      <c r="M19" s="42">
        <f t="shared" si="0"/>
        <v>1.2345679012345678E-2</v>
      </c>
    </row>
    <row r="20" spans="10:13" x14ac:dyDescent="0.25">
      <c r="J20" s="47" t="s">
        <v>36</v>
      </c>
      <c r="K20" s="42">
        <f t="shared" si="0"/>
        <v>1</v>
      </c>
      <c r="L20" s="42">
        <f t="shared" si="0"/>
        <v>6.25E-2</v>
      </c>
      <c r="M20" s="42">
        <f t="shared" si="0"/>
        <v>1.2345679012345678E-2</v>
      </c>
    </row>
    <row r="21" spans="10:13" x14ac:dyDescent="0.25">
      <c r="J21" s="47" t="s">
        <v>49</v>
      </c>
      <c r="K21" s="42">
        <f t="shared" si="0"/>
        <v>0</v>
      </c>
      <c r="L21" s="42">
        <f t="shared" si="0"/>
        <v>6.25E-2</v>
      </c>
      <c r="M21" s="42">
        <f t="shared" si="0"/>
        <v>4.7958502466985365E-3</v>
      </c>
    </row>
    <row r="22" spans="10:13" x14ac:dyDescent="0.25">
      <c r="J22" s="47" t="s">
        <v>50</v>
      </c>
      <c r="K22" s="42">
        <f t="shared" si="0"/>
        <v>0</v>
      </c>
      <c r="L22" s="42">
        <f t="shared" si="0"/>
        <v>0</v>
      </c>
      <c r="M22" s="42">
        <f t="shared" si="0"/>
        <v>1</v>
      </c>
    </row>
    <row r="23" spans="10:13" x14ac:dyDescent="0.25">
      <c r="J23" s="47" t="s">
        <v>51</v>
      </c>
      <c r="K23" s="42">
        <f>IF(K11=0,0,1/(POWER(K11,$G$4)))</f>
        <v>1</v>
      </c>
      <c r="L23" s="42">
        <f t="shared" ref="L23:M24" si="1">IF(L11=0,0,1/(POWER(L11,$G$4)))</f>
        <v>0.19753086419753085</v>
      </c>
      <c r="M23" s="42">
        <f t="shared" si="1"/>
        <v>9.5259868922420346E-2</v>
      </c>
    </row>
    <row r="24" spans="10:13" ht="15.75" thickBot="1" x14ac:dyDescent="0.3">
      <c r="J24" s="48" t="s">
        <v>70</v>
      </c>
      <c r="K24" s="42">
        <f t="shared" si="0"/>
        <v>1</v>
      </c>
      <c r="L24" s="42">
        <f t="shared" si="1"/>
        <v>6.25E-2</v>
      </c>
      <c r="M24" s="42">
        <f t="shared" si="1"/>
        <v>1.2345679012345678E-2</v>
      </c>
    </row>
    <row r="27" spans="10:13" ht="15.75" thickBot="1" x14ac:dyDescent="0.3">
      <c r="J27" t="s">
        <v>86</v>
      </c>
    </row>
    <row r="28" spans="10:13" ht="15.75" thickBot="1" x14ac:dyDescent="0.3">
      <c r="K28" s="43" t="s">
        <v>52</v>
      </c>
      <c r="L28" s="44" t="s">
        <v>53</v>
      </c>
      <c r="M28" s="45" t="s">
        <v>54</v>
      </c>
    </row>
    <row r="29" spans="10:13" x14ac:dyDescent="0.25">
      <c r="J29" s="46" t="s">
        <v>38</v>
      </c>
      <c r="K29" s="50">
        <f>ROUND(K17/(K17+L17+M17),2)</f>
        <v>0.93</v>
      </c>
      <c r="L29" s="50">
        <f>ROUND(L17/(K17+L17+M17),2)</f>
        <v>0.06</v>
      </c>
      <c r="M29" s="50">
        <f>ROUND(M17/(K17+L17+M17),2)</f>
        <v>0.01</v>
      </c>
    </row>
    <row r="30" spans="10:13" x14ac:dyDescent="0.25">
      <c r="J30" s="47" t="s">
        <v>37</v>
      </c>
      <c r="K30" s="50">
        <f t="shared" ref="K30:K36" si="2">ROUND(K18/(K18+L18+M18),2)</f>
        <v>0.93</v>
      </c>
      <c r="L30" s="50">
        <f t="shared" ref="L30:L36" si="3">ROUND(L18/(K18+L18+M18),2)</f>
        <v>0.06</v>
      </c>
      <c r="M30" s="50">
        <f t="shared" ref="M30:M36" si="4">ROUND(M18/(K18+L18+M18),2)</f>
        <v>0.01</v>
      </c>
    </row>
    <row r="31" spans="10:13" x14ac:dyDescent="0.25">
      <c r="J31" s="47" t="s">
        <v>32</v>
      </c>
      <c r="K31" s="50">
        <f t="shared" si="2"/>
        <v>0.93</v>
      </c>
      <c r="L31" s="50">
        <f t="shared" si="3"/>
        <v>0.06</v>
      </c>
      <c r="M31" s="50">
        <f t="shared" si="4"/>
        <v>0.01</v>
      </c>
    </row>
    <row r="32" spans="10:13" x14ac:dyDescent="0.25">
      <c r="J32" s="47" t="s">
        <v>36</v>
      </c>
      <c r="K32" s="50">
        <f t="shared" si="2"/>
        <v>0.93</v>
      </c>
      <c r="L32" s="50">
        <f t="shared" si="3"/>
        <v>0.06</v>
      </c>
      <c r="M32" s="50">
        <f t="shared" si="4"/>
        <v>0.01</v>
      </c>
    </row>
    <row r="33" spans="10:13" x14ac:dyDescent="0.25">
      <c r="J33" s="47" t="s">
        <v>49</v>
      </c>
      <c r="K33" s="50">
        <f t="shared" si="2"/>
        <v>0</v>
      </c>
      <c r="L33" s="50">
        <f t="shared" si="3"/>
        <v>0.93</v>
      </c>
      <c r="M33" s="50">
        <f t="shared" si="4"/>
        <v>7.0000000000000007E-2</v>
      </c>
    </row>
    <row r="34" spans="10:13" x14ac:dyDescent="0.25">
      <c r="J34" s="47" t="s">
        <v>50</v>
      </c>
      <c r="K34" s="50">
        <f t="shared" si="2"/>
        <v>0</v>
      </c>
      <c r="L34" s="50">
        <f t="shared" si="3"/>
        <v>0</v>
      </c>
      <c r="M34" s="50">
        <f t="shared" si="4"/>
        <v>1</v>
      </c>
    </row>
    <row r="35" spans="10:13" x14ac:dyDescent="0.25">
      <c r="J35" s="47" t="s">
        <v>51</v>
      </c>
      <c r="K35" s="50">
        <f t="shared" si="2"/>
        <v>0.77</v>
      </c>
      <c r="L35" s="50">
        <f t="shared" si="3"/>
        <v>0.15</v>
      </c>
      <c r="M35" s="50">
        <f t="shared" si="4"/>
        <v>7.0000000000000007E-2</v>
      </c>
    </row>
    <row r="36" spans="10:13" ht="15.75" thickBot="1" x14ac:dyDescent="0.3">
      <c r="J36" s="48" t="s">
        <v>70</v>
      </c>
      <c r="K36" s="50">
        <f t="shared" si="2"/>
        <v>0.93</v>
      </c>
      <c r="L36" s="50">
        <f t="shared" si="3"/>
        <v>0.06</v>
      </c>
      <c r="M36" s="50">
        <f t="shared" si="4"/>
        <v>0.01</v>
      </c>
    </row>
  </sheetData>
  <conditionalFormatting sqref="J7:J12">
    <cfRule type="duplicateValues" dxfId="14" priority="14"/>
  </conditionalFormatting>
  <conditionalFormatting sqref="J5:J12">
    <cfRule type="duplicateValues" dxfId="13" priority="15"/>
  </conditionalFormatting>
  <conditionalFormatting sqref="K4">
    <cfRule type="duplicateValues" dxfId="12" priority="13"/>
  </conditionalFormatting>
  <conditionalFormatting sqref="L4">
    <cfRule type="duplicateValues" dxfId="11" priority="12"/>
  </conditionalFormatting>
  <conditionalFormatting sqref="M4">
    <cfRule type="duplicateValues" dxfId="10" priority="11"/>
  </conditionalFormatting>
  <conditionalFormatting sqref="J19:J24">
    <cfRule type="duplicateValues" dxfId="9" priority="9"/>
  </conditionalFormatting>
  <conditionalFormatting sqref="J17:J24">
    <cfRule type="duplicateValues" dxfId="8" priority="10"/>
  </conditionalFormatting>
  <conditionalFormatting sqref="K16">
    <cfRule type="duplicateValues" dxfId="7" priority="8"/>
  </conditionalFormatting>
  <conditionalFormatting sqref="L16">
    <cfRule type="duplicateValues" dxfId="6" priority="7"/>
  </conditionalFormatting>
  <conditionalFormatting sqref="M16">
    <cfRule type="duplicateValues" dxfId="5" priority="6"/>
  </conditionalFormatting>
  <conditionalFormatting sqref="J31:J36">
    <cfRule type="duplicateValues" dxfId="4" priority="4"/>
  </conditionalFormatting>
  <conditionalFormatting sqref="J29:J36">
    <cfRule type="duplicateValues" dxfId="3" priority="5"/>
  </conditionalFormatting>
  <conditionalFormatting sqref="K28">
    <cfRule type="duplicateValues" dxfId="2" priority="3"/>
  </conditionalFormatting>
  <conditionalFormatting sqref="L28">
    <cfRule type="duplicateValues" dxfId="1" priority="2"/>
  </conditionalFormatting>
  <conditionalFormatting sqref="M2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2020-05-07T10:17:44Z</dcterms:modified>
</cp:coreProperties>
</file>