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entities!$A$112:$O$113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8" i="42" l="1"/>
  <c r="J7" i="47" l="1"/>
  <c r="L48" i="44" l="1"/>
  <c r="M48" i="44" s="1"/>
  <c r="K48" i="44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7" i="42"/>
  <c r="I138" i="42"/>
  <c r="I139" i="42"/>
  <c r="I140" i="42"/>
  <c r="I136" i="42"/>
  <c r="G136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7" i="42"/>
  <c r="G138" i="42"/>
  <c r="G139" i="42"/>
  <c r="G140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4" i="33" s="1"/>
  <c r="X12" i="33"/>
  <c r="Y13" i="33"/>
  <c r="Y12" i="33"/>
  <c r="Z13" i="33"/>
  <c r="AA13" i="33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L14" i="33" s="1"/>
  <c r="AM13" i="33"/>
  <c r="AM12" i="33"/>
  <c r="AN13" i="33"/>
  <c r="AN12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4" i="33" s="1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B13" i="33"/>
  <c r="CB12" i="33"/>
  <c r="CB14" i="33" s="1"/>
  <c r="CC13" i="33"/>
  <c r="CC14" i="33" s="1"/>
  <c r="CC12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V14" i="33" l="1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<sst xmlns="http://schemas.openxmlformats.org/spreadsheetml/2006/main" count="3768" uniqueCount="1648">
  <si>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</si>
  <si>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</si>
  <si>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</si>
  <si>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</si>
  <si>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</si>
  <si>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</si>
  <si>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</si>
  <si>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</si>
  <si>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</si>
  <si>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</si>
  <si>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</si>
  <si>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</si>
  <si>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</si>
  <si>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</si>
  <si>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</si>
  <si>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</si>
  <si>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</si>
  <si>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</si>
  <si>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</si>
  <si>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</si>
  <si>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</si>
  <si>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</si>
  <si>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</si>
  <si>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</si>
  <si>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</si>
  <si>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</si>
  <si>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</si>
  <si>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</si>
  <si>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</si>
  <si>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</si>
  <si>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</si>
  <si>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</si>
  <si>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</si>
  <si>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</si>
  <si>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</si>
  <si>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</si>
  <si>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</si>
  <si>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</si>
  <si>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</si>
  <si>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</si>
  <si>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</si>
  <si>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</si>
  <si>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</si>
  <si>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</si>
  <si>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</si>
  <si>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</si>
  <si>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</si>
  <si>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</si>
  <si>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</si>
  <si>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</si>
  <si>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</si>
  <si>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</si>
  <si>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</si>
  <si>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</si>
  <si>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</si>
  <si>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</si>
  <si>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</si>
  <si>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</si>
  <si>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</si>
  <si>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</si>
  <si>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</si>
  <si>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</si>
  <si>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</si>
  <si>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</si>
  <si>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</si>
  <si>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</si>
  <si>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</si>
  <si>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</si>
  <si>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</si>
  <si>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</si>
  <si>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</si>
  <si>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</si>
  <si>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</si>
  <si>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</si>
  <si>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</si>
  <si>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</si>
  <si>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</si>
  <si>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</si>
  <si>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</si>
  <si>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</si>
  <si>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</si>
  <si>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</si>
  <si>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</si>
  <si>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</si>
  <si>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</si>
  <si>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</si>
  <si>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</si>
  <si>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</si>
  <si>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</si>
  <si>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</si>
  <si>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</si>
  <si>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</si>
  <si>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</si>
  <si>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</si>
  <si>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</si>
  <si>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</si>
  <si>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</si>
  <si>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</si>
  <si>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</si>
  <si>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</si>
  <si>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</si>
  <si>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</si>
  <si>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</si>
  <si>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</si>
  <si>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</si>
  <si>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</si>
  <si>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</si>
  <si>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</si>
  <si>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</si>
  <si>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</si>
  <si>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</si>
  <si>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</si>
  <si>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</si>
  <si>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</si>
  <si>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</si>
  <si>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</si>
  <si>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</si>
  <si>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</si>
  <si>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</si>
  <si>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</si>
  <si>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</si>
  <si>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</si>
  <si>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</si>
  <si>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</si>
  <si>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</si>
  <si>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</si>
  <si>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</si>
  <si>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</si>
  <si>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</si>
  <si>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</si>
  <si>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</si>
  <si>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</si>
  <si>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</si>
  <si>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</si>
  <si>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</si>
  <si>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</si>
  <si>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</si>
  <si>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</si>
  <si>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</si>
  <si>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</si>
  <si>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</si>
  <si>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</si>
  <si>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</si>
  <si>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</si>
  <si>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</si>
  <si>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</si>
  <si>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</si>
  <si>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</si>
  <si>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</si>
  <si>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</si>
  <si>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</si>
  <si>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</si>
  <si>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</si>
  <si>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</si>
  <si>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</si>
  <si>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</si>
  <si>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</si>
  <si>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</si>
  <si>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</si>
  <si>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</si>
  <si>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</si>
  <si>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</si>
  <si>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</si>
  <si>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</si>
  <si>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</si>
  <si>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</si>
  <si>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</si>
  <si>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</si>
  <si>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</si>
  <si>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</si>
  <si>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</si>
  <si>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</si>
  <si>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</si>
  <si>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</si>
  <si>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</si>
  <si>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</si>
  <si>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</si>
  <si>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</si>
  <si>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</si>
  <si>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</si>
  <si>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</si>
  <si>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</si>
  <si>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</si>
  <si>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</si>
  <si>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</si>
  <si>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</si>
  <si>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</si>
  <si>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</si>
  <si>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</si>
  <si>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</si>
  <si>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</si>
  <si>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</si>
  <si>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</si>
  <si>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</si>
  <si>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</si>
  <si>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</si>
  <si>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</si>
  <si>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</si>
  <si>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</si>
  <si>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</si>
  <si>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</si>
  <si>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</si>
  <si>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</si>
  <si>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</si>
  <si>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</si>
  <si>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</si>
  <si>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</si>
  <si>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</si>
  <si>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</si>
  <si>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</si>
  <si>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</si>
  <si>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</si>
  <si>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</si>
  <si>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</si>
  <si>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</si>
  <si>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</si>
  <si>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</si>
  <si>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</si>
  <si>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</si>
  <si>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</si>
  <si>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</si>
  <si>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</si>
  <si>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</si>
  <si>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</si>
  <si>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</si>
  <si>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</si>
  <si>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</si>
  <si>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</si>
  <si>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</si>
  <si>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</si>
  <si>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</si>
  <si>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</si>
  <si>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</si>
  <si>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</si>
  <si>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</si>
  <si>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</si>
  <si>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</si>
  <si>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</si>
  <si>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</si>
  <si>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</si>
  <si>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</si>
  <si>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</si>
  <si>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</si>
  <si>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</si>
  <si>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</si>
  <si>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</si>
  <si>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</si>
  <si>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</si>
  <si>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</si>
  <si>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</si>
  <si>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</si>
  <si>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</si>
  <si>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</si>
  <si>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</si>
  <si>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</si>
  <si>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</si>
  <si>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</si>
  <si>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</si>
  <si>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</si>
  <si>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</si>
  <si>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</si>
  <si>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</si>
  <si>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</si>
  <si>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</si>
  <si>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</si>
  <si>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</si>
  <si>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</si>
  <si>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</si>
  <si>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</si>
  <si>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</si>
  <si>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</si>
  <si>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</si>
  <si>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</si>
  <si>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</si>
  <si>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</si>
  <si>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</si>
  <si>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</si>
  <si>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</si>
  <si>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</si>
  <si>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</si>
  <si>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</si>
  <si>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</si>
  <si>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</si>
  <si>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</si>
  <si>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</si>
  <si>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</si>
  <si>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</si>
  <si>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</si>
  <si>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</si>
  <si>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</si>
  <si>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</si>
  <si>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</si>
  <si>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</si>
  <si>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</si>
  <si>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</si>
  <si>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</si>
  <si>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</si>
  <si>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</si>
  <si>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</si>
  <si>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</si>
  <si>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</si>
  <si>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</si>
  <si>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</si>
  <si>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</si>
  <si>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</si>
  <si>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</si>
  <si>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</si>
  <si>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</si>
  <si>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</si>
  <si>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</si>
  <si>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</si>
  <si>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</si>
  <si>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</si>
  <si>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</si>
  <si>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</si>
  <si>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</si>
  <si>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</si>
  <si>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</si>
  <si>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</si>
  <si>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</si>
  <si>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</si>
  <si>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</si>
  <si>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</si>
  <si>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</si>
  <si>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</si>
  <si>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</si>
  <si>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</si>
  <si>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</si>
  <si>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</si>
  <si>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</si>
  <si>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</si>
  <si>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</si>
  <si>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</si>
  <si>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</si>
  <si>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</si>
  <si>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</si>
  <si>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</si>
  <si>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</si>
  <si>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</si>
  <si>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</si>
  <si>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</si>
  <si>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</si>
  <si>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</si>
  <si>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</si>
  <si>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</si>
  <si>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</si>
  <si>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</si>
  <si>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</si>
  <si>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</si>
  <si>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</si>
  <si>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</si>
  <si>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</si>
  <si>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</si>
  <si>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</si>
  <si>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</si>
  <si>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</si>
  <si>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</si>
  <si>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</si>
  <si>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</si>
  <si>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</si>
  <si>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</si>
  <si>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</si>
  <si>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</si>
  <si>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</si>
  <si>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</si>
  <si>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</si>
  <si>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</si>
  <si>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</si>
  <si>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</si>
  <si>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</si>
  <si>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</si>
  <si>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</si>
  <si>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</si>
  <si>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</si>
  <si>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</si>
  <si>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</si>
  <si>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</si>
  <si>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</si>
  <si>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</si>
  <si>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</si>
  <si>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</si>
  <si>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</si>
  <si>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</si>
  <si>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</si>
  <si>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</si>
  <si>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</si>
  <si>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</si>
  <si>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</si>
  <si>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</si>
  <si>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</si>
  <si>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</si>
  <si>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</si>
  <si>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</si>
  <si>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</si>
  <si>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</si>
  <si>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</si>
  <si>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</si>
  <si>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</si>
  <si>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</si>
  <si>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</si>
  <si>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</si>
  <si>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</si>
  <si>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</si>
  <si>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</si>
  <si>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</si>
  <si>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</si>
  <si>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</si>
  <si>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</si>
  <si>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</si>
  <si>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</si>
  <si>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</si>
  <si>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</si>
  <si>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</si>
  <si>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</si>
  <si>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</si>
  <si>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</si>
  <si>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</si>
  <si>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</si>
  <si>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</si>
  <si>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</si>
  <si>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</si>
  <si>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</si>
  <si>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</si>
  <si>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</si>
  <si>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</si>
  <si>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</si>
  <si>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</si>
  <si>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</si>
  <si>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</si>
  <si>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</si>
  <si>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</si>
  <si>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</si>
  <si>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</si>
  <si>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</si>
  <si>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</si>
  <si>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</si>
  <si>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</si>
  <si>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</si>
  <si>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</si>
  <si>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</si>
  <si>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</si>
  <si>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</si>
  <si>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</si>
  <si>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</si>
  <si>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</si>
  <si>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</si>
  <si>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</si>
  <si>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</si>
  <si>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</si>
  <si>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</si>
  <si>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</si>
  <si>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</si>
  <si>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</si>
  <si>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</si>
  <si>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</si>
  <si>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</si>
  <si>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</si>
  <si>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</si>
  <si>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</si>
  <si>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</si>
  <si>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</si>
  <si>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</si>
  <si>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</si>
  <si>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</si>
  <si>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</si>
  <si>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</si>
  <si>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</si>
  <si>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</si>
  <si>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</si>
  <si>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</si>
  <si>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</si>
  <si>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</si>
  <si>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</si>
  <si>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</si>
  <si>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</si>
  <si>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</si>
  <si>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</si>
  <si>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</si>
  <si>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</si>
  <si>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</si>
  <si>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</si>
  <si>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</si>
  <si>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</si>
  <si>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</si>
  <si>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</si>
  <si>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</si>
  <si>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</si>
  <si>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</si>
  <si>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</si>
  <si>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</si>
  <si>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</si>
  <si>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</si>
  <si>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</si>
  <si>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</si>
  <si>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</si>
  <si>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</si>
  <si>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</si>
  <si>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</si>
  <si>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</si>
  <si>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</si>
  <si>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</si>
  <si>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</si>
  <si>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</si>
  <si>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</si>
  <si>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</si>
  <si>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</si>
  <si>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</si>
  <si>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</si>
  <si>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</si>
  <si>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</si>
  <si>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</si>
  <si>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</si>
  <si>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</si>
  <si>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</si>
  <si>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</si>
  <si>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</si>
  <si>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</si>
  <si>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</si>
  <si>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</si>
  <si>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</si>
  <si>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</si>
  <si>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</si>
  <si>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</si>
  <si>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</si>
  <si>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</si>
  <si>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</si>
  <si>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</si>
  <si>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</si>
  <si>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</si>
  <si>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</si>
  <si>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</si>
  <si>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</si>
  <si>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</si>
  <si>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</si>
  <si>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</si>
  <si>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</si>
  <si>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</si>
  <si>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</si>
  <si>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</si>
  <si>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</si>
  <si>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</si>
  <si>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</si>
  <si>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</si>
  <si>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</si>
  <si>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</si>
  <si>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</si>
  <si>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</si>
  <si>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</si>
  <si>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</si>
  <si>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</si>
  <si>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</si>
  <si>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</si>
  <si>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</si>
  <si>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</si>
  <si>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</si>
  <si>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</si>
  <si>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</si>
  <si>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</si>
  <si>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</si>
  <si>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</si>
  <si>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</si>
  <si>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</si>
  <si>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</si>
  <si>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</si>
  <si>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</si>
  <si>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</si>
  <si>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</si>
  <si>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</si>
  <si>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</si>
  <si>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</si>
  <si>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</si>
  <si>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</si>
  <si>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</si>
  <si>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</si>
  <si>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</si>
  <si>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</si>
  <si>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</si>
  <si>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</si>
  <si>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</si>
  <si>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</si>
  <si>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</si>
  <si>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</si>
  <si>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</si>
  <si>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</si>
  <si>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</si>
  <si>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</si>
  <si>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</si>
  <si>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</si>
  <si>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</si>
  <si>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</si>
  <si>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</si>
  <si>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</si>
  <si>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</si>
  <si>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</si>
  <si>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</si>
  <si>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</si>
  <si>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</si>
  <si>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</si>
  <si>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</si>
  <si>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</si>
  <si>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</si>
  <si>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</si>
  <si>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</si>
  <si>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</si>
  <si>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</si>
  <si>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</si>
  <si>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</si>
  <si>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</si>
  <si>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</si>
  <si>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</si>
  <si>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</si>
  <si>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</si>
  <si>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</si>
  <si>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</si>
  <si>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</si>
  <si>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</si>
  <si>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</si>
  <si>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</si>
  <si>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</si>
  <si>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</si>
  <si>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</si>
  <si>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</si>
  <si>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</si>
  <si>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</si>
  <si>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</si>
  <si>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</si>
  <si>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</si>
  <si>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</si>
  <si>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</si>
  <si>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</si>
  <si>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</si>
  <si>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</si>
  <si>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</si>
  <si>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</si>
  <si>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</si>
  <si>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</si>
  <si>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</si>
  <si>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</si>
  <si>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</si>
  <si>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</si>
  <si>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</si>
  <si>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</si>
  <si>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</si>
  <si>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</si>
  <si>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</si>
  <si>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</si>
  <si>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</si>
  <si>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</si>
  <si>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</si>
  <si>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</si>
  <si>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</si>
  <si>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</si>
  <si>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</si>
  <si>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</si>
  <si>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</si>
  <si>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</si>
  <si>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</si>
  <si>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</si>
  <si>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</si>
  <si>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</si>
  <si>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</si>
  <si>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</si>
  <si>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</si>
  <si>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</si>
  <si>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</si>
  <si>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</si>
  <si>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</si>
  <si>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</si>
  <si>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</si>
  <si>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</si>
  <si>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</si>
  <si>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</si>
  <si>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</si>
  <si>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</si>
  <si>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</si>
  <si>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</si>
  <si>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</si>
  <si>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</si>
  <si>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</si>
  <si>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</si>
  <si>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</si>
  <si>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</si>
  <si>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</si>
  <si>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</si>
  <si>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</si>
  <si>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</si>
  <si>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</si>
  <si>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</si>
  <si>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</si>
  <si>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</si>
  <si>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</si>
  <si>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</si>
  <si>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</si>
  <si>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</si>
  <si>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</si>
  <si>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</si>
  <si>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</si>
  <si>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</si>
  <si>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</si>
  <si>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</si>
  <si>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</si>
  <si>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</si>
  <si>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</si>
  <si>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</si>
  <si>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</si>
  <si>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</si>
  <si>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</si>
  <si>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</si>
  <si>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</si>
  <si>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</si>
  <si>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</si>
  <si>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</si>
  <si>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</si>
  <si>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</si>
  <si>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</si>
  <si>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</si>
  <si>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</si>
  <si>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</si>
  <si>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</si>
  <si>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</si>
  <si>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</si>
  <si>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</si>
  <si>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</si>
  <si>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</si>
  <si>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</si>
  <si>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</si>
  <si>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</si>
  <si>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</si>
  <si>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</si>
  <si>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</si>
  <si>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</si>
  <si>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</si>
  <si>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</si>
  <si>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</si>
  <si>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</si>
  <si>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</si>
  <si>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</si>
  <si>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</si>
  <si>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</si>
  <si>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</si>
  <si>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</si>
  <si>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</si>
  <si>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</si>
  <si>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</si>
  <si>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</si>
  <si>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</si>
  <si>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</si>
  <si>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</si>
  <si>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</si>
  <si>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</si>
  <si>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</si>
  <si>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</si>
  <si>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</si>
  <si>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</si>
  <si>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</si>
  <si>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</si>
  <si>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</si>
  <si>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</si>
  <si>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</si>
  <si>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</si>
  <si>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</si>
  <si>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</si>
  <si>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</si>
  <si>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</si>
  <si>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</si>
  <si>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</si>
  <si>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</si>
  <si>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</si>
  <si>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</si>
  <si>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</si>
  <si>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</si>
  <si>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</si>
  <si>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</si>
  <si>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</si>
  <si>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</si>
  <si>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</si>
  <si>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</si>
  <si>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</si>
  <si>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</si>
  <si>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</si>
  <si>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</si>
  <si>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</si>
  <si>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</si>
  <si>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</si>
  <si>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</si>
  <si>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</si>
  <si>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</si>
  <si>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</si>
  <si>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</si>
  <si>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</si>
  <si>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</si>
  <si>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</si>
  <si>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</si>
  <si>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</si>
  <si>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</si>
  <si>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</si>
  <si>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</si>
  <si>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</si>
  <si>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</si>
  <si>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</si>
  <si>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</si>
  <si>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</si>
  <si>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</si>
  <si>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</si>
  <si>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</si>
  <si>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</si>
  <si>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</si>
  <si>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</si>
  <si>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</si>
  <si>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</si>
  <si>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</si>
  <si>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</si>
  <si>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</si>
  <si>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</si>
  <si>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</si>
  <si>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</si>
  <si>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</si>
  <si>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</si>
  <si>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</si>
  <si>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</si>
  <si>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</si>
  <si>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</si>
  <si>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</si>
  <si>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</si>
  <si>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</si>
  <si>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</si>
  <si>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</si>
  <si>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</si>
  <si>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</si>
  <si>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</si>
  <si>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</si>
  <si>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</si>
  <si>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</si>
  <si>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</si>
  <si>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</si>
  <si>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</si>
  <si>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</si>
  <si>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</si>
  <si>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</si>
  <si>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</si>
  <si>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</si>
  <si>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</si>
  <si>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</si>
  <si>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</si>
  <si>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</si>
  <si>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</si>
  <si>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</si>
  <si>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</si>
  <si>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</si>
  <si>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</si>
  <si>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</si>
  <si>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</si>
  <si>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</si>
  <si>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</si>
  <si>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</si>
  <si>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</si>
  <si>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</si>
  <si>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</si>
  <si>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</si>
  <si>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</si>
  <si>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</si>
  <si>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</si>
  <si>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</si>
  <si>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</si>
  <si>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</si>
  <si>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</si>
  <si>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</si>
  <si>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</si>
  <si>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</si>
  <si>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</si>
  <si>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</si>
  <si>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</si>
  <si>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</si>
  <si>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</si>
  <si>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</si>
  <si>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</si>
  <si>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</si>
  <si>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</si>
  <si>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</si>
  <si>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</si>
  <si>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</si>
  <si>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</si>
  <si>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</si>
  <si>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</si>
  <si>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</si>
  <si>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</si>
  <si>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</si>
  <si>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</si>
  <si>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</si>
  <si>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</si>
  <si>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</si>
  <si>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</si>
  <si>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</si>
  <si>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</si>
  <si>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</si>
  <si>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</si>
  <si>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</si>
  <si>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</si>
  <si>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</si>
  <si>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</si>
  <si>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</si>
  <si>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</si>
  <si>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</si>
  <si>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</si>
  <si>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</si>
  <si>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</si>
  <si>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</si>
  <si>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</si>
  <si>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</si>
  <si>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</si>
  <si>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</si>
  <si>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</si>
  <si>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</si>
  <si>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</si>
  <si>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</si>
  <si>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</si>
  <si>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</si>
  <si>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</si>
  <si>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</si>
  <si>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</si>
  <si>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</si>
  <si>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</si>
  <si>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</si>
  <si>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</si>
  <si>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</si>
  <si>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</si>
  <si>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</si>
  <si>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</si>
  <si>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</si>
  <si>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</si>
  <si>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</si>
  <si>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</si>
  <si>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</si>
  <si>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</si>
  <si>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</si>
  <si>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</si>
  <si>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</si>
  <si>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</si>
  <si>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</si>
  <si>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</si>
  <si>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</si>
  <si>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</si>
  <si>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</si>
  <si>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</si>
  <si>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</si>
  <si>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</si>
  <si>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</si>
  <si>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</si>
  <si>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</si>
  <si>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</si>
  <si>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</si>
  <si>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</si>
  <si>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</si>
  <si>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</si>
  <si>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</si>
  <si>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</si>
  <si>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</si>
  <si>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</si>
  <si>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</si>
  <si>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</si>
  <si>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</si>
  <si>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</si>
  <si>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</si>
  <si>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</si>
  <si>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</si>
  <si>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</si>
  <si>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</si>
  <si>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</si>
  <si>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</si>
  <si>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</si>
  <si>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</si>
  <si>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</si>
  <si>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</si>
  <si>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</si>
  <si>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</si>
  <si>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</si>
  <si>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</si>
  <si>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</si>
  <si>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</si>
  <si>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</si>
  <si>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</si>
  <si>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</si>
  <si>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</si>
  <si>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</si>
  <si>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</si>
  <si>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</si>
  <si>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</si>
  <si>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</si>
  <si>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</si>
  <si>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</si>
  <si>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</si>
  <si>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</si>
  <si>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</si>
  <si>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</si>
  <si>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</si>
  <si>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</si>
  <si>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</si>
  <si>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</si>
  <si>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</si>
  <si>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</si>
  <si>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</si>
  <si>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</si>
  <si>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</si>
  <si>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</si>
  <si>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</si>
  <si>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</si>
  <si>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</si>
  <si>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</si>
  <si>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</si>
  <si>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</si>
  <si>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</si>
  <si>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</si>
  <si>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</si>
  <si>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</si>
  <si>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</si>
  <si>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</si>
  <si>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</si>
  <si>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</si>
  <si>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</si>
  <si>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</si>
  <si>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</si>
  <si>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</si>
  <si>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</si>
  <si>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</si>
  <si>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</si>
  <si>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</si>
  <si>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</si>
  <si>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</si>
  <si>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</si>
  <si>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</si>
  <si>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</si>
  <si>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</si>
  <si>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</si>
  <si>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</si>
  <si>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</si>
  <si>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</si>
  <si>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</si>
  <si>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</si>
  <si>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</si>
  <si>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</si>
  <si>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</si>
  <si>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</si>
  <si>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</si>
  <si>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</si>
  <si>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</si>
  <si>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</si>
  <si>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</si>
  <si>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</si>
  <si>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</si>
  <si>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</si>
  <si>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</si>
  <si>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</si>
  <si>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</si>
  <si>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</si>
  <si>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</si>
  <si>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</si>
  <si>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</si>
  <si>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</si>
  <si>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</si>
  <si>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</si>
  <si>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</si>
  <si>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</si>
  <si>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</si>
  <si>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</si>
  <si>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</si>
  <si>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</si>
  <si>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</si>
  <si>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</si>
  <si>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</si>
  <si>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</si>
  <si>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</si>
  <si>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</si>
  <si>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</si>
  <si>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</si>
  <si>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</si>
  <si>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</si>
  <si>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</si>
  <si>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</si>
  <si>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</si>
  <si>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</si>
  <si>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</si>
  <si>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</si>
  <si>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</si>
  <si>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</si>
  <si>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</si>
  <si>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</si>
  <si>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</si>
  <si>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</si>
  <si>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</si>
  <si>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</si>
  <si>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</si>
  <si>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</si>
  <si>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</si>
  <si>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</si>
  <si>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</si>
  <si>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</si>
  <si>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</si>
  <si>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</si>
  <si>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</si>
  <si>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</si>
  <si>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</si>
  <si>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</si>
  <si>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</si>
  <si>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</si>
  <si>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</si>
  <si>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</si>
  <si>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</si>
  <si>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</si>
  <si>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</si>
  <si>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</si>
  <si>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</si>
  <si>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</si>
  <si>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</si>
  <si>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</si>
  <si>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</si>
  <si>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</si>
  <si>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</si>
  <si>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</si>
  <si>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</si>
  <si>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</si>
  <si>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</si>
  <si>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</si>
  <si>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</si>
  <si>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</si>
  <si>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</si>
  <si>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</si>
  <si>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</si>
  <si>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</si>
  <si>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</si>
  <si>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</si>
  <si>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</si>
  <si>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</si>
  <si>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</si>
  <si>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</si>
  <si>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</si>
  <si>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</si>
  <si>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</si>
  <si>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</si>
  <si>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</si>
  <si>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</si>
  <si>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</si>
  <si>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</si>
  <si>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</si>
  <si>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</si>
  <si>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</si>
  <si>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</si>
  <si>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</si>
  <si>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</si>
  <si>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</si>
  <si>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</si>
  <si>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</si>
  <si>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</si>
  <si>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</si>
  <si>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</si>
  <si>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</si>
  <si>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</si>
  <si>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</si>
  <si>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</si>
  <si>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</si>
  <si>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</si>
  <si>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</si>
  <si>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</si>
  <si>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</si>
  <si>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</si>
  <si>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</si>
  <si>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</si>
  <si>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</si>
  <si>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</si>
  <si>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</si>
  <si>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</si>
  <si>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</si>
  <si>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</si>
  <si>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</si>
  <si>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</si>
  <si>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</si>
  <si>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</si>
  <si>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</si>
  <si>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</si>
  <si>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</si>
  <si>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</si>
  <si>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</si>
  <si>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</si>
  <si>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</si>
  <si>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</si>
  <si>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</si>
  <si>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</si>
  <si>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</si>
  <si>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</si>
  <si>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</si>
  <si>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</si>
  <si>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</si>
  <si>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</si>
  <si>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</si>
  <si>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</si>
  <si>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</si>
  <si>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</si>
  <si>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</si>
  <si>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</si>
  <si>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</si>
  <si>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</si>
  <si>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</si>
  <si>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</si>
  <si>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</si>
  <si>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</si>
  <si>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</si>
  <si>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</si>
  <si>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</si>
  <si>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</si>
  <si>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</si>
  <si>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</si>
  <si>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</si>
  <si>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</si>
  <si>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</si>
  <si>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</si>
  <si>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</si>
  <si>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</si>
  <si>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</si>
  <si>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</si>
  <si>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</si>
  <si>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</si>
  <si>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</si>
  <si>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</si>
  <si>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</si>
  <si>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</si>
  <si>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</si>
  <si>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</si>
  <si>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</si>
  <si>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</si>
  <si>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</si>
  <si>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</si>
  <si>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</si>
  <si>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</si>
  <si>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</si>
  <si>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</si>
  <si>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</si>
  <si>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</si>
  <si>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</si>
  <si>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</si>
  <si>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</si>
  <si>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</si>
  <si>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</si>
  <si>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</si>
  <si>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</si>
  <si>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</si>
  <si>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</si>
  <si>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</si>
  <si>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</si>
  <si>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</si>
  <si>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</si>
  <si>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</si>
  <si>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</si>
  <si>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</si>
  <si>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</si>
  <si>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</si>
  <si>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</si>
  <si>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</si>
  <si>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</si>
  <si>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</si>
  <si>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</si>
  <si>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</si>
  <si>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</si>
  <si>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</si>
  <si>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</si>
  <si>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</si>
  <si>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</si>
  <si>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</si>
  <si>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</si>
  <si>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</si>
  <si>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</si>
  <si>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</si>
  <si>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</si>
  <si>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</si>
  <si>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</si>
  <si>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</si>
  <si>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</si>
  <si>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</si>
  <si>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</si>
  <si>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</si>
  <si>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</si>
  <si>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</si>
  <si>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</si>
  <si>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</si>
  <si>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</si>
  <si>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</si>
  <si>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</si>
  <si>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</si>
  <si>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</si>
  <si>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</si>
  <si>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</si>
  <si>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</si>
  <si>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</si>
  <si>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</si>
  <si>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</si>
  <si>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</si>
  <si>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</si>
  <si>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</si>
  <si>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</si>
  <si>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</si>
  <si>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</si>
  <si>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</si>
  <si>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</si>
  <si>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</si>
  <si>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</si>
  <si>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</si>
  <si>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</si>
  <si>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</si>
  <si>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</si>
  <si>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</si>
  <si>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</si>
  <si>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</si>
  <si>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</si>
  <si>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</si>
  <si>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</si>
  <si>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</si>
  <si>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</si>
  <si>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</si>
  <si>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</si>
  <si>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</si>
  <si>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</si>
  <si>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</si>
  <si>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</si>
  <si>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</si>
  <si>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</si>
  <si>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</si>
  <si>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</si>
  <si>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</si>
  <si>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</si>
  <si>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</si>
  <si>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</si>
  <si>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</si>
  <si>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</si>
  <si>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</si>
  <si>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</si>
  <si>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</si>
  <si>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</si>
  <si>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</si>
  <si>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</si>
  <si>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</si>
  <si>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</si>
  <si>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</si>
  <si>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</si>
  <si>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</si>
  <si>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</si>
  <si>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</si>
  <si>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</si>
  <si>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</si>
  <si>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</si>
  <si>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</si>
  <si>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</si>
  <si>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</si>
  <si>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</si>
  <si>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</si>
  <si>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</si>
  <si>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</si>
  <si>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</si>
  <si>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</si>
  <si>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</si>
  <si>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</si>
  <si>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</si>
  <si>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</si>
  <si>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</si>
  <si>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</si>
  <si>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</si>
  <si>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</si>
  <si>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</si>
  <si>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</si>
  <si>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</si>
  <si>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</si>
  <si>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</si>
  <si>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</si>
  <si>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</si>
  <si>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</si>
  <si>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</si>
  <si>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</si>
  <si>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</si>
  <si>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</si>
  <si>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</si>
  <si>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</si>
  <si>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</si>
  <si>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</si>
  <si>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</si>
  <si>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</si>
  <si>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</si>
  <si>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</si>
  <si>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</si>
  <si>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</si>
  <si>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</si>
  <si>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</si>
  <si>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</si>
  <si>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</si>
  <si>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</si>
  <si>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</si>
  <si>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</si>
  <si>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</si>
  <si>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</si>
  <si>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</si>
  <si>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</si>
  <si>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</si>
  <si>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</si>
  <si>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</si>
  <si>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</si>
  <si>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</si>
  <si>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</si>
  <si>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</si>
  <si>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</si>
  <si>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</si>
  <si>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</si>
  <si>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</si>
  <si>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</si>
  <si>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</si>
  <si>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</si>
  <si>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</si>
  <si>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</si>
  <si>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</si>
  <si>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</si>
  <si>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</si>
  <si>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</si>
  <si>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</si>
  <si>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</si>
  <si>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</si>
  <si>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</si>
  <si>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</si>
  <si>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</si>
  <si>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</si>
  <si>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</si>
  <si>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</si>
  <si>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</si>
  <si>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</si>
  <si>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</si>
  <si>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</si>
  <si>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</si>
  <si>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</si>
  <si>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</si>
  <si>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</si>
  <si>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</si>
  <si>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</si>
  <si>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</si>
  <si>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</si>
  <si>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</si>
  <si>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</si>
  <si>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</si>
  <si>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</si>
  <si>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</si>
  <si>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</si>
  <si>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</si>
  <si>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</si>
  <si>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</si>
  <si>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</si>
  <si>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</si>
  <si>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</si>
  <si>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</si>
  <si>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</si>
  <si>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</si>
  <si>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</si>
  <si>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</si>
  <si>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</si>
  <si>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</si>
  <si>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</si>
  <si>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</si>
  <si>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</si>
  <si>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</si>
  <si>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</si>
  <si>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</si>
  <si>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</si>
  <si>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</si>
  <si>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</si>
  <si>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</si>
  <si>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</si>
  <si>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</si>
  <si>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</si>
  <si>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</si>
  <si>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</si>
  <si>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</si>
  <si>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</si>
  <si>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</si>
  <si>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</si>
  <si>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</si>
  <si>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</si>
  <si>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</si>
  <si>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</si>
  <si>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</si>
  <si>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</si>
  <si>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</si>
  <si>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</si>
  <si>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</si>
  <si>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</si>
  <si>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</si>
  <si>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</si>
  <si>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</si>
  <si>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</si>
  <si>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</si>
  <si>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</si>
  <si>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</si>
  <si>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</si>
  <si>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</si>
  <si>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</si>
  <si>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</si>
  <si>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</si>
  <si>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</si>
  <si>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</si>
  <si>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</si>
  <si>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</si>
  <si>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</si>
  <si>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</si>
  <si>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</si>
  <si>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</si>
  <si>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</si>
  <si>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</si>
  <si>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</si>
  <si>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</si>
  <si>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</si>
  <si>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</si>
  <si>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</si>
  <si>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</si>
  <si>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</si>
  <si>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</si>
  <si>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</si>
  <si>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</si>
  <si>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</si>
  <si>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</si>
  <si>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</si>
  <si>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</si>
  <si>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</si>
  <si>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</si>
  <si>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</si>
  <si>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</si>
  <si>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</si>
  <si>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</si>
  <si>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</si>
  <si>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</si>
  <si>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</si>
  <si>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</si>
  <si>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</si>
  <si>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</si>
  <si>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</si>
  <si>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</si>
  <si>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</si>
  <si>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</si>
  <si>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</si>
  <si>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</si>
  <si>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</si>
  <si>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</si>
  <si>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</si>
  <si>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</si>
  <si>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</si>
  <si>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</si>
  <si>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</si>
  <si>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</si>
  <si>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</si>
  <si>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</si>
  <si>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</si>
  <si>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</si>
  <si>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</si>
  <si>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</si>
  <si>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</si>
  <si>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</si>
  <si>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</si>
  <si>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</si>
  <si>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</si>
  <si>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</si>
  <si>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</si>
  <si>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</si>
  <si>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</si>
  <si>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</si>
  <si>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</si>
  <si>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</si>
  <si>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</si>
  <si>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</si>
  <si>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</si>
  <si>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</si>
  <si>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</si>
  <si>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</si>
  <si>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</si>
  <si>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</si>
  <si>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</si>
  <si>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</si>
  <si>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</si>
  <si>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</si>
  <si>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</si>
  <si>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</si>
  <si>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</si>
  <si>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</si>
  <si>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</si>
  <si>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</si>
  <si>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</si>
  <si>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</si>
  <si>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</si>
  <si>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</si>
  <si>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</si>
  <si>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</si>
  <si>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</si>
  <si>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</si>
  <si>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</si>
  <si>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</si>
  <si>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</si>
  <si>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</si>
  <si>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</si>
  <si>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</si>
  <si>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</si>
  <si>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</si>
  <si>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PF_Vampire_L_Hand;PF_Vampire_R_Hand;PF_Vampire_R_Leg;PF_Vampire_L_Leg;PF_Vampire_L_Shoulder;PF_Vampire_R_Shoulder;PF_Vampire_Neck;PF_Vampire_Tusks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</si>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</sst>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2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0" fillId="8" borderId="66" xfId="0" applyNumberFormat="1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3" headerRowBorderDxfId="442" tableBorderDxfId="441" totalsRowBorderDxfId="440">
  <autoFilter ref="B4:N5"/>
  <tableColumns count="13">
    <tableColumn id="1" name="{gameSettings}" dataDxfId="439"/>
    <tableColumn id="2" name="[sku]" dataDxfId="438"/>
    <tableColumn id="3" name="[timeToPCCoefA]" dataDxfId="437"/>
    <tableColumn id="4" name="[timeToPCCoefB]" dataDxfId="43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8" totalsRowShown="0" headerRowDxfId="293" dataDxfId="291" headerRowBorderDxfId="292" tableBorderDxfId="290" totalsRowBorderDxfId="289">
  <autoFilter ref="A22:AE108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2:O122" totalsRowShown="0">
  <autoFilter ref="A112:O122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5" headerRowBorderDxfId="434" tableBorderDxfId="433" totalsRowBorderDxfId="432">
  <autoFilter ref="B10:F11"/>
  <tableColumns count="5">
    <tableColumn id="1" name="{initialSettings}" dataDxfId="431"/>
    <tableColumn id="2" name="[sku]" dataDxfId="430"/>
    <tableColumn id="3" name="[softCurrency]" dataDxfId="429"/>
    <tableColumn id="4" name="[hardCurrency]" dataDxfId="428"/>
    <tableColumn id="6" name="[initialDragonSKU]" dataDxfId="4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5" headerRowBorderDxfId="424" tableBorderDxfId="423" totalsRowBorderDxfId="422">
  <autoFilter ref="B4:J14"/>
  <tableColumns count="9">
    <tableColumn id="1" name="{localizationDefinitions}" dataDxfId="421"/>
    <tableColumn id="8" name="[sku]" dataDxfId="420"/>
    <tableColumn id="3" name="[order]" dataDxfId="419"/>
    <tableColumn id="4" name="[isoCode]" dataDxfId="418"/>
    <tableColumn id="11" name="[android]" dataDxfId="417"/>
    <tableColumn id="12" name="[iOS]" dataDxfId="416"/>
    <tableColumn id="5" name="[txtFilename]" dataDxfId="415"/>
    <tableColumn id="2" name="[icon]" dataDxfId="414"/>
    <tableColumn id="9" name="[tidName]" dataDxfId="41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0" dataDxfId="408" headerRowBorderDxfId="409" tableBorderDxfId="407" totalsRowBorderDxfId="406">
  <autoFilter ref="B15:BF25"/>
  <tableColumns count="57">
    <tableColumn id="1" name="{dragonDefinitions}" dataDxfId="405"/>
    <tableColumn id="2" name="[sku]" dataDxfId="404"/>
    <tableColumn id="9" name="[tier]" dataDxfId="403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54" name="[scoreTextThresholdMultiplier]" dataDxfId="375"/>
    <tableColumn id="14" name="[eatSpeedFactor]" dataDxfId="374"/>
    <tableColumn id="15" name="[maxAlcohol]" dataDxfId="373"/>
    <tableColumn id="13" name="[alcoholDrain]" dataDxfId="372"/>
    <tableColumn id="6" name="[gamePrefab]" dataDxfId="371"/>
    <tableColumn id="10" name="[menuPrefab]" dataDxfId="370"/>
    <tableColumn id="57" name="[shadowFromDragon]" dataDxfId="369"/>
    <tableColumn id="56" name="[revealFromDragon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eventOnly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3"/>
      <c r="G3" s="623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22" workbookViewId="0">
      <selection activeCell="N33" sqref="N33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1641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6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6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569</v>
      </c>
      <c r="K18" s="522" t="s">
        <v>528</v>
      </c>
      <c r="L18" s="522"/>
      <c r="M18" s="522"/>
      <c r="N18" s="515" t="s">
        <v>1588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571</v>
      </c>
      <c r="K19" s="522" t="s">
        <v>529</v>
      </c>
      <c r="L19" s="522"/>
      <c r="M19" s="522"/>
      <c r="N19" s="515" t="s">
        <v>1568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 t="s">
        <v>1643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1593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571</v>
      </c>
      <c r="K32" s="522" t="s">
        <v>538</v>
      </c>
      <c r="L32" s="522"/>
      <c r="M32" s="522"/>
      <c r="N32" s="515" t="s">
        <v>1646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573</v>
      </c>
      <c r="K33" s="515" t="s">
        <v>539</v>
      </c>
      <c r="L33" s="515"/>
      <c r="M33" s="515"/>
      <c r="N33" s="515" t="s">
        <v>1599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/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 t="s">
        <v>4</v>
      </c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571</v>
      </c>
      <c r="K37" s="522" t="s">
        <v>542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 t="s">
        <v>4</v>
      </c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573</v>
      </c>
      <c r="K38" s="515" t="s">
        <v>541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1" t="s">
        <v>4</v>
      </c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576</v>
      </c>
      <c r="K39" s="515" t="s">
        <v>578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569</v>
      </c>
      <c r="K41" s="522" t="s">
        <v>543</v>
      </c>
      <c r="L41" s="522"/>
      <c r="M41" s="522"/>
      <c r="N41" s="515" t="s">
        <v>1600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571</v>
      </c>
      <c r="K42" s="522" t="s">
        <v>544</v>
      </c>
      <c r="L42" s="522"/>
      <c r="M42" s="522"/>
      <c r="N42" s="515" t="s">
        <v>1589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 t="s">
        <v>1644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/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D34" workbookViewId="0">
      <selection activeCell="I49" sqref="I4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30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30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30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30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1595</v>
      </c>
      <c r="F47" s="473" t="s">
        <v>1595</v>
      </c>
      <c r="G47" s="474"/>
      <c r="H47" s="474"/>
      <c r="I47" s="601" t="s">
        <v>1598</v>
      </c>
      <c r="J47" s="601" t="s">
        <v>1598</v>
      </c>
      <c r="K47" s="493" t="s">
        <v>1596</v>
      </c>
      <c r="L47" s="494" t="s">
        <v>1596</v>
      </c>
      <c r="M47" s="495" t="s">
        <v>1596</v>
      </c>
    </row>
    <row r="48" spans="4:13" s="67" customFormat="1">
      <c r="D48" s="491" t="s">
        <v>4</v>
      </c>
      <c r="E48" s="472" t="s">
        <v>1616</v>
      </c>
      <c r="F48" s="473" t="s">
        <v>1616</v>
      </c>
      <c r="G48" s="474">
        <v>1</v>
      </c>
      <c r="H48" s="474">
        <v>1</v>
      </c>
      <c r="I48" s="601" t="s">
        <v>1645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3" t="s">
        <v>1525</v>
      </c>
      <c r="D19" s="583" t="s">
        <v>1523</v>
      </c>
      <c r="E19" s="584">
        <v>1</v>
      </c>
      <c r="F19" s="585">
        <v>20</v>
      </c>
      <c r="G19" s="586" t="s">
        <v>939</v>
      </c>
      <c r="H19" s="582">
        <f>shopPacksDefinitions[[#This Row],['[amount']]]-(shopPacksDefinitions[[#This Row],['[amount']]]*shopPacksDefinitions[[#This Row],['[bonusAmount']]])</f>
        <v>4.5</v>
      </c>
      <c r="I19" s="582">
        <v>0.1</v>
      </c>
      <c r="J19" s="582">
        <v>5</v>
      </c>
      <c r="K19" s="582">
        <f>shopPacksDefinitions[[#This Row],['[amount']]]/shopPacksDefinitions[[#This Row],['[price']]]</f>
        <v>0.25</v>
      </c>
      <c r="L19" s="585" t="b">
        <v>0</v>
      </c>
      <c r="M19" s="585" t="s">
        <v>1528</v>
      </c>
      <c r="N19" s="586"/>
      <c r="O19" s="586"/>
      <c r="P19" s="587" t="s">
        <v>917</v>
      </c>
    </row>
    <row r="20" spans="2:16">
      <c r="B20" s="413"/>
      <c r="C20" s="588" t="s">
        <v>1526</v>
      </c>
      <c r="D20" s="583" t="s">
        <v>1523</v>
      </c>
      <c r="E20" s="584">
        <v>2</v>
      </c>
      <c r="F20" s="585">
        <v>50</v>
      </c>
      <c r="G20" s="586" t="s">
        <v>939</v>
      </c>
      <c r="H20" s="582">
        <f>shopPacksDefinitions[[#This Row],['[amount']]]-(shopPacksDefinitions[[#This Row],['[amount']]]*shopPacksDefinitions[[#This Row],['[bonusAmount']]])</f>
        <v>8</v>
      </c>
      <c r="I20" s="582">
        <v>0.2</v>
      </c>
      <c r="J20" s="582">
        <v>10</v>
      </c>
      <c r="K20" s="582">
        <f>shopPacksDefinitions[[#This Row],['[amount']]]/shopPacksDefinitions[[#This Row],['[price']]]</f>
        <v>0.2</v>
      </c>
      <c r="L20" s="585" t="b">
        <v>1</v>
      </c>
      <c r="M20" s="585" t="s">
        <v>1529</v>
      </c>
      <c r="N20" s="586"/>
      <c r="O20" s="586"/>
      <c r="P20" s="587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3"/>
      <c r="G3" s="623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J13" workbookViewId="0">
      <selection activeCell="AD4" sqref="AD4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11"/>
      <c r="AO14" s="611"/>
      <c r="AP14" s="611"/>
      <c r="AQ14" s="611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1639</v>
      </c>
      <c r="AM15" s="408" t="s">
        <v>1640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65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340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1.7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380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1.6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500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-5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1.8</v>
      </c>
      <c r="U24" s="434">
        <v>1.9</v>
      </c>
      <c r="V24" s="443">
        <v>28</v>
      </c>
      <c r="W24" s="433">
        <v>1.6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620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-5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1.6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750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12" t="s">
        <v>514</v>
      </c>
      <c r="J26" s="613"/>
      <c r="K26" s="613"/>
      <c r="L26" s="614"/>
      <c r="M26" s="271"/>
      <c r="N26" s="618" t="s">
        <v>515</v>
      </c>
      <c r="O26" s="618"/>
      <c r="P26" s="618"/>
      <c r="Q26" s="618"/>
      <c r="R26" s="618"/>
      <c r="S26" s="619"/>
      <c r="T26" s="617" t="s">
        <v>516</v>
      </c>
      <c r="U26" s="617"/>
      <c r="V26" s="270" t="s">
        <v>521</v>
      </c>
      <c r="W26" s="615" t="s">
        <v>520</v>
      </c>
      <c r="X26" s="615"/>
      <c r="Y26" s="615"/>
      <c r="Z26" s="616"/>
      <c r="AA26" s="620" t="s">
        <v>517</v>
      </c>
      <c r="AB26" s="621"/>
      <c r="AC26" s="621"/>
      <c r="AD26" s="621"/>
      <c r="AE26" s="621"/>
      <c r="AF26" s="622"/>
      <c r="AG26" s="269" t="s">
        <v>518</v>
      </c>
      <c r="AH26" s="201"/>
      <c r="AI26" s="201"/>
      <c r="AX26" s="609" t="s">
        <v>522</v>
      </c>
      <c r="AY26" s="610"/>
      <c r="AZ26" s="610"/>
      <c r="BA26" s="610"/>
      <c r="BB26" s="610"/>
      <c r="BC26" s="610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2" priority="3"/>
  </conditionalFormatting>
  <conditionalFormatting sqref="C5:C9">
    <cfRule type="duplicateValues" dxfId="4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B1" workbookViewId="0">
      <selection activeCell="J5" sqref="J5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1647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1597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0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0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0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0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0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0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0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0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0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0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0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0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0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0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0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0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0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0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0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0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0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0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0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0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0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1595</v>
      </c>
      <c r="O30" s="282" t="s">
        <v>16</v>
      </c>
      <c r="P30" s="282" t="s">
        <v>16</v>
      </c>
      <c r="Q30" s="282">
        <v>25</v>
      </c>
      <c r="R30" s="600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0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0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0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0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0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0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0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0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0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0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0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0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0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0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600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600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600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600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1595</v>
      </c>
      <c r="O49" s="282" t="s">
        <v>16</v>
      </c>
      <c r="P49" s="282" t="s">
        <v>16</v>
      </c>
      <c r="Q49" s="282">
        <v>44</v>
      </c>
      <c r="R49" s="600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600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1595</v>
      </c>
      <c r="O51" s="282" t="s">
        <v>16</v>
      </c>
      <c r="P51" s="282" t="s">
        <v>16</v>
      </c>
      <c r="Q51" s="282">
        <v>46</v>
      </c>
      <c r="R51" s="600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600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1601</v>
      </c>
      <c r="L53" s="286" t="s">
        <v>1606</v>
      </c>
      <c r="M53" s="286" t="s">
        <v>1611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600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1602</v>
      </c>
      <c r="L54" s="286" t="s">
        <v>1607</v>
      </c>
      <c r="M54" s="286" t="s">
        <v>1612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600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1603</v>
      </c>
      <c r="L55" s="286" t="s">
        <v>1608</v>
      </c>
      <c r="M55" s="286" t="s">
        <v>1613</v>
      </c>
      <c r="N55" s="287" t="s">
        <v>1595</v>
      </c>
      <c r="O55" s="282" t="s">
        <v>16</v>
      </c>
      <c r="P55" s="282" t="s">
        <v>16</v>
      </c>
      <c r="Q55" s="282">
        <v>50</v>
      </c>
      <c r="R55" s="600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1605</v>
      </c>
      <c r="L56" s="286" t="s">
        <v>1609</v>
      </c>
      <c r="M56" s="286" t="s">
        <v>1614</v>
      </c>
      <c r="N56" s="287" t="s">
        <v>1616</v>
      </c>
      <c r="O56" s="282" t="s">
        <v>16</v>
      </c>
      <c r="P56" s="282" t="s">
        <v>16</v>
      </c>
      <c r="Q56" s="282">
        <v>51</v>
      </c>
      <c r="R56" s="600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1604</v>
      </c>
      <c r="L57" s="286" t="s">
        <v>1610</v>
      </c>
      <c r="M57" s="286" t="s">
        <v>1615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600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600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600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600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600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600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600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600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1299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1616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1617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0"/>
  <sheetViews>
    <sheetView tabSelected="1" topLeftCell="A19" zoomScaleNormal="100" workbookViewId="0">
      <pane xSplit="2" topLeftCell="D1" activePane="topRight" state="frozen"/>
      <selection activeCell="A22" sqref="A22"/>
      <selection pane="topRight" activeCell="D32" sqref="D32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3"/>
      <c r="F3" s="623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3"/>
      <c r="F21" s="623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360</v>
      </c>
      <c r="E31" s="345">
        <v>49</v>
      </c>
      <c r="F31" s="345">
        <v>0</v>
      </c>
      <c r="G31" s="345">
        <v>15</v>
      </c>
      <c r="H31" s="345">
        <v>0</v>
      </c>
      <c r="I31" s="345">
        <v>130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40</v>
      </c>
      <c r="E32" s="345">
        <v>2</v>
      </c>
      <c r="F32" s="345">
        <v>0</v>
      </c>
      <c r="G32" s="345">
        <v>20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60</v>
      </c>
      <c r="E33" s="357">
        <v>2</v>
      </c>
      <c r="F33" s="357">
        <v>0</v>
      </c>
      <c r="G33" s="357">
        <v>2</v>
      </c>
      <c r="H33" s="357">
        <v>0</v>
      </c>
      <c r="I33" s="357">
        <v>75</v>
      </c>
      <c r="J33" s="358">
        <v>0.22499999999999998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20</v>
      </c>
      <c r="E37" s="345">
        <v>2</v>
      </c>
      <c r="F37" s="345">
        <v>0</v>
      </c>
      <c r="G37" s="345">
        <v>15</v>
      </c>
      <c r="H37" s="345">
        <v>0</v>
      </c>
      <c r="I37" s="345">
        <v>25</v>
      </c>
      <c r="J37" s="346">
        <v>7.4999999999999997E-2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1511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2</v>
      </c>
      <c r="F38" s="357">
        <v>0</v>
      </c>
      <c r="G38" s="357">
        <v>15</v>
      </c>
      <c r="H38" s="357">
        <v>0</v>
      </c>
      <c r="I38" s="357">
        <v>75</v>
      </c>
      <c r="J38" s="358">
        <v>0.22499999999999998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60</v>
      </c>
      <c r="E39" s="357">
        <v>4</v>
      </c>
      <c r="F39" s="357">
        <v>0</v>
      </c>
      <c r="G39" s="357">
        <v>30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1512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90</v>
      </c>
      <c r="E40" s="287">
        <v>4</v>
      </c>
      <c r="F40" s="287">
        <v>0</v>
      </c>
      <c r="G40" s="287">
        <v>3</v>
      </c>
      <c r="H40" s="287">
        <v>0</v>
      </c>
      <c r="I40" s="287">
        <v>83</v>
      </c>
      <c r="J40" s="377">
        <v>0.22499999999999998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1518</v>
      </c>
      <c r="C41" s="343" t="s">
        <v>763</v>
      </c>
      <c r="D41" s="562">
        <v>40</v>
      </c>
      <c r="E41" s="560">
        <v>2</v>
      </c>
      <c r="F41" s="560">
        <v>0</v>
      </c>
      <c r="G41" s="560">
        <v>35</v>
      </c>
      <c r="H41" s="560">
        <v>0</v>
      </c>
      <c r="I41" s="560">
        <v>50</v>
      </c>
      <c r="J41" s="561">
        <v>0.15</v>
      </c>
      <c r="K41" s="560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1590</v>
      </c>
      <c r="AB41" s="352" t="s">
        <v>1624</v>
      </c>
      <c r="AC41" s="352" t="s">
        <v>1511</v>
      </c>
      <c r="AD41" s="352" t="s">
        <v>736</v>
      </c>
      <c r="AE41" s="372" t="s">
        <v>1637</v>
      </c>
    </row>
    <row r="42" spans="1:31">
      <c r="A42" s="341" t="s">
        <v>4</v>
      </c>
      <c r="B42" s="342" t="s">
        <v>1002</v>
      </c>
      <c r="C42" s="343" t="s">
        <v>348</v>
      </c>
      <c r="D42" s="344">
        <v>180</v>
      </c>
      <c r="E42" s="345">
        <v>9</v>
      </c>
      <c r="F42" s="345">
        <v>0</v>
      </c>
      <c r="G42" s="345">
        <v>15</v>
      </c>
      <c r="H42" s="345">
        <v>0</v>
      </c>
      <c r="I42" s="345">
        <v>105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60</v>
      </c>
      <c r="E43" s="345">
        <v>2</v>
      </c>
      <c r="F43" s="345">
        <v>0</v>
      </c>
      <c r="G43" s="345">
        <v>20</v>
      </c>
      <c r="H43" s="345">
        <v>0</v>
      </c>
      <c r="I43" s="345">
        <v>75</v>
      </c>
      <c r="J43" s="346">
        <v>0.22499999999999998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40</v>
      </c>
      <c r="E44" s="345">
        <v>2</v>
      </c>
      <c r="F44" s="345">
        <v>0</v>
      </c>
      <c r="G44" s="345">
        <v>40</v>
      </c>
      <c r="H44" s="345">
        <v>0</v>
      </c>
      <c r="I44" s="345">
        <v>50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60</v>
      </c>
      <c r="E45" s="345">
        <v>4</v>
      </c>
      <c r="F45" s="345">
        <v>0</v>
      </c>
      <c r="G45" s="345">
        <v>80</v>
      </c>
      <c r="H45" s="345">
        <v>0</v>
      </c>
      <c r="I45" s="345">
        <v>55</v>
      </c>
      <c r="J45" s="346">
        <v>0.15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180</v>
      </c>
      <c r="E46" s="345">
        <v>9</v>
      </c>
      <c r="F46" s="345">
        <v>0</v>
      </c>
      <c r="G46" s="345">
        <v>100</v>
      </c>
      <c r="H46" s="345">
        <v>0</v>
      </c>
      <c r="I46" s="345">
        <v>105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330</v>
      </c>
      <c r="E47" s="345">
        <v>20</v>
      </c>
      <c r="F47" s="345">
        <v>0</v>
      </c>
      <c r="G47" s="345">
        <v>120</v>
      </c>
      <c r="H47" s="345">
        <v>0</v>
      </c>
      <c r="I47" s="345">
        <v>143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1388</v>
      </c>
      <c r="C48" s="355" t="s">
        <v>347</v>
      </c>
      <c r="D48" s="356">
        <v>540</v>
      </c>
      <c r="E48" s="357">
        <v>49</v>
      </c>
      <c r="F48" s="357">
        <v>0</v>
      </c>
      <c r="G48" s="357">
        <v>20</v>
      </c>
      <c r="H48" s="357">
        <v>165</v>
      </c>
      <c r="I48" s="357">
        <v>195</v>
      </c>
      <c r="J48" s="358">
        <v>0.22499999999999998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1501</v>
      </c>
      <c r="AB48" s="368" t="s">
        <v>1507</v>
      </c>
      <c r="AC48" s="368" t="s">
        <v>1512</v>
      </c>
      <c r="AD48" s="364"/>
      <c r="AE48" s="369"/>
    </row>
    <row r="49" spans="1:31" s="27" customFormat="1">
      <c r="A49" s="353" t="s">
        <v>4</v>
      </c>
      <c r="B49" s="354" t="s">
        <v>1389</v>
      </c>
      <c r="C49" s="355" t="s">
        <v>347</v>
      </c>
      <c r="D49" s="356">
        <v>60</v>
      </c>
      <c r="E49" s="357">
        <v>4</v>
      </c>
      <c r="F49" s="357">
        <v>0</v>
      </c>
      <c r="G49" s="357">
        <v>6</v>
      </c>
      <c r="H49" s="357">
        <v>25</v>
      </c>
      <c r="I49" s="357">
        <v>55</v>
      </c>
      <c r="J49" s="358">
        <v>0.15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1500</v>
      </c>
      <c r="AB49" s="368" t="s">
        <v>1507</v>
      </c>
      <c r="AC49" s="368" t="s">
        <v>1512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1383</v>
      </c>
      <c r="C53" s="355" t="s">
        <v>347</v>
      </c>
      <c r="D53" s="356">
        <v>20</v>
      </c>
      <c r="E53" s="357">
        <v>2</v>
      </c>
      <c r="F53" s="357">
        <v>0</v>
      </c>
      <c r="G53" s="357">
        <v>6</v>
      </c>
      <c r="H53" s="357">
        <v>30</v>
      </c>
      <c r="I53" s="357">
        <v>25</v>
      </c>
      <c r="J53" s="358">
        <v>7.4999999999999997E-2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1504</v>
      </c>
      <c r="AB53" s="368" t="s">
        <v>1507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40</v>
      </c>
      <c r="E54" s="345">
        <v>0</v>
      </c>
      <c r="F54" s="345">
        <v>1</v>
      </c>
      <c r="G54" s="345">
        <v>70</v>
      </c>
      <c r="H54" s="345">
        <v>0</v>
      </c>
      <c r="I54" s="345">
        <v>50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60</v>
      </c>
      <c r="E55" s="357">
        <v>2</v>
      </c>
      <c r="F55" s="357">
        <v>0</v>
      </c>
      <c r="G55" s="357">
        <v>20</v>
      </c>
      <c r="H55" s="357">
        <v>0</v>
      </c>
      <c r="I55" s="357">
        <v>75</v>
      </c>
      <c r="J55" s="358">
        <v>0.22499999999999998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1507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60</v>
      </c>
      <c r="E56" s="357">
        <v>0</v>
      </c>
      <c r="F56" s="357">
        <v>0</v>
      </c>
      <c r="G56" s="357">
        <v>3</v>
      </c>
      <c r="H56" s="357">
        <v>0</v>
      </c>
      <c r="I56" s="357">
        <v>75</v>
      </c>
      <c r="J56" s="358">
        <v>0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8" t="s">
        <v>676</v>
      </c>
      <c r="AC56" s="368" t="s">
        <v>703</v>
      </c>
      <c r="AD56" s="368" t="s">
        <v>715</v>
      </c>
      <c r="AE56" s="381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30</v>
      </c>
      <c r="E57" s="357">
        <v>4</v>
      </c>
      <c r="F57" s="357">
        <v>0</v>
      </c>
      <c r="G57" s="357">
        <v>4</v>
      </c>
      <c r="H57" s="357">
        <v>0</v>
      </c>
      <c r="I57" s="357">
        <v>28</v>
      </c>
      <c r="J57" s="358">
        <v>7.4999999999999997E-2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8" t="s">
        <v>676</v>
      </c>
      <c r="AC57" s="368" t="s">
        <v>703</v>
      </c>
      <c r="AD57" s="368" t="s">
        <v>715</v>
      </c>
      <c r="AE57" s="381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220</v>
      </c>
      <c r="E58" s="357">
        <v>21</v>
      </c>
      <c r="F58" s="357">
        <v>0</v>
      </c>
      <c r="G58" s="357">
        <v>5</v>
      </c>
      <c r="H58" s="357">
        <v>0</v>
      </c>
      <c r="I58" s="357">
        <v>95</v>
      </c>
      <c r="J58" s="358">
        <v>0.15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8" t="s">
        <v>676</v>
      </c>
      <c r="AC58" s="368" t="s">
        <v>703</v>
      </c>
      <c r="AD58" s="368" t="s">
        <v>715</v>
      </c>
      <c r="AE58" s="381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540</v>
      </c>
      <c r="E59" s="357">
        <v>49</v>
      </c>
      <c r="F59" s="357">
        <v>0</v>
      </c>
      <c r="G59" s="357">
        <v>10</v>
      </c>
      <c r="H59" s="357">
        <v>10</v>
      </c>
      <c r="I59" s="357">
        <v>195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1508</v>
      </c>
      <c r="AC59" s="352" t="s">
        <v>1513</v>
      </c>
      <c r="AD59" s="352" t="s">
        <v>1514</v>
      </c>
      <c r="AE59" s="372" t="s">
        <v>1516</v>
      </c>
    </row>
    <row r="60" spans="1:31" s="27" customFormat="1">
      <c r="A60" s="353" t="s">
        <v>4</v>
      </c>
      <c r="B60" s="342" t="s">
        <v>1517</v>
      </c>
      <c r="C60" s="355" t="s">
        <v>1089</v>
      </c>
      <c r="D60" s="376">
        <v>810</v>
      </c>
      <c r="E60" s="287">
        <v>121</v>
      </c>
      <c r="F60" s="287">
        <v>0</v>
      </c>
      <c r="G60" s="287">
        <v>150</v>
      </c>
      <c r="H60" s="287">
        <v>10</v>
      </c>
      <c r="I60" s="287">
        <v>263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1572</v>
      </c>
      <c r="AB60" s="352" t="s">
        <v>1625</v>
      </c>
      <c r="AC60" s="352" t="s">
        <v>1512</v>
      </c>
      <c r="AD60" s="352" t="s">
        <v>736</v>
      </c>
      <c r="AE60" s="372" t="s">
        <v>1516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90</v>
      </c>
      <c r="E61" s="345">
        <v>4</v>
      </c>
      <c r="F61" s="345">
        <v>0</v>
      </c>
      <c r="G61" s="345">
        <v>0</v>
      </c>
      <c r="H61" s="345">
        <v>0</v>
      </c>
      <c r="I61" s="345">
        <v>83</v>
      </c>
      <c r="J61" s="346">
        <v>0.22499999999999998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90</v>
      </c>
      <c r="E62" s="345">
        <v>4</v>
      </c>
      <c r="F62" s="345">
        <v>0</v>
      </c>
      <c r="G62" s="345">
        <v>0</v>
      </c>
      <c r="H62" s="345">
        <v>0</v>
      </c>
      <c r="I62" s="345">
        <v>83</v>
      </c>
      <c r="J62" s="346">
        <v>0.22499999999999998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1425</v>
      </c>
      <c r="C63" s="343" t="s">
        <v>777</v>
      </c>
      <c r="D63" s="344">
        <v>60</v>
      </c>
      <c r="E63" s="345">
        <v>3</v>
      </c>
      <c r="F63" s="345">
        <v>0</v>
      </c>
      <c r="G63" s="345">
        <v>20</v>
      </c>
      <c r="H63" s="345">
        <v>0</v>
      </c>
      <c r="I63" s="345">
        <v>75</v>
      </c>
      <c r="J63" s="346">
        <v>1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1519</v>
      </c>
      <c r="C64" s="355" t="s">
        <v>763</v>
      </c>
      <c r="D64" s="376">
        <v>20</v>
      </c>
      <c r="E64" s="287">
        <v>2</v>
      </c>
      <c r="F64" s="287">
        <v>0</v>
      </c>
      <c r="G64" s="287">
        <v>300</v>
      </c>
      <c r="H64" s="287">
        <v>0</v>
      </c>
      <c r="I64" s="287">
        <v>25</v>
      </c>
      <c r="J64" s="377">
        <v>7.4999999999999997E-2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1591</v>
      </c>
      <c r="AB64" s="368" t="s">
        <v>1509</v>
      </c>
      <c r="AC64" s="368" t="s">
        <v>1632</v>
      </c>
      <c r="AD64" s="368" t="s">
        <v>736</v>
      </c>
      <c r="AE64" s="381" t="s">
        <v>1638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40</v>
      </c>
      <c r="E65" s="357">
        <v>2</v>
      </c>
      <c r="F65" s="357">
        <v>0</v>
      </c>
      <c r="G65" s="357">
        <v>20</v>
      </c>
      <c r="H65" s="357">
        <v>0</v>
      </c>
      <c r="I65" s="357">
        <v>50</v>
      </c>
      <c r="J65" s="358">
        <v>0.15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110</v>
      </c>
      <c r="E66" s="357">
        <v>21</v>
      </c>
      <c r="F66" s="357">
        <v>0</v>
      </c>
      <c r="G66" s="357">
        <v>25</v>
      </c>
      <c r="H66" s="357">
        <v>0</v>
      </c>
      <c r="I66" s="357">
        <v>48</v>
      </c>
      <c r="J66" s="358">
        <v>7.4999999999999997E-2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220</v>
      </c>
      <c r="E67" s="345">
        <v>21</v>
      </c>
      <c r="F67" s="345">
        <v>0</v>
      </c>
      <c r="G67" s="345">
        <v>20</v>
      </c>
      <c r="H67" s="345">
        <v>0</v>
      </c>
      <c r="I67" s="345">
        <v>95</v>
      </c>
      <c r="J67" s="346">
        <v>0.15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220</v>
      </c>
      <c r="E68" s="357">
        <v>21</v>
      </c>
      <c r="F68" s="357">
        <v>0</v>
      </c>
      <c r="G68" s="357">
        <v>10</v>
      </c>
      <c r="H68" s="357">
        <v>0</v>
      </c>
      <c r="I68" s="357">
        <v>95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8" t="s">
        <v>1626</v>
      </c>
      <c r="AC68" s="368" t="s">
        <v>1633</v>
      </c>
      <c r="AD68" s="368" t="s">
        <v>736</v>
      </c>
      <c r="AE68" s="368" t="s">
        <v>1515</v>
      </c>
    </row>
    <row r="69" spans="1:31">
      <c r="A69" s="341" t="s">
        <v>4</v>
      </c>
      <c r="B69" s="342" t="s">
        <v>1004</v>
      </c>
      <c r="C69" s="343" t="s">
        <v>348</v>
      </c>
      <c r="D69" s="344">
        <v>90</v>
      </c>
      <c r="E69" s="345">
        <v>4</v>
      </c>
      <c r="F69" s="345">
        <v>0</v>
      </c>
      <c r="G69" s="345">
        <v>20</v>
      </c>
      <c r="H69" s="345">
        <v>0</v>
      </c>
      <c r="I69" s="345">
        <v>83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20</v>
      </c>
      <c r="E70" s="357">
        <v>2</v>
      </c>
      <c r="F70" s="357">
        <v>0</v>
      </c>
      <c r="G70" s="357">
        <v>0</v>
      </c>
      <c r="H70" s="357">
        <v>0</v>
      </c>
      <c r="I70" s="357">
        <v>25</v>
      </c>
      <c r="J70" s="358">
        <v>7.4999999999999997E-2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8" customFormat="1">
      <c r="A71" s="353" t="s">
        <v>4</v>
      </c>
      <c r="B71" s="354" t="s">
        <v>984</v>
      </c>
      <c r="C71" s="355" t="s">
        <v>349</v>
      </c>
      <c r="D71" s="356">
        <v>90</v>
      </c>
      <c r="E71" s="357">
        <v>4</v>
      </c>
      <c r="F71" s="357">
        <v>0</v>
      </c>
      <c r="G71" s="357">
        <v>0</v>
      </c>
      <c r="H71" s="357">
        <v>0</v>
      </c>
      <c r="I71" s="357">
        <v>83</v>
      </c>
      <c r="J71" s="358">
        <v>0.22499999999999998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8" customFormat="1">
      <c r="A72" s="353" t="s">
        <v>4</v>
      </c>
      <c r="B72" s="354" t="s">
        <v>983</v>
      </c>
      <c r="C72" s="355" t="s">
        <v>349</v>
      </c>
      <c r="D72" s="356">
        <v>60</v>
      </c>
      <c r="E72" s="357">
        <v>2</v>
      </c>
      <c r="F72" s="357">
        <v>0</v>
      </c>
      <c r="G72" s="357">
        <v>2</v>
      </c>
      <c r="H72" s="357">
        <v>0</v>
      </c>
      <c r="I72" s="357">
        <v>75</v>
      </c>
      <c r="J72" s="358">
        <v>0.22499999999999998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8" customFormat="1">
      <c r="A73" s="353" t="s">
        <v>4</v>
      </c>
      <c r="B73" s="374" t="s">
        <v>985</v>
      </c>
      <c r="C73" s="375" t="s">
        <v>347</v>
      </c>
      <c r="D73" s="376">
        <v>120</v>
      </c>
      <c r="E73" s="287">
        <v>9</v>
      </c>
      <c r="F73" s="287">
        <v>0</v>
      </c>
      <c r="G73" s="287">
        <v>10</v>
      </c>
      <c r="H73" s="287">
        <v>0</v>
      </c>
      <c r="I73" s="287">
        <v>70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6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7"/>
    </row>
    <row r="74" spans="1:31" s="498" customFormat="1">
      <c r="A74" s="353" t="s">
        <v>4</v>
      </c>
      <c r="B74" s="374" t="s">
        <v>986</v>
      </c>
      <c r="C74" s="375" t="s">
        <v>347</v>
      </c>
      <c r="D74" s="376">
        <v>220</v>
      </c>
      <c r="E74" s="287">
        <v>21</v>
      </c>
      <c r="F74" s="287">
        <v>0</v>
      </c>
      <c r="G74" s="287">
        <v>6</v>
      </c>
      <c r="H74" s="287">
        <v>0</v>
      </c>
      <c r="I74" s="287">
        <v>95</v>
      </c>
      <c r="J74" s="377">
        <v>0.15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6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7"/>
    </row>
    <row r="75" spans="1:31">
      <c r="A75" s="353" t="s">
        <v>4</v>
      </c>
      <c r="B75" s="354" t="s">
        <v>1621</v>
      </c>
      <c r="C75" s="355" t="s">
        <v>347</v>
      </c>
      <c r="D75" s="356">
        <v>60</v>
      </c>
      <c r="E75" s="357">
        <v>2</v>
      </c>
      <c r="F75" s="357">
        <v>0</v>
      </c>
      <c r="G75" s="357">
        <v>15</v>
      </c>
      <c r="H75" s="357">
        <v>0</v>
      </c>
      <c r="I75" s="357">
        <v>75</v>
      </c>
      <c r="J75" s="358">
        <v>0.22499999999999998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9</v>
      </c>
      <c r="V75" s="359">
        <v>0</v>
      </c>
      <c r="W75" s="385">
        <v>0.05</v>
      </c>
      <c r="X75" s="361">
        <v>0.05</v>
      </c>
      <c r="Y75" s="361">
        <v>0</v>
      </c>
      <c r="Z75" s="362">
        <v>0</v>
      </c>
      <c r="AA75" s="363" t="s">
        <v>1502</v>
      </c>
      <c r="AB75" s="368" t="s">
        <v>1627</v>
      </c>
      <c r="AC75" s="352" t="s">
        <v>1634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810</v>
      </c>
      <c r="E76" s="357">
        <v>121</v>
      </c>
      <c r="F76" s="357">
        <v>0</v>
      </c>
      <c r="G76" s="357">
        <v>5</v>
      </c>
      <c r="H76" s="357">
        <v>0</v>
      </c>
      <c r="I76" s="357">
        <v>263</v>
      </c>
      <c r="J76" s="358">
        <v>0.22499999999999998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540</v>
      </c>
      <c r="E77" s="357">
        <v>121</v>
      </c>
      <c r="F77" s="357">
        <v>0</v>
      </c>
      <c r="G77" s="357">
        <v>8</v>
      </c>
      <c r="H77" s="357">
        <v>0</v>
      </c>
      <c r="I77" s="357">
        <v>175</v>
      </c>
      <c r="J77" s="358">
        <v>0.15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8" t="s">
        <v>1628</v>
      </c>
      <c r="AC77" s="368" t="s">
        <v>1635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360</v>
      </c>
      <c r="E78" s="357">
        <v>49</v>
      </c>
      <c r="F78" s="357">
        <v>0</v>
      </c>
      <c r="G78" s="357">
        <v>2</v>
      </c>
      <c r="H78" s="357">
        <v>0</v>
      </c>
      <c r="I78" s="357">
        <v>130</v>
      </c>
      <c r="J78" s="358">
        <v>0.15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1427</v>
      </c>
      <c r="C79" s="355" t="s">
        <v>347</v>
      </c>
      <c r="D79" s="356">
        <v>110</v>
      </c>
      <c r="E79" s="357">
        <v>21</v>
      </c>
      <c r="F79" s="357">
        <v>0</v>
      </c>
      <c r="G79" s="357">
        <v>20</v>
      </c>
      <c r="H79" s="357">
        <v>0</v>
      </c>
      <c r="I79" s="357">
        <v>48</v>
      </c>
      <c r="J79" s="358">
        <v>7.4999999999999997E-2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1503</v>
      </c>
      <c r="AB79" s="368" t="s">
        <v>1509</v>
      </c>
      <c r="AC79" s="368" t="s">
        <v>719</v>
      </c>
      <c r="AD79" s="368" t="s">
        <v>1515</v>
      </c>
      <c r="AE79" s="368" t="s">
        <v>1515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4</v>
      </c>
      <c r="F80" s="345">
        <v>0</v>
      </c>
      <c r="G80" s="345">
        <v>15</v>
      </c>
      <c r="H80" s="345">
        <v>0</v>
      </c>
      <c r="I80" s="345">
        <v>55</v>
      </c>
      <c r="J80" s="346">
        <v>0.15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20</v>
      </c>
      <c r="E81" s="357">
        <v>2</v>
      </c>
      <c r="F81" s="357">
        <v>0</v>
      </c>
      <c r="G81" s="357">
        <v>30</v>
      </c>
      <c r="H81" s="357">
        <v>0</v>
      </c>
      <c r="I81" s="357">
        <v>25</v>
      </c>
      <c r="J81" s="358">
        <v>7.4999999999999997E-2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1509</v>
      </c>
      <c r="AC81" s="368" t="s">
        <v>1513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40</v>
      </c>
      <c r="E82" s="357">
        <v>2</v>
      </c>
      <c r="F82" s="357">
        <v>0</v>
      </c>
      <c r="G82" s="357">
        <v>7</v>
      </c>
      <c r="H82" s="357">
        <v>0</v>
      </c>
      <c r="I82" s="357">
        <v>50</v>
      </c>
      <c r="J82" s="358">
        <v>0.15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30</v>
      </c>
      <c r="E83" s="345">
        <v>4</v>
      </c>
      <c r="F83" s="345">
        <v>0</v>
      </c>
      <c r="G83" s="345">
        <v>30</v>
      </c>
      <c r="H83" s="345">
        <v>0</v>
      </c>
      <c r="I83" s="345">
        <v>28</v>
      </c>
      <c r="J83" s="346">
        <v>7.4999999999999997E-2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60</v>
      </c>
      <c r="E84" s="345">
        <v>9</v>
      </c>
      <c r="F84" s="345">
        <v>0</v>
      </c>
      <c r="G84" s="345">
        <v>50</v>
      </c>
      <c r="H84" s="345">
        <v>0</v>
      </c>
      <c r="I84" s="345">
        <v>35</v>
      </c>
      <c r="J84" s="346">
        <v>7.4999999999999997E-2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20</v>
      </c>
      <c r="E85" s="345">
        <v>2</v>
      </c>
      <c r="F85" s="345">
        <v>0</v>
      </c>
      <c r="G85" s="345">
        <v>20</v>
      </c>
      <c r="H85" s="345">
        <v>0</v>
      </c>
      <c r="I85" s="345">
        <v>25</v>
      </c>
      <c r="J85" s="346">
        <v>7.4999999999999997E-2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60</v>
      </c>
      <c r="E87" s="357">
        <v>2</v>
      </c>
      <c r="F87" s="357">
        <v>0</v>
      </c>
      <c r="G87" s="357">
        <v>20</v>
      </c>
      <c r="H87" s="357">
        <v>0</v>
      </c>
      <c r="I87" s="357">
        <v>75</v>
      </c>
      <c r="J87" s="358">
        <v>0.22499999999999998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90</v>
      </c>
      <c r="E88" s="357">
        <v>4</v>
      </c>
      <c r="F88" s="357">
        <v>0</v>
      </c>
      <c r="G88" s="357">
        <v>4</v>
      </c>
      <c r="H88" s="357">
        <v>0</v>
      </c>
      <c r="I88" s="357">
        <v>83</v>
      </c>
      <c r="J88" s="358">
        <v>0.22499999999999998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60</v>
      </c>
      <c r="E89" s="357">
        <v>2</v>
      </c>
      <c r="F89" s="357">
        <v>0</v>
      </c>
      <c r="G89" s="357">
        <v>3</v>
      </c>
      <c r="H89" s="357">
        <v>0</v>
      </c>
      <c r="I89" s="357">
        <v>75</v>
      </c>
      <c r="J89" s="358">
        <v>0.22499999999999998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1542</v>
      </c>
      <c r="C90" s="375" t="s">
        <v>347</v>
      </c>
      <c r="D90" s="376">
        <v>180</v>
      </c>
      <c r="E90" s="287">
        <v>9</v>
      </c>
      <c r="F90" s="287">
        <v>0</v>
      </c>
      <c r="G90" s="287">
        <v>75</v>
      </c>
      <c r="H90" s="287">
        <v>0</v>
      </c>
      <c r="I90" s="287">
        <v>105</v>
      </c>
      <c r="J90" s="377">
        <v>0.22499999999999998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6" t="b">
        <v>1</v>
      </c>
      <c r="R90" s="378" t="b">
        <v>0</v>
      </c>
      <c r="S90" s="378" t="b">
        <v>0</v>
      </c>
      <c r="T90" s="378">
        <v>1</v>
      </c>
      <c r="U90" s="378">
        <v>12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1574</v>
      </c>
      <c r="AB90" s="368" t="s">
        <v>1625</v>
      </c>
      <c r="AC90" s="368" t="s">
        <v>719</v>
      </c>
      <c r="AD90" s="368"/>
      <c r="AE90" s="559"/>
    </row>
    <row r="91" spans="1:31" s="27" customFormat="1">
      <c r="A91" s="353" t="s">
        <v>4</v>
      </c>
      <c r="B91" s="374" t="s">
        <v>1541</v>
      </c>
      <c r="C91" s="375" t="s">
        <v>347</v>
      </c>
      <c r="D91" s="376">
        <v>60</v>
      </c>
      <c r="E91" s="287">
        <v>9</v>
      </c>
      <c r="F91" s="287">
        <v>0</v>
      </c>
      <c r="G91" s="287">
        <v>20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6" t="b">
        <v>1</v>
      </c>
      <c r="R91" s="378" t="b">
        <v>0</v>
      </c>
      <c r="S91" s="378" t="b">
        <v>0</v>
      </c>
      <c r="T91" s="378">
        <v>1</v>
      </c>
      <c r="U91" s="378">
        <v>8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1573</v>
      </c>
      <c r="AB91" s="368" t="s">
        <v>1509</v>
      </c>
      <c r="AC91" s="368" t="s">
        <v>1636</v>
      </c>
      <c r="AD91" s="368"/>
      <c r="AE91" s="559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360</v>
      </c>
      <c r="E92" s="357">
        <v>49</v>
      </c>
      <c r="F92" s="357">
        <v>0</v>
      </c>
      <c r="G92" s="357">
        <v>300</v>
      </c>
      <c r="H92" s="357">
        <v>0</v>
      </c>
      <c r="I92" s="357">
        <v>130</v>
      </c>
      <c r="J92" s="358">
        <v>0.15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120</v>
      </c>
      <c r="E93" s="345">
        <v>9</v>
      </c>
      <c r="F93" s="345">
        <v>0</v>
      </c>
      <c r="G93" s="345">
        <v>15</v>
      </c>
      <c r="H93" s="345">
        <v>0</v>
      </c>
      <c r="I93" s="345">
        <v>70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60</v>
      </c>
      <c r="E94" s="345">
        <v>2</v>
      </c>
      <c r="F94" s="345">
        <v>0</v>
      </c>
      <c r="G94" s="345">
        <v>15</v>
      </c>
      <c r="H94" s="345">
        <v>0</v>
      </c>
      <c r="I94" s="345">
        <v>75</v>
      </c>
      <c r="J94" s="346">
        <v>0.22499999999999998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120</v>
      </c>
      <c r="E95" s="357">
        <v>9</v>
      </c>
      <c r="F95" s="357">
        <v>0</v>
      </c>
      <c r="G95" s="357">
        <v>20</v>
      </c>
      <c r="H95" s="357">
        <v>0</v>
      </c>
      <c r="I95" s="357">
        <v>70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6" t="s">
        <v>4</v>
      </c>
      <c r="B96" s="387" t="s">
        <v>993</v>
      </c>
      <c r="C96" s="388" t="s">
        <v>763</v>
      </c>
      <c r="D96" s="344">
        <v>120</v>
      </c>
      <c r="E96" s="344">
        <v>9</v>
      </c>
      <c r="F96" s="389">
        <v>0</v>
      </c>
      <c r="G96" s="389">
        <v>8</v>
      </c>
      <c r="H96" s="389">
        <v>0</v>
      </c>
      <c r="I96" s="389">
        <v>70</v>
      </c>
      <c r="J96" s="346">
        <v>0.15</v>
      </c>
      <c r="K96" s="389">
        <v>0</v>
      </c>
      <c r="L96" s="390" t="b">
        <v>1</v>
      </c>
      <c r="M96" s="348">
        <v>5</v>
      </c>
      <c r="N96" s="348">
        <v>0</v>
      </c>
      <c r="O96" s="390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1">
        <v>0.25</v>
      </c>
      <c r="X96" s="391">
        <v>0.25</v>
      </c>
      <c r="Y96" s="391">
        <v>0.8</v>
      </c>
      <c r="Z96" s="392">
        <v>0</v>
      </c>
      <c r="AA96" s="393" t="s">
        <v>1167</v>
      </c>
      <c r="AB96" s="394" t="s">
        <v>1240</v>
      </c>
      <c r="AC96" s="394" t="s">
        <v>1250</v>
      </c>
      <c r="AD96" s="395"/>
      <c r="AE96" s="396"/>
    </row>
    <row r="97" spans="1:31" s="27" customFormat="1">
      <c r="A97" s="563" t="s">
        <v>4</v>
      </c>
      <c r="B97" s="568" t="s">
        <v>1575</v>
      </c>
      <c r="C97" s="569" t="s">
        <v>777</v>
      </c>
      <c r="D97" s="570">
        <v>20</v>
      </c>
      <c r="E97" s="570">
        <v>2</v>
      </c>
      <c r="F97" s="570">
        <v>0</v>
      </c>
      <c r="G97" s="570">
        <v>50</v>
      </c>
      <c r="H97" s="570">
        <v>0</v>
      </c>
      <c r="I97" s="570">
        <v>25</v>
      </c>
      <c r="J97" s="358">
        <v>7.4999999999999997E-2</v>
      </c>
      <c r="K97" s="570">
        <v>0</v>
      </c>
      <c r="L97" s="573" t="b">
        <v>1</v>
      </c>
      <c r="M97" s="574">
        <v>3</v>
      </c>
      <c r="N97" s="574">
        <v>5</v>
      </c>
      <c r="O97" s="575">
        <v>4</v>
      </c>
      <c r="P97" s="574">
        <v>3</v>
      </c>
      <c r="Q97" s="347" t="b">
        <v>1</v>
      </c>
      <c r="R97" s="576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77">
        <v>0</v>
      </c>
      <c r="Z97" s="566">
        <v>0</v>
      </c>
      <c r="AA97" s="572" t="s">
        <v>504</v>
      </c>
      <c r="AB97" s="541" t="s">
        <v>678</v>
      </c>
      <c r="AC97" s="395" t="s">
        <v>704</v>
      </c>
      <c r="AD97" s="395"/>
      <c r="AE97" s="567"/>
    </row>
    <row r="98" spans="1:31" s="27" customFormat="1">
      <c r="A98" s="563" t="s">
        <v>4</v>
      </c>
      <c r="B98" s="568" t="s">
        <v>1576</v>
      </c>
      <c r="C98" s="569" t="s">
        <v>777</v>
      </c>
      <c r="D98" s="570">
        <v>20</v>
      </c>
      <c r="E98" s="570">
        <v>2</v>
      </c>
      <c r="F98" s="570">
        <v>0</v>
      </c>
      <c r="G98" s="570">
        <v>80</v>
      </c>
      <c r="H98" s="570">
        <v>0</v>
      </c>
      <c r="I98" s="570">
        <v>25</v>
      </c>
      <c r="J98" s="358">
        <v>7.4999999999999997E-2</v>
      </c>
      <c r="K98" s="570">
        <v>0</v>
      </c>
      <c r="L98" s="573" t="b">
        <v>1</v>
      </c>
      <c r="M98" s="574">
        <v>4</v>
      </c>
      <c r="N98" s="574">
        <v>5</v>
      </c>
      <c r="O98" s="575">
        <v>5</v>
      </c>
      <c r="P98" s="574">
        <v>4</v>
      </c>
      <c r="Q98" s="347" t="b">
        <v>1</v>
      </c>
      <c r="R98" s="576" t="b">
        <v>0</v>
      </c>
      <c r="S98" s="347" t="b">
        <v>1</v>
      </c>
      <c r="T98" s="347">
        <v>1000</v>
      </c>
      <c r="U98" s="564">
        <v>17</v>
      </c>
      <c r="V98" s="390">
        <v>0</v>
      </c>
      <c r="W98" s="361">
        <v>0.25</v>
      </c>
      <c r="X98" s="565">
        <v>0.25</v>
      </c>
      <c r="Y98" s="565">
        <v>0</v>
      </c>
      <c r="Z98" s="566">
        <v>0</v>
      </c>
      <c r="AA98" s="572" t="s">
        <v>504</v>
      </c>
      <c r="AB98" s="541" t="s">
        <v>678</v>
      </c>
      <c r="AC98" s="395" t="s">
        <v>704</v>
      </c>
      <c r="AD98" s="395"/>
      <c r="AE98" s="567"/>
    </row>
    <row r="99" spans="1:31" s="27" customFormat="1">
      <c r="A99" s="578" t="s">
        <v>4</v>
      </c>
      <c r="B99" s="602" t="s">
        <v>1577</v>
      </c>
      <c r="C99" s="569" t="s">
        <v>777</v>
      </c>
      <c r="D99" s="570">
        <v>220</v>
      </c>
      <c r="E99" s="570">
        <v>21</v>
      </c>
      <c r="F99" s="570">
        <v>0</v>
      </c>
      <c r="G99" s="570">
        <v>5</v>
      </c>
      <c r="H99" s="570">
        <v>0</v>
      </c>
      <c r="I99" s="570">
        <v>95</v>
      </c>
      <c r="J99" s="358">
        <v>0.15</v>
      </c>
      <c r="K99" s="570">
        <v>0</v>
      </c>
      <c r="L99" s="573" t="b">
        <v>1</v>
      </c>
      <c r="M99" s="574">
        <v>5</v>
      </c>
      <c r="N99" s="574">
        <v>5</v>
      </c>
      <c r="O99" s="575">
        <v>2</v>
      </c>
      <c r="P99" s="574">
        <f>entityDefinitions[[#This Row],['[edibleFromTier']]]</f>
        <v>2</v>
      </c>
      <c r="Q99" s="347" t="b">
        <v>1</v>
      </c>
      <c r="R99" s="576" t="b">
        <v>0</v>
      </c>
      <c r="S99" s="347" t="b">
        <v>0</v>
      </c>
      <c r="T99" s="347">
        <v>1</v>
      </c>
      <c r="U99" s="564">
        <v>2</v>
      </c>
      <c r="V99" s="390">
        <v>0</v>
      </c>
      <c r="W99" s="361">
        <v>0.1</v>
      </c>
      <c r="X99" s="571">
        <v>0.1</v>
      </c>
      <c r="Y99" s="571">
        <v>0</v>
      </c>
      <c r="Z99" s="566">
        <v>0</v>
      </c>
      <c r="AA99" s="367" t="s">
        <v>1618</v>
      </c>
      <c r="AB99" s="542" t="s">
        <v>1507</v>
      </c>
      <c r="AC99" s="394" t="s">
        <v>719</v>
      </c>
      <c r="AD99" s="395"/>
      <c r="AE99" s="567"/>
    </row>
    <row r="100" spans="1:31">
      <c r="A100" s="563" t="s">
        <v>4</v>
      </c>
      <c r="B100" s="602" t="s">
        <v>1578</v>
      </c>
      <c r="C100" s="569" t="s">
        <v>777</v>
      </c>
      <c r="D100" s="570">
        <v>60</v>
      </c>
      <c r="E100" s="570">
        <v>9</v>
      </c>
      <c r="F100" s="570">
        <v>0</v>
      </c>
      <c r="G100" s="570">
        <v>15</v>
      </c>
      <c r="H100" s="570">
        <v>0</v>
      </c>
      <c r="I100" s="570">
        <v>35</v>
      </c>
      <c r="J100" s="358">
        <v>7.4999999999999997E-2</v>
      </c>
      <c r="K100" s="570">
        <v>0</v>
      </c>
      <c r="L100" s="540" t="b">
        <v>1</v>
      </c>
      <c r="M100" s="574">
        <v>5</v>
      </c>
      <c r="N100" s="574">
        <v>5</v>
      </c>
      <c r="O100" s="579">
        <v>3</v>
      </c>
      <c r="P100" s="574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4">
        <v>7</v>
      </c>
      <c r="V100" s="390">
        <v>0</v>
      </c>
      <c r="W100" s="361">
        <v>0.25</v>
      </c>
      <c r="X100" s="565">
        <v>0.25</v>
      </c>
      <c r="Y100" s="565">
        <v>0</v>
      </c>
      <c r="Z100" s="566">
        <v>0</v>
      </c>
      <c r="AA100" s="603" t="s">
        <v>1620</v>
      </c>
      <c r="AB100" s="542" t="s">
        <v>1629</v>
      </c>
      <c r="AC100" s="394" t="s">
        <v>1635</v>
      </c>
      <c r="AD100" s="394" t="s">
        <v>736</v>
      </c>
      <c r="AE100" s="567"/>
    </row>
    <row r="101" spans="1:31">
      <c r="A101" s="563" t="s">
        <v>4</v>
      </c>
      <c r="B101" s="602" t="s">
        <v>1579</v>
      </c>
      <c r="C101" s="569" t="s">
        <v>777</v>
      </c>
      <c r="D101" s="570">
        <v>90</v>
      </c>
      <c r="E101" s="570">
        <v>4</v>
      </c>
      <c r="F101" s="570">
        <v>0</v>
      </c>
      <c r="G101" s="570">
        <v>50</v>
      </c>
      <c r="H101" s="570">
        <v>0</v>
      </c>
      <c r="I101" s="570">
        <v>83</v>
      </c>
      <c r="J101" s="358">
        <v>0.22499999999999998</v>
      </c>
      <c r="K101" s="570">
        <v>0</v>
      </c>
      <c r="L101" s="573" t="b">
        <v>1</v>
      </c>
      <c r="M101" s="574">
        <v>5</v>
      </c>
      <c r="N101" s="574">
        <v>5</v>
      </c>
      <c r="O101" s="575">
        <v>4</v>
      </c>
      <c r="P101" s="574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4">
        <v>4</v>
      </c>
      <c r="V101" s="390">
        <v>0</v>
      </c>
      <c r="W101" s="361">
        <v>0</v>
      </c>
      <c r="X101" s="571">
        <v>0</v>
      </c>
      <c r="Y101" s="571">
        <v>1</v>
      </c>
      <c r="Z101" s="566">
        <v>0</v>
      </c>
      <c r="AA101" s="603" t="s">
        <v>1619</v>
      </c>
      <c r="AB101" s="542" t="s">
        <v>1509</v>
      </c>
      <c r="AC101" s="394" t="s">
        <v>1511</v>
      </c>
      <c r="AD101" s="394" t="s">
        <v>736</v>
      </c>
      <c r="AE101" s="605" t="s">
        <v>1515</v>
      </c>
    </row>
    <row r="102" spans="1:31">
      <c r="A102" s="563" t="s">
        <v>4</v>
      </c>
      <c r="B102" s="568" t="s">
        <v>1580</v>
      </c>
      <c r="C102" s="569" t="s">
        <v>777</v>
      </c>
      <c r="D102" s="570">
        <v>40</v>
      </c>
      <c r="E102" s="570">
        <v>2</v>
      </c>
      <c r="F102" s="570">
        <v>0</v>
      </c>
      <c r="G102" s="570">
        <v>30</v>
      </c>
      <c r="H102" s="570">
        <v>0</v>
      </c>
      <c r="I102" s="570">
        <v>50</v>
      </c>
      <c r="J102" s="358">
        <v>0.15</v>
      </c>
      <c r="K102" s="570">
        <v>0</v>
      </c>
      <c r="L102" s="573" t="b">
        <v>1</v>
      </c>
      <c r="M102" s="574">
        <v>5</v>
      </c>
      <c r="N102" s="574">
        <v>5</v>
      </c>
      <c r="O102" s="575">
        <v>0</v>
      </c>
      <c r="P102" s="574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0">
        <v>9</v>
      </c>
      <c r="V102" s="581">
        <v>0</v>
      </c>
      <c r="W102" s="361">
        <v>0.25</v>
      </c>
      <c r="X102" s="565">
        <v>0.25</v>
      </c>
      <c r="Y102" s="565">
        <v>0.75</v>
      </c>
      <c r="Z102" s="566">
        <v>0</v>
      </c>
      <c r="AA102" s="572" t="s">
        <v>1178</v>
      </c>
      <c r="AB102" s="541" t="s">
        <v>1243</v>
      </c>
      <c r="AC102" s="395" t="s">
        <v>1253</v>
      </c>
      <c r="AD102" s="395"/>
      <c r="AE102" s="567"/>
    </row>
    <row r="103" spans="1:31" s="27" customFormat="1">
      <c r="A103" s="563" t="s">
        <v>4</v>
      </c>
      <c r="B103" s="568" t="s">
        <v>1581</v>
      </c>
      <c r="C103" s="569" t="s">
        <v>777</v>
      </c>
      <c r="D103" s="570">
        <v>40</v>
      </c>
      <c r="E103" s="570">
        <v>2</v>
      </c>
      <c r="F103" s="570">
        <v>0</v>
      </c>
      <c r="G103" s="570">
        <v>50</v>
      </c>
      <c r="H103" s="570">
        <v>0</v>
      </c>
      <c r="I103" s="570">
        <v>50</v>
      </c>
      <c r="J103" s="358">
        <v>0.15</v>
      </c>
      <c r="K103" s="570">
        <v>0</v>
      </c>
      <c r="L103" s="573" t="b">
        <v>1</v>
      </c>
      <c r="M103" s="574">
        <v>3</v>
      </c>
      <c r="N103" s="574">
        <v>5</v>
      </c>
      <c r="O103" s="575">
        <v>4</v>
      </c>
      <c r="P103" s="574">
        <v>3</v>
      </c>
      <c r="Q103" s="347" t="b">
        <v>1</v>
      </c>
      <c r="R103" s="347" t="b">
        <v>0</v>
      </c>
      <c r="S103" s="576" t="b">
        <v>1</v>
      </c>
      <c r="T103" s="347">
        <v>700</v>
      </c>
      <c r="U103" s="580">
        <v>12</v>
      </c>
      <c r="V103" s="581">
        <v>0</v>
      </c>
      <c r="W103" s="361">
        <v>0.1</v>
      </c>
      <c r="X103" s="571">
        <v>0.25</v>
      </c>
      <c r="Y103" s="571">
        <v>0</v>
      </c>
      <c r="Z103" s="566">
        <v>0</v>
      </c>
      <c r="AA103" s="572" t="s">
        <v>504</v>
      </c>
      <c r="AB103" s="541" t="s">
        <v>678</v>
      </c>
      <c r="AC103" s="395" t="s">
        <v>704</v>
      </c>
      <c r="AD103" s="395"/>
      <c r="AE103" s="567"/>
    </row>
    <row r="104" spans="1:31" s="27" customFormat="1">
      <c r="A104" s="563" t="s">
        <v>4</v>
      </c>
      <c r="B104" s="568" t="s">
        <v>1582</v>
      </c>
      <c r="C104" s="569" t="s">
        <v>777</v>
      </c>
      <c r="D104" s="570">
        <v>120</v>
      </c>
      <c r="E104" s="570">
        <v>9</v>
      </c>
      <c r="F104" s="570">
        <v>0</v>
      </c>
      <c r="G104" s="570">
        <v>25</v>
      </c>
      <c r="H104" s="570">
        <v>0</v>
      </c>
      <c r="I104" s="570">
        <v>70</v>
      </c>
      <c r="J104" s="358">
        <v>0.15</v>
      </c>
      <c r="K104" s="570">
        <v>0</v>
      </c>
      <c r="L104" s="573" t="b">
        <v>1</v>
      </c>
      <c r="M104" s="574">
        <v>5</v>
      </c>
      <c r="N104" s="574">
        <v>5</v>
      </c>
      <c r="O104" s="575">
        <v>3</v>
      </c>
      <c r="P104" s="574">
        <v>3</v>
      </c>
      <c r="Q104" s="347" t="b">
        <v>1</v>
      </c>
      <c r="R104" s="347" t="b">
        <v>0</v>
      </c>
      <c r="S104" s="576" t="b">
        <v>0</v>
      </c>
      <c r="T104" s="347">
        <v>1</v>
      </c>
      <c r="U104" s="564">
        <v>9</v>
      </c>
      <c r="V104" s="390">
        <v>0</v>
      </c>
      <c r="W104" s="361">
        <v>0.25</v>
      </c>
      <c r="X104" s="565">
        <v>0.25</v>
      </c>
      <c r="Y104" s="565">
        <v>0</v>
      </c>
      <c r="Z104" s="566">
        <v>0</v>
      </c>
      <c r="AA104" s="572" t="s">
        <v>504</v>
      </c>
      <c r="AB104" s="541" t="s">
        <v>678</v>
      </c>
      <c r="AC104" s="395" t="s">
        <v>704</v>
      </c>
      <c r="AD104" s="395"/>
      <c r="AE104" s="567"/>
    </row>
    <row r="105" spans="1:31" s="27" customFormat="1">
      <c r="A105" s="563" t="s">
        <v>4</v>
      </c>
      <c r="B105" s="602" t="s">
        <v>1583</v>
      </c>
      <c r="C105" s="569" t="s">
        <v>777</v>
      </c>
      <c r="D105" s="570">
        <v>60</v>
      </c>
      <c r="E105" s="570">
        <v>4</v>
      </c>
      <c r="F105" s="570">
        <v>0</v>
      </c>
      <c r="G105" s="570">
        <v>15</v>
      </c>
      <c r="H105" s="570">
        <v>0</v>
      </c>
      <c r="I105" s="570">
        <v>55</v>
      </c>
      <c r="J105" s="358">
        <v>0.15</v>
      </c>
      <c r="K105" s="570">
        <v>0</v>
      </c>
      <c r="L105" s="573" t="b">
        <v>1</v>
      </c>
      <c r="M105" s="574">
        <v>5</v>
      </c>
      <c r="N105" s="574">
        <v>5</v>
      </c>
      <c r="O105" s="575">
        <v>3</v>
      </c>
      <c r="P105" s="574">
        <f>entityDefinitions[[#This Row],['[edibleFromTier']]]</f>
        <v>3</v>
      </c>
      <c r="Q105" s="347" t="b">
        <v>1</v>
      </c>
      <c r="R105" s="347" t="b">
        <v>0</v>
      </c>
      <c r="S105" s="576" t="b">
        <v>0</v>
      </c>
      <c r="T105" s="347">
        <v>1</v>
      </c>
      <c r="U105" s="564">
        <v>12</v>
      </c>
      <c r="V105" s="390">
        <v>0</v>
      </c>
      <c r="W105" s="361">
        <v>0.1</v>
      </c>
      <c r="X105" s="565">
        <v>0.1</v>
      </c>
      <c r="Y105" s="565">
        <v>0</v>
      </c>
      <c r="Z105" s="566">
        <v>0</v>
      </c>
      <c r="AA105" s="603" t="s">
        <v>1622</v>
      </c>
      <c r="AB105" s="542" t="s">
        <v>1630</v>
      </c>
      <c r="AC105" s="394" t="s">
        <v>1634</v>
      </c>
      <c r="AD105" s="395"/>
      <c r="AE105" s="567"/>
    </row>
    <row r="106" spans="1:31">
      <c r="A106" s="578" t="s">
        <v>4</v>
      </c>
      <c r="B106" s="604" t="s">
        <v>1592</v>
      </c>
      <c r="C106" s="589" t="s">
        <v>763</v>
      </c>
      <c r="D106" s="440">
        <v>40</v>
      </c>
      <c r="E106" s="440">
        <v>2</v>
      </c>
      <c r="F106" s="440">
        <v>0</v>
      </c>
      <c r="G106" s="440">
        <v>16</v>
      </c>
      <c r="H106" s="440">
        <v>0</v>
      </c>
      <c r="I106" s="440">
        <v>50</v>
      </c>
      <c r="J106" s="358">
        <v>0.15</v>
      </c>
      <c r="K106" s="440">
        <v>0</v>
      </c>
      <c r="L106" s="540" t="b">
        <v>1</v>
      </c>
      <c r="M106" s="574">
        <v>5</v>
      </c>
      <c r="N106" s="348">
        <v>0</v>
      </c>
      <c r="O106" s="579">
        <v>1</v>
      </c>
      <c r="P106" s="574">
        <v>0</v>
      </c>
      <c r="Q106" s="347" t="b">
        <v>1</v>
      </c>
      <c r="R106" s="347" t="b">
        <v>1</v>
      </c>
      <c r="S106" s="576" t="b">
        <v>0</v>
      </c>
      <c r="T106" s="347">
        <v>25</v>
      </c>
      <c r="U106" s="564">
        <v>7</v>
      </c>
      <c r="V106" s="390">
        <v>0</v>
      </c>
      <c r="W106" s="590">
        <v>0.25</v>
      </c>
      <c r="X106" s="591">
        <v>0.25</v>
      </c>
      <c r="Y106" s="591">
        <v>0.8</v>
      </c>
      <c r="Z106" s="592">
        <v>0</v>
      </c>
      <c r="AA106" s="572" t="s">
        <v>1167</v>
      </c>
      <c r="AB106" s="593" t="s">
        <v>1240</v>
      </c>
      <c r="AC106" s="594" t="s">
        <v>1250</v>
      </c>
      <c r="AD106" s="594"/>
      <c r="AE106" s="595"/>
    </row>
    <row r="107" spans="1:31">
      <c r="A107" s="563" t="s">
        <v>4</v>
      </c>
      <c r="B107" s="602" t="s">
        <v>1594</v>
      </c>
      <c r="C107" s="569" t="s">
        <v>469</v>
      </c>
      <c r="D107" s="596">
        <v>60</v>
      </c>
      <c r="E107" s="570">
        <v>2</v>
      </c>
      <c r="F107" s="570">
        <v>0</v>
      </c>
      <c r="G107" s="570">
        <v>0</v>
      </c>
      <c r="H107" s="570">
        <v>0</v>
      </c>
      <c r="I107" s="570">
        <v>75</v>
      </c>
      <c r="J107" s="358">
        <v>0.22499999999999998</v>
      </c>
      <c r="K107" s="570">
        <v>0</v>
      </c>
      <c r="L107" s="597" t="b">
        <v>0</v>
      </c>
      <c r="M107" s="574">
        <v>5</v>
      </c>
      <c r="N107" s="348">
        <v>5</v>
      </c>
      <c r="O107" s="579">
        <v>0</v>
      </c>
      <c r="P107" s="574">
        <f>entityDefinitions[[#This Row],['[edibleFromTier']]]</f>
        <v>0</v>
      </c>
      <c r="Q107" s="347" t="b">
        <v>1</v>
      </c>
      <c r="R107" s="347" t="b">
        <v>0</v>
      </c>
      <c r="S107" s="576" t="b">
        <v>0</v>
      </c>
      <c r="T107" s="347">
        <v>1</v>
      </c>
      <c r="U107" s="564"/>
      <c r="V107" s="598">
        <v>0</v>
      </c>
      <c r="W107" s="599">
        <v>0</v>
      </c>
      <c r="X107" s="565">
        <v>0</v>
      </c>
      <c r="Y107" s="565">
        <v>0</v>
      </c>
      <c r="Z107" s="566">
        <v>0</v>
      </c>
      <c r="AA107" s="603" t="s">
        <v>1623</v>
      </c>
      <c r="AB107" s="542" t="s">
        <v>1631</v>
      </c>
      <c r="AC107" s="394" t="s">
        <v>1513</v>
      </c>
      <c r="AD107" s="395"/>
      <c r="AE107" s="567"/>
    </row>
    <row r="108" spans="1:31" customFormat="1">
      <c r="A108" s="563" t="s">
        <v>4</v>
      </c>
      <c r="B108" s="568" t="s">
        <v>1642</v>
      </c>
      <c r="C108" s="569" t="s">
        <v>347</v>
      </c>
      <c r="D108" s="606">
        <v>40</v>
      </c>
      <c r="E108" s="440">
        <v>2</v>
      </c>
      <c r="F108" s="440">
        <v>0</v>
      </c>
      <c r="G108" s="440">
        <v>15</v>
      </c>
      <c r="H108" s="440">
        <v>0</v>
      </c>
      <c r="I108" s="440">
        <v>50</v>
      </c>
      <c r="J108" s="607">
        <v>0.15</v>
      </c>
      <c r="K108" s="440">
        <v>0</v>
      </c>
      <c r="L108" s="540" t="b">
        <v>1</v>
      </c>
      <c r="M108" s="574">
        <v>5</v>
      </c>
      <c r="N108" s="348">
        <v>5</v>
      </c>
      <c r="O108" s="579">
        <v>2</v>
      </c>
      <c r="P108" s="608">
        <f>entityDefinitions[[#This Row],['[edibleFromTier']]]</f>
        <v>2</v>
      </c>
      <c r="Q108" s="347" t="b">
        <v>1</v>
      </c>
      <c r="R108" s="347" t="b">
        <v>0</v>
      </c>
      <c r="S108" s="576" t="b">
        <v>0</v>
      </c>
      <c r="T108" s="347">
        <v>1</v>
      </c>
      <c r="U108" s="564">
        <v>9</v>
      </c>
      <c r="V108" s="390">
        <v>0</v>
      </c>
      <c r="W108" s="599">
        <v>0.05</v>
      </c>
      <c r="X108" s="565">
        <v>0.05</v>
      </c>
      <c r="Y108" s="565">
        <v>0</v>
      </c>
      <c r="Z108" s="566">
        <v>0</v>
      </c>
      <c r="AA108" s="572" t="s">
        <v>1502</v>
      </c>
      <c r="AB108" s="541" t="s">
        <v>1627</v>
      </c>
      <c r="AC108" s="395" t="s">
        <v>1634</v>
      </c>
      <c r="AD108" s="395"/>
      <c r="AE108" s="567"/>
    </row>
    <row r="109" spans="1:31" ht="15.75" thickBo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ht="23.25">
      <c r="A110" s="12" t="s">
        <v>548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31">
      <c r="A111" s="203"/>
      <c r="B111" s="203"/>
      <c r="C111" s="205"/>
      <c r="D111" s="203"/>
      <c r="E111" s="203"/>
      <c r="F111" s="623"/>
      <c r="G111" s="623"/>
      <c r="H111" s="161" t="s">
        <v>366</v>
      </c>
      <c r="I111" s="161"/>
      <c r="J111" s="203"/>
      <c r="K111" s="5"/>
      <c r="L111" s="5"/>
      <c r="M111" s="5" t="s">
        <v>398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61"/>
      <c r="AB111" s="161"/>
      <c r="AC111" s="161"/>
      <c r="AD111" s="161"/>
      <c r="AE111" s="5"/>
    </row>
    <row r="112" spans="1:31" ht="145.5">
      <c r="A112" s="141" t="s">
        <v>552</v>
      </c>
      <c r="B112" s="141" t="s">
        <v>5</v>
      </c>
      <c r="C112" s="141" t="s">
        <v>353</v>
      </c>
      <c r="D112" s="152" t="s">
        <v>1197</v>
      </c>
      <c r="E112" s="152" t="s">
        <v>1184</v>
      </c>
      <c r="F112" s="152" t="s">
        <v>549</v>
      </c>
      <c r="G112" s="152" t="s">
        <v>480</v>
      </c>
      <c r="H112" s="152" t="s">
        <v>367</v>
      </c>
      <c r="I112" s="152" t="s">
        <v>370</v>
      </c>
      <c r="J112" s="152" t="s">
        <v>629</v>
      </c>
      <c r="K112" s="152" t="s">
        <v>628</v>
      </c>
      <c r="L112" s="152" t="s">
        <v>354</v>
      </c>
      <c r="M112" s="147" t="s">
        <v>38</v>
      </c>
      <c r="N112" s="147" t="s">
        <v>395</v>
      </c>
      <c r="O112" s="147" t="s">
        <v>397</v>
      </c>
    </row>
    <row r="113" spans="1:31">
      <c r="A113" s="245" t="s">
        <v>4</v>
      </c>
      <c r="B113" s="178" t="s">
        <v>1185</v>
      </c>
      <c r="C113" s="178" t="s">
        <v>346</v>
      </c>
      <c r="D113" s="246" t="s">
        <v>1198</v>
      </c>
      <c r="E113" s="246">
        <v>3</v>
      </c>
      <c r="F113" s="314">
        <v>0</v>
      </c>
      <c r="G113" s="314">
        <v>0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1186</v>
      </c>
      <c r="C114" s="178" t="s">
        <v>346</v>
      </c>
      <c r="D114" s="246" t="s">
        <v>302</v>
      </c>
      <c r="E114" s="246">
        <v>3</v>
      </c>
      <c r="F114" s="314">
        <v>0</v>
      </c>
      <c r="G114" s="314">
        <v>1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1187</v>
      </c>
      <c r="C115" s="178" t="s">
        <v>352</v>
      </c>
      <c r="D115" s="246" t="s">
        <v>1198</v>
      </c>
      <c r="E115" s="246">
        <v>3</v>
      </c>
      <c r="F115" s="314">
        <v>0</v>
      </c>
      <c r="G115" s="314">
        <v>0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1188</v>
      </c>
      <c r="C116" s="178" t="s">
        <v>352</v>
      </c>
      <c r="D116" s="246" t="s">
        <v>302</v>
      </c>
      <c r="E116" s="246">
        <v>3</v>
      </c>
      <c r="F116" s="314">
        <v>0</v>
      </c>
      <c r="G116" s="314">
        <v>1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1189</v>
      </c>
      <c r="C117" s="178" t="s">
        <v>349</v>
      </c>
      <c r="D117" s="246" t="s">
        <v>1198</v>
      </c>
      <c r="E117" s="246">
        <v>3</v>
      </c>
      <c r="F117" s="314">
        <v>0</v>
      </c>
      <c r="G117" s="314">
        <v>0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1190</v>
      </c>
      <c r="C118" s="178" t="s">
        <v>349</v>
      </c>
      <c r="D118" s="246" t="s">
        <v>302</v>
      </c>
      <c r="E118" s="246">
        <v>3</v>
      </c>
      <c r="F118" s="314">
        <v>0</v>
      </c>
      <c r="G118" s="314">
        <v>1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 s="204" customFormat="1">
      <c r="A119" s="245" t="s">
        <v>4</v>
      </c>
      <c r="B119" s="178" t="s">
        <v>1191</v>
      </c>
      <c r="C119" s="178" t="s">
        <v>349</v>
      </c>
      <c r="D119" s="246" t="s">
        <v>1199</v>
      </c>
      <c r="E119" s="246">
        <v>3</v>
      </c>
      <c r="F119" s="314">
        <v>0</v>
      </c>
      <c r="G119" s="314">
        <v>2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>
      <c r="A120" s="245" t="s">
        <v>4</v>
      </c>
      <c r="B120" s="178" t="s">
        <v>1192</v>
      </c>
      <c r="C120" s="178" t="s">
        <v>351</v>
      </c>
      <c r="D120" s="246" t="s">
        <v>1198</v>
      </c>
      <c r="E120" s="246">
        <v>3</v>
      </c>
      <c r="F120" s="314">
        <v>0</v>
      </c>
      <c r="G120" s="314">
        <v>0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45" t="s">
        <v>4</v>
      </c>
      <c r="B121" s="178" t="s">
        <v>1193</v>
      </c>
      <c r="C121" s="178" t="s">
        <v>351</v>
      </c>
      <c r="D121" s="246" t="s">
        <v>302</v>
      </c>
      <c r="E121" s="246">
        <v>3</v>
      </c>
      <c r="F121" s="314">
        <v>0</v>
      </c>
      <c r="G121" s="314">
        <v>1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1194</v>
      </c>
      <c r="C122" s="178" t="s">
        <v>351</v>
      </c>
      <c r="D122" s="246" t="s">
        <v>1199</v>
      </c>
      <c r="E122" s="246">
        <v>3</v>
      </c>
      <c r="F122" s="314">
        <v>0</v>
      </c>
      <c r="G122" s="314">
        <v>2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23"/>
      <c r="B123" s="223"/>
      <c r="C123" s="223"/>
      <c r="D123" s="224"/>
      <c r="E123" s="225"/>
      <c r="F123" s="225"/>
      <c r="G123" s="225"/>
      <c r="H123" s="225"/>
      <c r="I123" s="225"/>
      <c r="J123" s="226"/>
      <c r="K123" s="226"/>
      <c r="L123" s="226"/>
      <c r="M123" s="225"/>
    </row>
    <row r="124" spans="1:31"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</row>
    <row r="125" spans="1:31" ht="15.75" thickBot="1"/>
    <row r="126" spans="1:31" ht="23.25">
      <c r="A126" s="12" t="s">
        <v>435</v>
      </c>
      <c r="B126" s="12"/>
      <c r="C126" s="12"/>
      <c r="D126" s="12"/>
      <c r="E126" s="204"/>
      <c r="F126" s="204"/>
      <c r="G126" s="204"/>
      <c r="H126" s="204"/>
      <c r="I126" s="204"/>
      <c r="J126" s="204"/>
      <c r="K126" s="204"/>
      <c r="L126" s="204"/>
    </row>
    <row r="128" spans="1:31" ht="159.75">
      <c r="A128" s="141" t="s">
        <v>436</v>
      </c>
      <c r="B128" s="142" t="s">
        <v>5</v>
      </c>
      <c r="C128" s="142" t="s">
        <v>190</v>
      </c>
      <c r="D128" s="145" t="s">
        <v>25</v>
      </c>
      <c r="E128" s="145" t="s">
        <v>220</v>
      </c>
      <c r="F128" s="145" t="s">
        <v>327</v>
      </c>
      <c r="G128" s="145" t="s">
        <v>391</v>
      </c>
      <c r="H128" s="145" t="s">
        <v>441</v>
      </c>
    </row>
    <row r="129" spans="1:9">
      <c r="A129" s="208" t="s">
        <v>4</v>
      </c>
      <c r="B129" s="183" t="s">
        <v>437</v>
      </c>
      <c r="C129" s="183" t="s">
        <v>187</v>
      </c>
      <c r="D129" s="190">
        <v>42</v>
      </c>
      <c r="E129" s="190">
        <v>8</v>
      </c>
      <c r="F129" s="190">
        <v>1.3</v>
      </c>
      <c r="G129" s="190">
        <v>2</v>
      </c>
      <c r="H129" s="190">
        <v>0.25</v>
      </c>
    </row>
    <row r="130" spans="1:9">
      <c r="A130" s="208" t="s">
        <v>4</v>
      </c>
      <c r="B130" s="183" t="s">
        <v>438</v>
      </c>
      <c r="C130" s="183" t="s">
        <v>188</v>
      </c>
      <c r="D130" s="190">
        <v>92</v>
      </c>
      <c r="E130" s="190">
        <v>10</v>
      </c>
      <c r="F130" s="190">
        <v>1.1000000000000001</v>
      </c>
      <c r="G130" s="190">
        <v>2</v>
      </c>
      <c r="H130" s="190">
        <v>0.3</v>
      </c>
    </row>
    <row r="131" spans="1:9">
      <c r="A131" s="208" t="s">
        <v>4</v>
      </c>
      <c r="B131" s="183" t="s">
        <v>439</v>
      </c>
      <c r="C131" s="183" t="s">
        <v>189</v>
      </c>
      <c r="D131" s="190">
        <v>235</v>
      </c>
      <c r="E131" s="190">
        <v>12</v>
      </c>
      <c r="F131" s="190">
        <v>0.9</v>
      </c>
      <c r="G131" s="190">
        <v>2</v>
      </c>
      <c r="H131" s="190">
        <v>0.32500000000000001</v>
      </c>
    </row>
    <row r="132" spans="1:9">
      <c r="A132" s="208" t="s">
        <v>4</v>
      </c>
      <c r="B132" s="183" t="s">
        <v>440</v>
      </c>
      <c r="C132" s="183" t="s">
        <v>210</v>
      </c>
      <c r="D132" s="190">
        <v>686</v>
      </c>
      <c r="E132" s="190">
        <v>14</v>
      </c>
      <c r="F132" s="190">
        <v>0.7</v>
      </c>
      <c r="G132" s="190">
        <v>2</v>
      </c>
      <c r="H132" s="190">
        <v>0.35</v>
      </c>
    </row>
    <row r="133" spans="1:9">
      <c r="A133" s="208" t="s">
        <v>4</v>
      </c>
      <c r="B133" s="183" t="s">
        <v>460</v>
      </c>
      <c r="C133" s="183" t="s">
        <v>211</v>
      </c>
      <c r="D133" s="190">
        <v>1040</v>
      </c>
      <c r="E133" s="190">
        <v>14</v>
      </c>
      <c r="F133" s="190">
        <v>0.5</v>
      </c>
      <c r="G133" s="190">
        <v>2</v>
      </c>
      <c r="H133" s="190">
        <v>0.35</v>
      </c>
    </row>
    <row r="136" spans="1:9">
      <c r="D136" s="275">
        <v>42</v>
      </c>
      <c r="F136" s="275">
        <v>1.3</v>
      </c>
      <c r="G136" s="67">
        <f>D129*F129</f>
        <v>54.6</v>
      </c>
      <c r="I136" s="67">
        <f>D136*F136</f>
        <v>54.6</v>
      </c>
    </row>
    <row r="137" spans="1:9">
      <c r="D137" s="275">
        <v>92</v>
      </c>
      <c r="F137" s="275">
        <v>1.1000000000000001</v>
      </c>
      <c r="G137" s="67">
        <f>D130*F130</f>
        <v>101.2</v>
      </c>
      <c r="I137" s="67">
        <f t="shared" ref="I137:I140" si="0">D137*F137</f>
        <v>101.2</v>
      </c>
    </row>
    <row r="138" spans="1:9">
      <c r="D138" s="275">
        <v>235</v>
      </c>
      <c r="F138" s="275">
        <v>0.9</v>
      </c>
      <c r="G138" s="67">
        <f>D131*F131</f>
        <v>211.5</v>
      </c>
      <c r="I138" s="67">
        <f t="shared" si="0"/>
        <v>211.5</v>
      </c>
    </row>
    <row r="139" spans="1:9">
      <c r="D139" s="275">
        <v>686</v>
      </c>
      <c r="F139" s="275">
        <v>0.7</v>
      </c>
      <c r="G139" s="67">
        <f>D132*F132</f>
        <v>480.2</v>
      </c>
      <c r="I139" s="67">
        <f t="shared" si="0"/>
        <v>480.2</v>
      </c>
    </row>
    <row r="140" spans="1:9">
      <c r="D140" s="275">
        <v>1040</v>
      </c>
      <c r="F140" s="275">
        <v>0.5</v>
      </c>
      <c r="G140" s="67">
        <f>D133*F133</f>
        <v>520</v>
      </c>
      <c r="I140" s="67">
        <f t="shared" si="0"/>
        <v>520</v>
      </c>
    </row>
  </sheetData>
  <mergeCells count="3">
    <mergeCell ref="E21:F21"/>
    <mergeCell ref="E3:F3"/>
    <mergeCell ref="F111:G111"/>
  </mergeCells>
  <conditionalFormatting sqref="M96:P9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3:O122 J123:L123 AA100:AA108 AA23:AA98 AB23:AE108"/>
    <dataValidation type="list" allowBlank="1" showInputMessage="1" showErrorMessage="1" sqref="C113:C123 C23:C108">
      <formula1>INDIRECT("entityCategoryDefinitions['[sku']]")</formula1>
    </dataValidation>
    <dataValidation type="decimal" allowBlank="1" showInputMessage="1" prompt="probability [0..1]" sqref="M123 H123:I123 H113:L122 W23:Z108">
      <formula1>0</formula1>
      <formula2>1</formula2>
    </dataValidation>
    <dataValidation type="decimal" allowBlank="1" sqref="D113:G123 P23:V108 M23:N108">
      <formula1>1</formula1>
      <formula2>10</formula2>
    </dataValidation>
    <dataValidation type="decimal" operator="greaterThanOrEqual" showInputMessage="1" showErrorMessage="1" sqref="H41:I42 G41 G23:I40 G43:I108">
      <formula1>0</formula1>
    </dataValidation>
    <dataValidation operator="greaterThanOrEqual" showInputMessage="1" showErrorMessage="1" sqref="G42"/>
    <dataValidation type="list" sqref="L23:L108">
      <formula1>"true,false"</formula1>
    </dataValidation>
    <dataValidation type="whole" operator="greaterThanOrEqual" showInputMessage="1" showErrorMessage="1" sqref="D23:F108">
      <formula1>0</formula1>
    </dataValidation>
    <dataValidation type="decimal" showInputMessage="1" showErrorMessage="1" prompt="probability [0..1]" sqref="J23:K108">
      <formula1>0</formula1>
      <formula2>1</formula2>
    </dataValidation>
    <dataValidation type="list" sqref="O23:O108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1586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3" t="s">
        <v>297</v>
      </c>
      <c r="K3" s="623"/>
      <c r="M3" s="623"/>
      <c r="N3" s="623"/>
      <c r="O3" s="623"/>
      <c r="P3" s="623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4"/>
      <c r="G22" s="624"/>
      <c r="H22" s="624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25" t="s">
        <v>304</v>
      </c>
      <c r="H34" s="625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2017-09-27T11:01:01Z</dcterms:modified>
</cp:coreProperties>
</file>