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<sst xmlns="http://schemas.openxmlformats.org/spreadsheetml/2006/main" count="1607" uniqueCount="786">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</sst>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522</v>
      </c>
      <c r="P5" t="s">
        <v>545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326</v>
      </c>
    </row>
    <row r="23" spans="1:21">
      <c r="B23" t="s">
        <v>327</v>
      </c>
    </row>
    <row r="24" spans="1:21">
      <c r="B24" t="s">
        <v>328</v>
      </c>
    </row>
    <row r="25" spans="1:21">
      <c r="B25" t="s">
        <v>329</v>
      </c>
    </row>
    <row r="26" spans="1:21">
      <c r="B26" t="s">
        <v>330</v>
      </c>
    </row>
    <row r="27" spans="1:21">
      <c r="B27" t="s">
        <v>331</v>
      </c>
    </row>
    <row r="28" spans="1:21">
      <c r="B28" t="s">
        <v>332</v>
      </c>
    </row>
    <row r="29" spans="1:21">
      <c r="B29" t="s">
        <v>333</v>
      </c>
    </row>
    <row r="30" spans="1:21">
      <c r="B30" t="s">
        <v>334</v>
      </c>
    </row>
    <row r="31" spans="1:21">
      <c r="B31" t="s">
        <v>335</v>
      </c>
    </row>
    <row r="32" spans="1:21">
      <c r="B32" t="s">
        <v>336</v>
      </c>
    </row>
    <row r="33" spans="2:2">
      <c r="B33" t="s">
        <v>337</v>
      </c>
    </row>
    <row r="34" spans="2:2">
      <c r="B34" t="s">
        <v>338</v>
      </c>
    </row>
    <row r="35" spans="2:2">
      <c r="B35" t="s">
        <v>339</v>
      </c>
    </row>
    <row r="36" spans="2:2">
      <c r="B36" t="s">
        <v>340</v>
      </c>
    </row>
    <row r="37" spans="2:2">
      <c r="B37" t="s">
        <v>341</v>
      </c>
    </row>
    <row r="38" spans="2:2">
      <c r="B38" t="s">
        <v>342</v>
      </c>
    </row>
    <row r="39" spans="2:2">
      <c r="B39" t="s">
        <v>343</v>
      </c>
    </row>
    <row r="40" spans="2:2">
      <c r="B40" t="s">
        <v>344</v>
      </c>
    </row>
    <row r="41" spans="2:2">
      <c r="B41" t="s">
        <v>345</v>
      </c>
    </row>
    <row r="42" spans="2:2">
      <c r="B42" t="s">
        <v>346</v>
      </c>
    </row>
    <row r="43" spans="2:2">
      <c r="B43" t="s">
        <v>347</v>
      </c>
    </row>
    <row r="44" spans="2:2">
      <c r="B44" t="s">
        <v>348</v>
      </c>
    </row>
    <row r="45" spans="2:2">
      <c r="B45" t="s">
        <v>349</v>
      </c>
    </row>
    <row r="46" spans="2:2">
      <c r="B46" t="s">
        <v>350</v>
      </c>
    </row>
    <row r="47" spans="2:2">
      <c r="B47" t="s">
        <v>351</v>
      </c>
    </row>
    <row r="48" spans="2:2">
      <c r="B48" t="s">
        <v>352</v>
      </c>
    </row>
    <row r="49" spans="2:2">
      <c r="B49" t="s">
        <v>353</v>
      </c>
    </row>
    <row r="50" spans="2:2">
      <c r="B50" t="s">
        <v>354</v>
      </c>
    </row>
    <row r="51" spans="2:2">
      <c r="B51" t="s">
        <v>355</v>
      </c>
    </row>
    <row r="52" spans="2:2">
      <c r="B52" t="s">
        <v>356</v>
      </c>
    </row>
    <row r="53" spans="2:2">
      <c r="B53" t="s">
        <v>357</v>
      </c>
    </row>
    <row r="54" spans="2:2">
      <c r="B54" t="s">
        <v>358</v>
      </c>
    </row>
    <row r="55" spans="2:2">
      <c r="B55" t="s">
        <v>359</v>
      </c>
    </row>
    <row r="56" spans="2:2">
      <c r="B56" t="s">
        <v>360</v>
      </c>
    </row>
    <row r="57" spans="2:2">
      <c r="B57" t="s">
        <v>361</v>
      </c>
    </row>
    <row r="58" spans="2:2">
      <c r="B58" t="s">
        <v>362</v>
      </c>
    </row>
    <row r="59" spans="2:2">
      <c r="B59" t="s">
        <v>363</v>
      </c>
    </row>
    <row r="60" spans="2:2">
      <c r="B60" t="s">
        <v>364</v>
      </c>
    </row>
    <row r="61" spans="2:2">
      <c r="B61" t="s">
        <v>365</v>
      </c>
    </row>
    <row r="62" spans="2:2">
      <c r="B62" t="s">
        <v>366</v>
      </c>
    </row>
    <row r="63" spans="2:2">
      <c r="B63" t="s">
        <v>367</v>
      </c>
    </row>
    <row r="64" spans="2:2">
      <c r="B64" t="s">
        <v>368</v>
      </c>
    </row>
    <row r="65" spans="2:2">
      <c r="B65" t="s">
        <v>369</v>
      </c>
    </row>
    <row r="66" spans="2:2">
      <c r="B66" t="s">
        <v>370</v>
      </c>
    </row>
    <row r="67" spans="2:2">
      <c r="B67" t="s">
        <v>371</v>
      </c>
    </row>
    <row r="68" spans="2:2">
      <c r="B68" t="s">
        <v>372</v>
      </c>
    </row>
    <row r="69" spans="2:2">
      <c r="B69" t="s">
        <v>373</v>
      </c>
    </row>
    <row r="70" spans="2:2">
      <c r="B70" t="s">
        <v>374</v>
      </c>
    </row>
    <row r="71" spans="2:2">
      <c r="B71" t="s">
        <v>375</v>
      </c>
    </row>
    <row r="72" spans="2:2">
      <c r="B72" t="s">
        <v>376</v>
      </c>
    </row>
    <row r="73" spans="2:2">
      <c r="B73" t="s">
        <v>377</v>
      </c>
    </row>
    <row r="74" spans="2:2">
      <c r="B74" t="s">
        <v>378</v>
      </c>
    </row>
    <row r="75" spans="2:2">
      <c r="B75" t="s">
        <v>379</v>
      </c>
    </row>
    <row r="76" spans="2:2">
      <c r="B76" t="s">
        <v>380</v>
      </c>
    </row>
    <row r="77" spans="2:2">
      <c r="B77" t="s">
        <v>381</v>
      </c>
    </row>
    <row r="78" spans="2:2">
      <c r="B78" t="s">
        <v>382</v>
      </c>
    </row>
    <row r="79" spans="2:2">
      <c r="B79" t="s">
        <v>383</v>
      </c>
    </row>
    <row r="80" spans="2:2">
      <c r="B80" t="s">
        <v>384</v>
      </c>
    </row>
    <row r="81" spans="2:2">
      <c r="B81" t="s">
        <v>385</v>
      </c>
    </row>
    <row r="82" spans="2:2">
      <c r="B82" t="s">
        <v>386</v>
      </c>
    </row>
    <row r="83" spans="2:2">
      <c r="B83" t="s">
        <v>387</v>
      </c>
    </row>
    <row r="84" spans="2:2">
      <c r="B84" t="s">
        <v>388</v>
      </c>
    </row>
    <row r="85" spans="2:2">
      <c r="B85" t="s">
        <v>389</v>
      </c>
    </row>
    <row r="86" spans="2:2">
      <c r="B86" t="s">
        <v>390</v>
      </c>
    </row>
    <row r="87" spans="2:2">
      <c r="B87" t="s">
        <v>391</v>
      </c>
    </row>
    <row r="88" spans="2:2">
      <c r="B88" t="s">
        <v>392</v>
      </c>
    </row>
    <row r="89" spans="2:2">
      <c r="B89" t="s">
        <v>393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396</v>
      </c>
    </row>
    <row r="93" spans="2:2">
      <c r="B93" t="s">
        <v>397</v>
      </c>
    </row>
    <row r="94" spans="2:2">
      <c r="B94" t="s">
        <v>398</v>
      </c>
    </row>
    <row r="95" spans="2:2">
      <c r="B95" t="s">
        <v>399</v>
      </c>
    </row>
    <row r="96" spans="2:2">
      <c r="B96" t="s">
        <v>400</v>
      </c>
    </row>
    <row r="97" spans="2:2">
      <c r="B97" t="s">
        <v>401</v>
      </c>
    </row>
    <row r="98" spans="2:2">
      <c r="B98" t="s">
        <v>554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442</v>
      </c>
    </row>
    <row r="3" spans="1:14">
      <c r="G3" s="104" t="s">
        <v>443</v>
      </c>
    </row>
    <row r="4" spans="1:14">
      <c r="A4" s="273" t="s">
        <v>74</v>
      </c>
      <c r="B4" s="273" t="s">
        <v>3</v>
      </c>
      <c r="C4" s="273" t="s">
        <v>45</v>
      </c>
      <c r="G4" s="288" t="s">
        <v>444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519</v>
      </c>
      <c r="L12" s="339" t="s">
        <v>536</v>
      </c>
      <c r="M12" s="339" t="s">
        <v>535</v>
      </c>
      <c r="N12" s="389" t="s">
        <v>520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523</v>
      </c>
      <c r="B26" s="293">
        <v>8</v>
      </c>
      <c r="C26" s="293">
        <v>5</v>
      </c>
      <c r="E26" s="384" t="s">
        <v>523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546</v>
      </c>
      <c r="B27" s="293">
        <v>8</v>
      </c>
      <c r="C27" s="293">
        <v>5</v>
      </c>
      <c r="E27" s="384" t="s">
        <v>546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404</v>
      </c>
      <c r="B28" s="293">
        <v>8.5</v>
      </c>
      <c r="C28" s="293">
        <v>6</v>
      </c>
      <c r="E28" s="259" t="s">
        <v>404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405</v>
      </c>
      <c r="B29" s="293">
        <v>8.5</v>
      </c>
      <c r="C29" s="293">
        <v>6</v>
      </c>
      <c r="E29" s="384" t="s">
        <v>405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406</v>
      </c>
      <c r="B30" s="293">
        <v>8.5</v>
      </c>
      <c r="C30" s="293">
        <v>6</v>
      </c>
      <c r="E30" s="384" t="s">
        <v>406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407</v>
      </c>
      <c r="B31" s="293">
        <v>8.5</v>
      </c>
      <c r="C31" s="293">
        <v>6</v>
      </c>
      <c r="E31" s="384" t="s">
        <v>407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408</v>
      </c>
      <c r="B32" s="293">
        <v>8.5</v>
      </c>
      <c r="C32" s="293">
        <v>6</v>
      </c>
      <c r="E32" s="260" t="s">
        <v>408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409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546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497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409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534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495</v>
      </c>
      <c r="O46" s="346" t="s">
        <v>496</v>
      </c>
      <c r="P46" s="385" t="s">
        <v>418</v>
      </c>
      <c r="Q46" s="114" t="s">
        <v>518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498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499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500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501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502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503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504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505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506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507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508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509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510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511</v>
      </c>
      <c r="D89" t="s">
        <v>498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512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505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514</v>
      </c>
      <c r="D92" t="s">
        <v>513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515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516</v>
      </c>
      <c r="D94" t="s">
        <v>517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506</v>
      </c>
      <c r="D95" s="264" t="s">
        <v>521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530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>
      <c r="B97" s="102">
        <v>51</v>
      </c>
      <c r="C97" s="264" t="s">
        <v>531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52</v>
      </c>
      <c r="C98" s="264" t="s">
        <v>532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>
      <c r="B99" s="102">
        <v>53</v>
      </c>
      <c r="C99" s="264" t="s">
        <v>533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54</v>
      </c>
      <c r="C100" s="264" t="s">
        <v>530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>
      <c r="B101" s="102">
        <v>55</v>
      </c>
      <c r="C101" s="264" t="s">
        <v>531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56</v>
      </c>
      <c r="C102" s="264" t="s">
        <v>532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>
      <c r="B103" s="102">
        <v>57</v>
      </c>
      <c r="C103" s="264" t="s">
        <v>533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58</v>
      </c>
      <c r="C104" s="264" t="s">
        <v>530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>
      <c r="B105" s="102">
        <v>59</v>
      </c>
      <c r="C105" s="264" t="s">
        <v>531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60</v>
      </c>
      <c r="C106" s="264" t="s">
        <v>532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>
      <c r="B107" s="102">
        <v>61</v>
      </c>
      <c r="C107" s="264" t="s">
        <v>533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62</v>
      </c>
      <c r="C108" s="264" t="s">
        <v>530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>
      <c r="B109" s="102">
        <v>63</v>
      </c>
      <c r="C109" s="264" t="s">
        <v>531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64</v>
      </c>
      <c r="C110" s="264" t="s">
        <v>532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406</v>
      </c>
      <c r="Q110" s="349" t="b">
        <f t="shared" si="7"/>
        <v>0</v>
      </c>
    </row>
    <row r="111" spans="2:17">
      <c r="B111" s="102">
        <v>65</v>
      </c>
      <c r="C111" s="264" t="s">
        <v>533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404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530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>
      <c r="B113" s="102">
        <v>67</v>
      </c>
      <c r="C113" s="264" t="s">
        <v>531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68</v>
      </c>
      <c r="C114" s="264" t="s">
        <v>532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>
      <c r="B115" s="102">
        <v>69</v>
      </c>
      <c r="C115" s="264" t="s">
        <v>533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70</v>
      </c>
      <c r="C116" s="264" t="s">
        <v>530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>
      <c r="B117" s="102">
        <v>71</v>
      </c>
      <c r="C117" s="264" t="s">
        <v>531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72</v>
      </c>
      <c r="C118" s="264" t="s">
        <v>532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>
      <c r="B119" s="102">
        <v>73</v>
      </c>
      <c r="C119" s="264" t="s">
        <v>533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74</v>
      </c>
      <c r="C120" s="264" t="s">
        <v>530</v>
      </c>
      <c r="D120" s="264" t="s">
        <v>500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>
      <c r="B121" s="102">
        <v>75</v>
      </c>
      <c r="C121" s="264" t="s">
        <v>531</v>
      </c>
      <c r="D121" s="264" t="s">
        <v>500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76</v>
      </c>
      <c r="C122" s="264" t="s">
        <v>532</v>
      </c>
      <c r="D122" s="264" t="s">
        <v>500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>
      <c r="B123" s="102">
        <v>77</v>
      </c>
      <c r="C123" s="264" t="s">
        <v>533</v>
      </c>
      <c r="D123" s="264" t="s">
        <v>500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78</v>
      </c>
      <c r="C124" s="264" t="s">
        <v>530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>
      <c r="B125" s="102">
        <v>79</v>
      </c>
      <c r="C125" s="264" t="s">
        <v>531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80</v>
      </c>
      <c r="C126" s="264" t="s">
        <v>532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  <row r="127" spans="2:17">
      <c r="B127" s="102">
        <v>81</v>
      </c>
      <c r="C127" s="264" t="s">
        <v>533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457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445</v>
      </c>
      <c r="C3" s="289"/>
      <c r="D3" s="289"/>
      <c r="E3" s="289"/>
      <c r="F3" s="289"/>
      <c r="G3" s="289"/>
      <c r="H3" s="249"/>
    </row>
    <row r="4" spans="2:38">
      <c r="B4" s="247" t="s">
        <v>459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442</v>
      </c>
    </row>
    <row r="8" spans="2:38">
      <c r="F8" s="104" t="s">
        <v>443</v>
      </c>
    </row>
    <row r="9" spans="2:38">
      <c r="F9" s="288" t="s">
        <v>444</v>
      </c>
    </row>
    <row r="10" spans="2:38">
      <c r="F10" s="326" t="s">
        <v>485</v>
      </c>
    </row>
    <row r="11" spans="2:38">
      <c r="Z11" s="120"/>
    </row>
    <row r="12" spans="2:38">
      <c r="B12" s="471" t="s">
        <v>426</v>
      </c>
      <c r="C12" s="472"/>
      <c r="D12" s="473"/>
      <c r="J12" s="468" t="s">
        <v>481</v>
      </c>
      <c r="K12" s="469"/>
      <c r="L12" s="468" t="s">
        <v>482</v>
      </c>
      <c r="M12" s="469"/>
      <c r="N12" s="264"/>
      <c r="O12" s="264" t="s">
        <v>489</v>
      </c>
      <c r="P12" s="264"/>
      <c r="Q12" s="269"/>
      <c r="T12" s="474" t="s">
        <v>440</v>
      </c>
      <c r="U12" s="475"/>
      <c r="V12" s="476"/>
      <c r="W12" s="468" t="s">
        <v>446</v>
      </c>
      <c r="X12" s="469"/>
      <c r="Y12" s="468" t="s">
        <v>448</v>
      </c>
      <c r="Z12" s="469"/>
      <c r="AA12" s="468" t="s">
        <v>451</v>
      </c>
      <c r="AB12" s="469"/>
      <c r="AD12" s="468" t="s">
        <v>446</v>
      </c>
      <c r="AE12" s="469"/>
      <c r="AF12" s="468" t="s">
        <v>448</v>
      </c>
      <c r="AG12" s="469"/>
      <c r="AH12" s="468" t="s">
        <v>451</v>
      </c>
      <c r="AI12" s="469"/>
      <c r="AK12" s="468" t="s">
        <v>488</v>
      </c>
      <c r="AL12" s="469"/>
    </row>
    <row r="13" spans="2:38">
      <c r="B13" s="272" t="s">
        <v>412</v>
      </c>
      <c r="C13" s="273" t="s">
        <v>416</v>
      </c>
      <c r="D13" s="299" t="s">
        <v>417</v>
      </c>
      <c r="E13" s="302" t="s">
        <v>458</v>
      </c>
      <c r="G13" s="307" t="s">
        <v>418</v>
      </c>
      <c r="H13" s="280" t="s">
        <v>447</v>
      </c>
      <c r="I13" s="321" t="s">
        <v>487</v>
      </c>
      <c r="J13" s="280" t="s">
        <v>455</v>
      </c>
      <c r="K13" s="307" t="s">
        <v>456</v>
      </c>
      <c r="L13" s="331" t="s">
        <v>477</v>
      </c>
      <c r="M13" s="321" t="s">
        <v>478</v>
      </c>
      <c r="N13" s="316" t="s">
        <v>486</v>
      </c>
      <c r="O13" s="280" t="s">
        <v>429</v>
      </c>
      <c r="P13" s="278" t="s">
        <v>428</v>
      </c>
      <c r="Q13" s="278" t="s">
        <v>469</v>
      </c>
      <c r="R13" s="307" t="s">
        <v>468</v>
      </c>
      <c r="S13" s="316" t="s">
        <v>431</v>
      </c>
      <c r="T13" s="280" t="s">
        <v>437</v>
      </c>
      <c r="U13" s="278" t="s">
        <v>438</v>
      </c>
      <c r="V13" s="307" t="s">
        <v>439</v>
      </c>
      <c r="W13" s="280" t="s">
        <v>449</v>
      </c>
      <c r="X13" s="278" t="s">
        <v>450</v>
      </c>
      <c r="Y13" s="278" t="s">
        <v>419</v>
      </c>
      <c r="Z13" s="278" t="s">
        <v>420</v>
      </c>
      <c r="AA13" s="294" t="s">
        <v>452</v>
      </c>
      <c r="AB13" s="294" t="s">
        <v>453</v>
      </c>
      <c r="AC13" s="307" t="s">
        <v>454</v>
      </c>
      <c r="AD13" s="294" t="s">
        <v>470</v>
      </c>
      <c r="AE13" s="294" t="s">
        <v>471</v>
      </c>
      <c r="AF13" s="294" t="s">
        <v>472</v>
      </c>
      <c r="AG13" s="294" t="s">
        <v>473</v>
      </c>
      <c r="AH13" s="294" t="s">
        <v>474</v>
      </c>
      <c r="AI13" s="278" t="s">
        <v>475</v>
      </c>
      <c r="AJ13" s="297" t="s">
        <v>476</v>
      </c>
      <c r="AK13" s="278" t="s">
        <v>483</v>
      </c>
      <c r="AL13" s="278" t="s">
        <v>484</v>
      </c>
    </row>
    <row r="14" spans="2:38">
      <c r="B14" s="263">
        <v>1</v>
      </c>
      <c r="C14" s="283" t="s">
        <v>414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414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414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415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415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0" t="s">
        <v>427</v>
      </c>
      <c r="C22" s="470"/>
      <c r="D22" s="47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425</v>
      </c>
      <c r="C23" s="274" t="s">
        <v>416</v>
      </c>
      <c r="D23" s="305" t="s">
        <v>417</v>
      </c>
      <c r="E23" s="352" t="s">
        <v>458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421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422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421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422</v>
      </c>
      <c r="D27" s="301">
        <v>2</v>
      </c>
      <c r="E27" s="357">
        <v>2</v>
      </c>
      <c r="G27" s="328" t="s">
        <v>523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421</v>
      </c>
      <c r="D28" s="301">
        <v>1000</v>
      </c>
      <c r="E28" s="357">
        <v>1000</v>
      </c>
      <c r="G28" s="328" t="s">
        <v>547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422</v>
      </c>
      <c r="D29" s="301">
        <v>3</v>
      </c>
      <c r="E29" s="357">
        <v>3</v>
      </c>
      <c r="G29" s="328" t="s">
        <v>404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423</v>
      </c>
      <c r="D30" s="301">
        <v>1</v>
      </c>
      <c r="E30" s="357">
        <v>1</v>
      </c>
      <c r="G30" s="328" t="s">
        <v>405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424</v>
      </c>
      <c r="D31" s="306">
        <v>1</v>
      </c>
      <c r="E31" s="357">
        <v>1</v>
      </c>
      <c r="G31" s="328" t="s">
        <v>406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407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408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409</v>
      </c>
      <c r="W35" t="s">
        <v>324</v>
      </c>
    </row>
    <row r="36" spans="2:38">
      <c r="B36" s="147" t="s">
        <v>436</v>
      </c>
    </row>
    <row r="37" spans="2:38">
      <c r="B37" s="274" t="s">
        <v>413</v>
      </c>
      <c r="C37" s="262">
        <v>7</v>
      </c>
      <c r="D37" t="s">
        <v>430</v>
      </c>
    </row>
    <row r="38" spans="2:38">
      <c r="B38" s="323" t="s">
        <v>480</v>
      </c>
      <c r="C38" s="262">
        <v>1</v>
      </c>
      <c r="D38" t="s">
        <v>430</v>
      </c>
    </row>
    <row r="40" spans="2:38">
      <c r="B40" s="275" t="s">
        <v>431</v>
      </c>
      <c r="C40" s="276" t="s">
        <v>432</v>
      </c>
      <c r="D40" s="277" t="s">
        <v>433</v>
      </c>
      <c r="E40" s="353" t="s">
        <v>460</v>
      </c>
      <c r="F40" s="275" t="s">
        <v>461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77" t="s">
        <v>441</v>
      </c>
      <c r="C60" s="477"/>
      <c r="D60" s="477"/>
      <c r="E60" s="477"/>
      <c r="F60" s="477"/>
    </row>
    <row r="61" spans="2:10">
      <c r="B61" s="278" t="s">
        <v>431</v>
      </c>
      <c r="C61" s="278" t="s">
        <v>416</v>
      </c>
      <c r="D61" s="278" t="s">
        <v>417</v>
      </c>
      <c r="E61" s="278" t="s">
        <v>434</v>
      </c>
      <c r="F61" s="279" t="s">
        <v>435</v>
      </c>
      <c r="G61" s="279" t="s">
        <v>479</v>
      </c>
      <c r="H61" s="278" t="s">
        <v>458</v>
      </c>
      <c r="I61" s="278" t="s">
        <v>462</v>
      </c>
      <c r="J61" s="278" t="s">
        <v>463</v>
      </c>
    </row>
    <row r="62" spans="2:10">
      <c r="B62" s="285">
        <v>1</v>
      </c>
      <c r="C62" s="285" t="s">
        <v>421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421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421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421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421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421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421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421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421</v>
      </c>
      <c r="D66" s="286">
        <v>1500</v>
      </c>
      <c r="E66" s="286">
        <v>1</v>
      </c>
      <c r="F66" s="308">
        <f>Table13[[#This Row],[AMOUNT]]</f>
        <v>1500</v>
      </c>
      <c r="G66" s="286" t="s">
        <v>421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421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421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421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421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421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421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421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421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421</v>
      </c>
      <c r="D71" s="286">
        <v>2500</v>
      </c>
      <c r="E71" s="286">
        <v>1</v>
      </c>
      <c r="F71" s="308">
        <f>Table13[[#This Row],[AMOUNT]]</f>
        <v>2500</v>
      </c>
      <c r="G71" s="286" t="s">
        <v>421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421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421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421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421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421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421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421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421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424</v>
      </c>
      <c r="D76" s="286" t="s">
        <v>228</v>
      </c>
      <c r="E76" s="286">
        <v>1</v>
      </c>
      <c r="F76" s="308">
        <v>0</v>
      </c>
      <c r="G76" s="286" t="s">
        <v>424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421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421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421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421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421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421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421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421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424</v>
      </c>
      <c r="D81" s="286" t="s">
        <v>228</v>
      </c>
      <c r="E81" s="286">
        <v>1</v>
      </c>
      <c r="F81" s="308">
        <v>0</v>
      </c>
      <c r="G81" s="286" t="s">
        <v>424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421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421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421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421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421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421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421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421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424</v>
      </c>
      <c r="D86" s="286" t="s">
        <v>228</v>
      </c>
      <c r="E86" s="286">
        <v>1</v>
      </c>
      <c r="F86" s="308">
        <v>0</v>
      </c>
      <c r="G86" s="286" t="s">
        <v>424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421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421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421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421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421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421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421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421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424</v>
      </c>
      <c r="D91" s="286" t="s">
        <v>228</v>
      </c>
      <c r="E91" s="286">
        <v>1</v>
      </c>
      <c r="F91" s="308">
        <v>0</v>
      </c>
      <c r="G91" s="286" t="s">
        <v>424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421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421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421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421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421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421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421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421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424</v>
      </c>
      <c r="D96" s="286" t="s">
        <v>228</v>
      </c>
      <c r="E96" s="286">
        <v>1</v>
      </c>
      <c r="F96" s="308">
        <v>0</v>
      </c>
      <c r="G96" s="286" t="s">
        <v>424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421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421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421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421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421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421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415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415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424</v>
      </c>
      <c r="D101" s="286" t="s">
        <v>228</v>
      </c>
      <c r="E101" s="286">
        <v>1</v>
      </c>
      <c r="F101" s="308">
        <v>0</v>
      </c>
      <c r="G101" s="286" t="s">
        <v>424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421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421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421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421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421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421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415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415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424</v>
      </c>
      <c r="D106" s="286" t="s">
        <v>228</v>
      </c>
      <c r="E106" s="286">
        <v>1</v>
      </c>
      <c r="F106" s="308">
        <v>0</v>
      </c>
      <c r="G106" s="286" t="s">
        <v>424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421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421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421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421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421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421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415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415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424</v>
      </c>
      <c r="D111" s="287" t="s">
        <v>229</v>
      </c>
      <c r="E111" s="287">
        <v>1</v>
      </c>
      <c r="F111" s="308">
        <v>0</v>
      </c>
      <c r="G111" s="287" t="s">
        <v>424</v>
      </c>
      <c r="H111" s="298" t="s">
        <v>229</v>
      </c>
      <c r="I111" s="298">
        <v>1</v>
      </c>
      <c r="J111" s="308"/>
    </row>
    <row r="114" spans="2:5">
      <c r="B114" s="273" t="s">
        <v>467</v>
      </c>
      <c r="C114" s="273" t="s">
        <v>466</v>
      </c>
      <c r="D114" s="273" t="s">
        <v>465</v>
      </c>
      <c r="E114" s="273" t="s">
        <v>464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workbookViewId="0">
      <selection activeCell="E13" sqref="E13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264</v>
      </c>
    </row>
    <row r="2" spans="1:26" ht="15.75" thickBot="1">
      <c r="E2" s="176" t="s">
        <v>263</v>
      </c>
      <c r="F2" s="170" t="s">
        <v>181</v>
      </c>
      <c r="G2" s="170" t="s">
        <v>52</v>
      </c>
      <c r="H2" s="170" t="s">
        <v>53</v>
      </c>
      <c r="I2" s="150" t="s">
        <v>262</v>
      </c>
      <c r="K2" s="191" t="s">
        <v>325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257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262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263</v>
      </c>
      <c r="F11" s="170" t="s">
        <v>181</v>
      </c>
      <c r="G11" s="170" t="s">
        <v>52</v>
      </c>
      <c r="H11" s="170" t="s">
        <v>53</v>
      </c>
      <c r="I11" s="150" t="s">
        <v>262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784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785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268</v>
      </c>
      <c r="J15" s="481"/>
      <c r="K15" s="482"/>
      <c r="L15" s="480" t="s">
        <v>279</v>
      </c>
      <c r="M15" s="481"/>
      <c r="N15" s="482"/>
      <c r="O15" s="480" t="s">
        <v>280</v>
      </c>
      <c r="P15" s="481"/>
      <c r="Q15" s="482"/>
      <c r="R15" s="480" t="s">
        <v>281</v>
      </c>
      <c r="S15" s="481"/>
      <c r="T15" s="482"/>
      <c r="U15" s="480" t="s">
        <v>494</v>
      </c>
      <c r="V15" s="481"/>
      <c r="W15" s="482"/>
      <c r="X15" s="480" t="s">
        <v>540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269</v>
      </c>
      <c r="J16" s="201" t="s">
        <v>266</v>
      </c>
      <c r="K16" s="203" t="s">
        <v>267</v>
      </c>
      <c r="L16" s="200" t="s">
        <v>270</v>
      </c>
      <c r="M16" s="201" t="s">
        <v>271</v>
      </c>
      <c r="N16" s="203" t="s">
        <v>272</v>
      </c>
      <c r="O16" s="200" t="s">
        <v>273</v>
      </c>
      <c r="P16" s="201" t="s">
        <v>274</v>
      </c>
      <c r="Q16" s="203" t="s">
        <v>275</v>
      </c>
      <c r="R16" s="200" t="s">
        <v>276</v>
      </c>
      <c r="S16" s="201" t="s">
        <v>277</v>
      </c>
      <c r="T16" s="202" t="s">
        <v>278</v>
      </c>
      <c r="U16" s="361" t="s">
        <v>491</v>
      </c>
      <c r="V16" s="362" t="s">
        <v>492</v>
      </c>
      <c r="W16" s="363" t="s">
        <v>493</v>
      </c>
      <c r="X16" s="361" t="s">
        <v>537</v>
      </c>
      <c r="Y16" s="362" t="s">
        <v>538</v>
      </c>
      <c r="Z16" s="363" t="s">
        <v>539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257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258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259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524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260</v>
      </c>
      <c r="B32" s="148" t="s">
        <v>261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324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265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256</v>
      </c>
      <c r="G58" s="36"/>
      <c r="H58" s="36"/>
      <c r="I58" s="36"/>
      <c r="K58" s="36" t="s">
        <v>323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250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254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254</v>
      </c>
      <c r="M65" s="193">
        <f>G12*K65</f>
        <v>3</v>
      </c>
      <c r="N65" s="194">
        <f>H12*K65</f>
        <v>2</v>
      </c>
    </row>
    <row r="66" spans="1:14" ht="15.75" thickBot="1">
      <c r="A66" s="452" t="s">
        <v>251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255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255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770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771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772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773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774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775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776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777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778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779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780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781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782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525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525</v>
      </c>
      <c r="M82" s="192">
        <f t="shared" si="7"/>
        <v>55</v>
      </c>
      <c r="N82" s="195">
        <f t="shared" si="8"/>
        <v>36.67</v>
      </c>
    </row>
    <row r="83" spans="1:14">
      <c r="A83" s="454" t="s">
        <v>783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548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548</v>
      </c>
      <c r="M83" s="196">
        <f t="shared" si="7"/>
        <v>55</v>
      </c>
      <c r="N83" s="197">
        <f t="shared" si="8"/>
        <v>36.67</v>
      </c>
    </row>
    <row r="84" spans="1:14">
      <c r="A84" s="455" t="s">
        <v>404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410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405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411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406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407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408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715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282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282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716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283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283</v>
      </c>
      <c r="M90" s="196">
        <f>K90*M17</f>
        <v>0.5</v>
      </c>
      <c r="N90" s="197">
        <f>K90*N17</f>
        <v>0.33333333333333331</v>
      </c>
    </row>
    <row r="91" spans="1:14">
      <c r="A91" s="455" t="s">
        <v>717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284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284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718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285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285</v>
      </c>
      <c r="M92" s="375">
        <f>K92*M18</f>
        <v>1</v>
      </c>
      <c r="N92" s="376">
        <f>K92*N18</f>
        <v>0.66666666666666663</v>
      </c>
    </row>
    <row r="93" spans="1:14">
      <c r="A93" s="459" t="s">
        <v>719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286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286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720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287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287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721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288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288</v>
      </c>
      <c r="M95" s="412">
        <f>K95*P19</f>
        <v>1.5</v>
      </c>
      <c r="N95" s="413">
        <f>K95*Q19</f>
        <v>1</v>
      </c>
    </row>
    <row r="96" spans="1:14">
      <c r="A96" s="455" t="s">
        <v>722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289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289</v>
      </c>
      <c r="M96" s="408">
        <f>K96*J20</f>
        <v>5</v>
      </c>
      <c r="N96" s="409">
        <f>K96*K20</f>
        <v>1.9607843137254903</v>
      </c>
    </row>
    <row r="97" spans="1:14">
      <c r="A97" s="449" t="s">
        <v>723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290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290</v>
      </c>
      <c r="M97" s="193">
        <f>K97*M20</f>
        <v>5</v>
      </c>
      <c r="N97" s="194">
        <f>K97*N20</f>
        <v>1.9607843137254903</v>
      </c>
    </row>
    <row r="98" spans="1:14">
      <c r="A98" s="449" t="s">
        <v>724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291</v>
      </c>
      <c r="H98" s="403">
        <f>ROUND(F98/P20,2)</f>
        <v>0.67</v>
      </c>
      <c r="I98" s="404">
        <f>ROUND(F98/Q20,2)</f>
        <v>1</v>
      </c>
      <c r="J98" t="s">
        <v>324</v>
      </c>
      <c r="K98" s="236">
        <v>1</v>
      </c>
      <c r="L98" s="372" t="s">
        <v>291</v>
      </c>
      <c r="M98" s="375">
        <f>K98*P20</f>
        <v>1.5</v>
      </c>
      <c r="N98" s="376">
        <f>K98*Q20</f>
        <v>1</v>
      </c>
    </row>
    <row r="99" spans="1:14">
      <c r="A99" s="459" t="s">
        <v>725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292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292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726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293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293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727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294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294</v>
      </c>
      <c r="M101" s="412">
        <f>K101*P21</f>
        <v>1.5</v>
      </c>
      <c r="N101" s="413">
        <f>K101*Q21</f>
        <v>1</v>
      </c>
    </row>
    <row r="102" spans="1:14">
      <c r="A102" s="455" t="s">
        <v>728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295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295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729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296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296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730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297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297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731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298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298</v>
      </c>
      <c r="M105" s="193">
        <f>K105*S22</f>
        <v>4.5</v>
      </c>
      <c r="N105" s="194">
        <f>K105*T22</f>
        <v>3</v>
      </c>
    </row>
    <row r="106" spans="1:14">
      <c r="A106" s="455" t="s">
        <v>732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490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490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733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541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541</v>
      </c>
      <c r="M107" s="237">
        <f>K107*Y22</f>
        <v>6.5</v>
      </c>
      <c r="N107" s="238">
        <f>K107*Z22</f>
        <v>4.333333333333333</v>
      </c>
    </row>
    <row r="108" spans="1:14">
      <c r="A108" s="457" t="s">
        <v>734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299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299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735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300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300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736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301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301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737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302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302</v>
      </c>
      <c r="M111" s="412">
        <f>K111*S23</f>
        <v>4.5</v>
      </c>
      <c r="N111" s="413">
        <f>K111*T23</f>
        <v>3</v>
      </c>
    </row>
    <row r="112" spans="1:14">
      <c r="A112" s="455" t="s">
        <v>738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303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303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739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304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304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740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305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305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741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306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306</v>
      </c>
      <c r="M115" s="237">
        <f>K115*S24</f>
        <v>4.5</v>
      </c>
      <c r="N115" s="238">
        <f>K115*T24</f>
        <v>3</v>
      </c>
    </row>
    <row r="116" spans="1:14">
      <c r="A116" s="457" t="s">
        <v>742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307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307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743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308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308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744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309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309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745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310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310</v>
      </c>
      <c r="M119" s="414">
        <f>K119*S25</f>
        <v>4.5</v>
      </c>
      <c r="N119" s="415">
        <f>K119*T25</f>
        <v>3</v>
      </c>
    </row>
    <row r="120" spans="1:14">
      <c r="A120" s="461" t="s">
        <v>746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542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542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747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311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311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748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312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312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749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313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313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750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314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314</v>
      </c>
      <c r="M124" s="408">
        <f>K124*S26</f>
        <v>4.5</v>
      </c>
      <c r="N124" s="409">
        <f>K124*T26</f>
        <v>3</v>
      </c>
    </row>
    <row r="125" spans="1:14">
      <c r="A125" s="460" t="s">
        <v>751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543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543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752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315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315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753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316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316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754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317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317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755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318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318</v>
      </c>
      <c r="M129" s="412">
        <f>K129*S27</f>
        <v>4.5</v>
      </c>
      <c r="N129" s="413">
        <f>K129*T27</f>
        <v>3</v>
      </c>
    </row>
    <row r="130" spans="1:14">
      <c r="A130" s="449" t="s">
        <v>756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319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319</v>
      </c>
      <c r="M130" s="408">
        <f>K130*J28</f>
        <v>50</v>
      </c>
      <c r="N130" s="409">
        <f>K130*K28</f>
        <v>19.607843137254903</v>
      </c>
    </row>
    <row r="131" spans="1:14">
      <c r="A131" s="455" t="s">
        <v>757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320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320</v>
      </c>
      <c r="M131" s="193">
        <f>K131*M28</f>
        <v>50</v>
      </c>
      <c r="N131" s="194">
        <f>K131*N28</f>
        <v>19.607843137254903</v>
      </c>
    </row>
    <row r="132" spans="1:14">
      <c r="A132" s="449" t="s">
        <v>758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321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321</v>
      </c>
      <c r="M132" s="408">
        <f>K132*P28</f>
        <v>50</v>
      </c>
      <c r="N132" s="409">
        <f>K132*Q28</f>
        <v>19.607843137254903</v>
      </c>
    </row>
    <row r="133" spans="1:14">
      <c r="A133" s="455" t="s">
        <v>759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322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322</v>
      </c>
      <c r="M133" s="193">
        <f>K133*S28</f>
        <v>4.5</v>
      </c>
      <c r="N133" s="194">
        <f>K133*T28</f>
        <v>3</v>
      </c>
    </row>
    <row r="134" spans="1:14">
      <c r="A134" s="456" t="s">
        <v>760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544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544</v>
      </c>
      <c r="M134" s="375">
        <f>K134*Y28</f>
        <v>6.5</v>
      </c>
      <c r="N134" s="376">
        <f>K134*Z28</f>
        <v>4.333333333333333</v>
      </c>
    </row>
    <row r="135" spans="1:14">
      <c r="A135" s="451" t="s">
        <v>761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526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526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762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527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527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763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528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528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764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529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529</v>
      </c>
      <c r="M138" s="196">
        <f>K138*S29</f>
        <v>6.5</v>
      </c>
      <c r="N138" s="197">
        <f>K138*T29</f>
        <v>4.333333333333333</v>
      </c>
    </row>
    <row r="139" spans="1:14">
      <c r="A139" s="455" t="s">
        <v>765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549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549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766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550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550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767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551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551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768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552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552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402</v>
      </c>
      <c r="G144" s="254"/>
      <c r="H144" s="255" t="s">
        <v>403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395</v>
      </c>
      <c r="G145" s="248"/>
      <c r="H145" s="241" t="s">
        <v>553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769</v>
      </c>
    </row>
    <row r="154" spans="1:8">
      <c r="B154" s="478" t="s">
        <v>714</v>
      </c>
      <c r="C154" s="479"/>
    </row>
    <row r="155" spans="1:8">
      <c r="B155" s="126" t="s">
        <v>712</v>
      </c>
      <c r="C155" s="444" t="s">
        <v>713</v>
      </c>
    </row>
    <row r="156" spans="1:8">
      <c r="B156" s="445">
        <v>250</v>
      </c>
      <c r="C156" s="446">
        <v>50</v>
      </c>
    </row>
    <row r="157" spans="1:8">
      <c r="B157" s="447" t="s">
        <v>47</v>
      </c>
      <c r="C157" s="448">
        <f>1- (C156/B156)</f>
        <v>0.8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555</v>
      </c>
      <c r="B1" s="36"/>
      <c r="C1" s="36"/>
    </row>
    <row r="4" spans="1:3" ht="15.75">
      <c r="A4" s="36" t="s">
        <v>556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557</v>
      </c>
      <c r="B7" s="424">
        <v>130000</v>
      </c>
    </row>
    <row r="8" spans="1:3" ht="16.5" thickBot="1">
      <c r="A8" s="420" t="s">
        <v>558</v>
      </c>
      <c r="B8" s="424">
        <v>15</v>
      </c>
    </row>
    <row r="9" spans="1:3" ht="16.5" thickBot="1">
      <c r="A9" s="420" t="s">
        <v>559</v>
      </c>
      <c r="B9" s="424">
        <v>2</v>
      </c>
    </row>
    <row r="10" spans="1:3" ht="16.5" thickBot="1">
      <c r="A10" s="420" t="s">
        <v>560</v>
      </c>
      <c r="B10" s="424">
        <v>7</v>
      </c>
    </row>
    <row r="11" spans="1:3" ht="16.5" thickBot="1">
      <c r="A11" s="420" t="s">
        <v>561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562</v>
      </c>
      <c r="B13" s="421">
        <f>PRODUCT(B7:B11)</f>
        <v>27300000</v>
      </c>
    </row>
    <row r="14" spans="1:3" ht="15.75" thickBot="1">
      <c r="A14" s="422"/>
      <c r="B14" s="422"/>
    </row>
    <row r="15" spans="1:3" ht="16.5" thickBot="1">
      <c r="A15" s="420" t="s">
        <v>563</v>
      </c>
      <c r="B15" s="421">
        <f>ROUND(B13,-6)</f>
        <v>27000000</v>
      </c>
    </row>
    <row r="16" spans="1:3" ht="15.75" thickBot="1">
      <c r="A16" s="422"/>
      <c r="B16" s="422"/>
    </row>
    <row r="17" spans="1:2" ht="15.75" thickBot="1">
      <c r="A17" s="423" t="s">
        <v>564</v>
      </c>
      <c r="B17" s="423" t="s">
        <v>565</v>
      </c>
    </row>
    <row r="18" spans="1:2" ht="15.75" thickBot="1">
      <c r="A18" s="424">
        <v>0.25</v>
      </c>
      <c r="B18" s="421">
        <f>$B$15*A18</f>
        <v>6750000</v>
      </c>
    </row>
    <row r="19" spans="1:2" ht="15.75" thickBot="1">
      <c r="A19" s="424">
        <v>0.5</v>
      </c>
      <c r="B19" s="421">
        <f t="shared" ref="B19:B21" si="0">$B$15*A19</f>
        <v>13500000</v>
      </c>
    </row>
    <row r="20" spans="1:2" ht="15.75" thickBot="1">
      <c r="A20" s="424">
        <v>0.75</v>
      </c>
      <c r="B20" s="421">
        <f t="shared" si="0"/>
        <v>20250000</v>
      </c>
    </row>
    <row r="21" spans="1:2" ht="15.75" thickBot="1">
      <c r="A21" s="424">
        <v>1</v>
      </c>
      <c r="B21" s="421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K16" sqref="K16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566</v>
      </c>
      <c r="D4" s="429" t="s">
        <v>567</v>
      </c>
      <c r="J4" s="428" t="s">
        <v>607</v>
      </c>
      <c r="K4" s="441" t="s">
        <v>608</v>
      </c>
      <c r="L4" s="429" t="s">
        <v>609</v>
      </c>
    </row>
    <row r="5" spans="3:12" ht="15.75" thickBot="1">
      <c r="C5" s="426" t="s">
        <v>568</v>
      </c>
      <c r="D5" s="427" t="s">
        <v>569</v>
      </c>
      <c r="J5" s="433" t="s">
        <v>610</v>
      </c>
      <c r="K5" s="432" t="s">
        <v>611</v>
      </c>
      <c r="L5" s="427" t="s">
        <v>612</v>
      </c>
    </row>
    <row r="6" spans="3:12" ht="15.75" thickBot="1">
      <c r="C6" s="426" t="s">
        <v>570</v>
      </c>
      <c r="D6" s="427" t="s">
        <v>571</v>
      </c>
      <c r="J6" s="433" t="s">
        <v>610</v>
      </c>
      <c r="K6" s="432" t="s">
        <v>613</v>
      </c>
      <c r="L6" s="427" t="s">
        <v>614</v>
      </c>
    </row>
    <row r="7" spans="3:12" ht="15.75" thickBot="1">
      <c r="C7" s="426" t="s">
        <v>572</v>
      </c>
      <c r="D7" s="427" t="s">
        <v>573</v>
      </c>
      <c r="J7" s="433" t="s">
        <v>610</v>
      </c>
      <c r="K7" s="432" t="s">
        <v>615</v>
      </c>
      <c r="L7" s="427" t="s">
        <v>616</v>
      </c>
    </row>
    <row r="8" spans="3:12" ht="15.75" thickBot="1">
      <c r="C8" s="426" t="s">
        <v>574</v>
      </c>
      <c r="D8" s="427" t="s">
        <v>569</v>
      </c>
      <c r="J8" s="433" t="s">
        <v>610</v>
      </c>
      <c r="K8" s="432" t="s">
        <v>617</v>
      </c>
      <c r="L8" s="427" t="s">
        <v>618</v>
      </c>
    </row>
    <row r="9" spans="3:12" ht="15.75" thickBot="1">
      <c r="C9" s="426" t="s">
        <v>575</v>
      </c>
      <c r="D9" s="427" t="s">
        <v>569</v>
      </c>
      <c r="J9" s="433" t="s">
        <v>610</v>
      </c>
      <c r="K9" s="432" t="s">
        <v>619</v>
      </c>
      <c r="L9" s="427" t="s">
        <v>620</v>
      </c>
    </row>
    <row r="10" spans="3:12" ht="15.75" thickBot="1">
      <c r="C10" s="426" t="s">
        <v>576</v>
      </c>
      <c r="D10" s="427" t="s">
        <v>571</v>
      </c>
      <c r="J10" s="433" t="s">
        <v>610</v>
      </c>
      <c r="K10" s="432" t="s">
        <v>621</v>
      </c>
      <c r="L10" s="427" t="s">
        <v>622</v>
      </c>
    </row>
    <row r="11" spans="3:12" ht="15.75" thickBot="1">
      <c r="C11" s="426" t="s">
        <v>577</v>
      </c>
      <c r="D11" s="427" t="s">
        <v>571</v>
      </c>
      <c r="J11" s="433" t="s">
        <v>610</v>
      </c>
      <c r="K11" s="432" t="s">
        <v>623</v>
      </c>
      <c r="L11" s="427" t="s">
        <v>624</v>
      </c>
    </row>
    <row r="12" spans="3:12" ht="15.75" thickBot="1">
      <c r="C12" s="426" t="s">
        <v>578</v>
      </c>
      <c r="D12" s="427" t="s">
        <v>573</v>
      </c>
      <c r="J12" s="434" t="s">
        <v>610</v>
      </c>
      <c r="K12" s="432" t="s">
        <v>625</v>
      </c>
      <c r="L12" s="427" t="s">
        <v>626</v>
      </c>
    </row>
    <row r="13" spans="3:12" ht="15.75" customHeight="1" thickBot="1">
      <c r="C13" s="426" t="s">
        <v>579</v>
      </c>
      <c r="D13" s="427" t="s">
        <v>573</v>
      </c>
      <c r="J13" s="433" t="s">
        <v>610</v>
      </c>
      <c r="K13" s="432" t="s">
        <v>627</v>
      </c>
      <c r="L13" s="427" t="s">
        <v>628</v>
      </c>
    </row>
    <row r="14" spans="3:12" ht="15.75" thickBot="1">
      <c r="C14" s="426" t="s">
        <v>580</v>
      </c>
      <c r="D14" s="427" t="s">
        <v>581</v>
      </c>
      <c r="J14" s="433" t="s">
        <v>610</v>
      </c>
      <c r="K14" s="432" t="s">
        <v>629</v>
      </c>
      <c r="L14" s="427" t="s">
        <v>630</v>
      </c>
    </row>
    <row r="15" spans="3:12" ht="15.75" thickBot="1">
      <c r="C15" s="426" t="s">
        <v>582</v>
      </c>
      <c r="D15" s="427" t="s">
        <v>581</v>
      </c>
      <c r="J15" s="434" t="s">
        <v>610</v>
      </c>
      <c r="K15" s="432" t="s">
        <v>631</v>
      </c>
      <c r="L15" s="427" t="s">
        <v>632</v>
      </c>
    </row>
    <row r="16" spans="3:12" ht="15.75" customHeight="1" thickBot="1">
      <c r="C16" s="426" t="s">
        <v>583</v>
      </c>
      <c r="D16" s="427" t="s">
        <v>584</v>
      </c>
      <c r="J16" s="433" t="s">
        <v>610</v>
      </c>
      <c r="K16" s="432" t="s">
        <v>633</v>
      </c>
      <c r="L16" s="427" t="s">
        <v>634</v>
      </c>
    </row>
    <row r="17" spans="3:12" ht="15.75" thickBot="1">
      <c r="C17" s="426" t="s">
        <v>585</v>
      </c>
      <c r="D17" s="427" t="s">
        <v>584</v>
      </c>
      <c r="J17" s="433" t="s">
        <v>610</v>
      </c>
      <c r="K17" s="432" t="s">
        <v>635</v>
      </c>
      <c r="L17" s="427" t="s">
        <v>636</v>
      </c>
    </row>
    <row r="18" spans="3:12" ht="15.75" thickBot="1">
      <c r="C18" s="426" t="s">
        <v>586</v>
      </c>
      <c r="D18" s="427" t="s">
        <v>587</v>
      </c>
      <c r="J18" s="434" t="s">
        <v>610</v>
      </c>
      <c r="K18" s="432" t="s">
        <v>637</v>
      </c>
      <c r="L18" s="427" t="s">
        <v>638</v>
      </c>
    </row>
    <row r="19" spans="3:12" ht="15.75" thickBot="1">
      <c r="C19" s="426" t="s">
        <v>588</v>
      </c>
      <c r="D19" s="427" t="s">
        <v>587</v>
      </c>
      <c r="J19" s="433" t="s">
        <v>610</v>
      </c>
      <c r="K19" s="432" t="s">
        <v>639</v>
      </c>
      <c r="L19" s="427" t="s">
        <v>640</v>
      </c>
    </row>
    <row r="20" spans="3:12" ht="15.75" thickBot="1">
      <c r="C20" s="426" t="s">
        <v>589</v>
      </c>
      <c r="D20" s="427" t="s">
        <v>590</v>
      </c>
      <c r="J20" s="433" t="s">
        <v>610</v>
      </c>
      <c r="K20" s="432" t="s">
        <v>641</v>
      </c>
      <c r="L20" s="427" t="s">
        <v>642</v>
      </c>
    </row>
    <row r="21" spans="3:12" ht="15.75" thickBot="1">
      <c r="C21" s="426" t="s">
        <v>591</v>
      </c>
      <c r="D21" s="427" t="s">
        <v>590</v>
      </c>
      <c r="J21" s="433" t="s">
        <v>610</v>
      </c>
      <c r="K21" s="432" t="s">
        <v>643</v>
      </c>
      <c r="L21" s="427" t="s">
        <v>644</v>
      </c>
    </row>
    <row r="22" spans="3:12" ht="15.75" thickBot="1">
      <c r="C22" s="426" t="s">
        <v>592</v>
      </c>
      <c r="D22" s="427" t="s">
        <v>593</v>
      </c>
      <c r="J22" s="433" t="s">
        <v>610</v>
      </c>
      <c r="K22" s="432" t="s">
        <v>655</v>
      </c>
      <c r="L22" s="427" t="s">
        <v>656</v>
      </c>
    </row>
    <row r="23" spans="3:12" ht="15.75" thickBot="1">
      <c r="C23" s="426" t="s">
        <v>594</v>
      </c>
      <c r="D23" s="427" t="s">
        <v>593</v>
      </c>
      <c r="J23" s="433" t="s">
        <v>610</v>
      </c>
      <c r="K23" s="432" t="s">
        <v>657</v>
      </c>
      <c r="L23" s="427" t="s">
        <v>658</v>
      </c>
    </row>
    <row r="24" spans="3:12" ht="15.75" thickBot="1">
      <c r="C24" s="426" t="s">
        <v>595</v>
      </c>
      <c r="D24" s="427" t="s">
        <v>596</v>
      </c>
      <c r="J24" s="433" t="s">
        <v>610</v>
      </c>
      <c r="K24" s="432" t="s">
        <v>659</v>
      </c>
      <c r="L24" s="427" t="s">
        <v>660</v>
      </c>
    </row>
    <row r="25" spans="3:12" ht="15.75" thickBot="1">
      <c r="C25" s="426" t="s">
        <v>597</v>
      </c>
      <c r="D25" s="427" t="s">
        <v>596</v>
      </c>
      <c r="J25" s="433" t="s">
        <v>610</v>
      </c>
      <c r="K25" s="432" t="s">
        <v>661</v>
      </c>
      <c r="L25" s="427" t="s">
        <v>662</v>
      </c>
    </row>
    <row r="26" spans="3:12" ht="15.75" thickBot="1">
      <c r="C26" s="426" t="s">
        <v>598</v>
      </c>
      <c r="D26" s="427" t="s">
        <v>599</v>
      </c>
      <c r="J26" s="433" t="s">
        <v>610</v>
      </c>
      <c r="K26" s="432" t="s">
        <v>663</v>
      </c>
      <c r="L26" s="427" t="s">
        <v>664</v>
      </c>
    </row>
    <row r="27" spans="3:12" ht="15.75" thickBot="1">
      <c r="C27" s="426" t="s">
        <v>600</v>
      </c>
      <c r="D27" s="427" t="s">
        <v>571</v>
      </c>
      <c r="J27" s="433" t="s">
        <v>610</v>
      </c>
      <c r="K27" s="432" t="s">
        <v>665</v>
      </c>
      <c r="L27" s="427" t="s">
        <v>666</v>
      </c>
    </row>
    <row r="28" spans="3:12" ht="15.75" thickBot="1">
      <c r="C28" s="426" t="s">
        <v>601</v>
      </c>
      <c r="D28" s="427" t="s">
        <v>573</v>
      </c>
      <c r="J28" s="433" t="s">
        <v>610</v>
      </c>
      <c r="K28" s="432" t="s">
        <v>667</v>
      </c>
      <c r="L28" s="427" t="s">
        <v>668</v>
      </c>
    </row>
    <row r="29" spans="3:12" ht="15.75" thickBot="1">
      <c r="C29" s="426" t="s">
        <v>602</v>
      </c>
      <c r="D29" s="427" t="s">
        <v>584</v>
      </c>
      <c r="J29" s="434" t="s">
        <v>610</v>
      </c>
      <c r="K29" s="432" t="s">
        <v>669</v>
      </c>
      <c r="L29" s="427" t="s">
        <v>670</v>
      </c>
    </row>
    <row r="30" spans="3:12" ht="15.75" thickBot="1">
      <c r="C30" s="426" t="s">
        <v>603</v>
      </c>
      <c r="D30" s="427" t="s">
        <v>593</v>
      </c>
      <c r="J30" s="433" t="s">
        <v>610</v>
      </c>
      <c r="K30" s="432" t="s">
        <v>671</v>
      </c>
      <c r="L30" s="427" t="s">
        <v>672</v>
      </c>
    </row>
    <row r="31" spans="3:12" ht="15.75" thickBot="1">
      <c r="C31" s="430" t="s">
        <v>604</v>
      </c>
      <c r="D31" s="431" t="s">
        <v>605</v>
      </c>
      <c r="J31" s="433" t="s">
        <v>610</v>
      </c>
      <c r="K31" s="432" t="s">
        <v>673</v>
      </c>
      <c r="L31" s="427" t="s">
        <v>674</v>
      </c>
    </row>
    <row r="32" spans="3:12" ht="15.75" thickBot="1">
      <c r="J32" s="433" t="s">
        <v>610</v>
      </c>
      <c r="K32" s="432" t="s">
        <v>675</v>
      </c>
      <c r="L32" s="427" t="s">
        <v>676</v>
      </c>
    </row>
    <row r="33" spans="10:12" ht="15.75" thickBot="1">
      <c r="J33" s="433" t="s">
        <v>610</v>
      </c>
      <c r="K33" s="432" t="s">
        <v>677</v>
      </c>
      <c r="L33" s="427" t="s">
        <v>678</v>
      </c>
    </row>
    <row r="34" spans="10:12" ht="15.75" thickBot="1">
      <c r="J34" s="433" t="s">
        <v>610</v>
      </c>
      <c r="K34" s="432" t="s">
        <v>679</v>
      </c>
      <c r="L34" s="427" t="s">
        <v>680</v>
      </c>
    </row>
    <row r="35" spans="10:12" ht="15.75" thickBot="1">
      <c r="J35" s="433" t="s">
        <v>610</v>
      </c>
      <c r="K35" s="432" t="s">
        <v>681</v>
      </c>
      <c r="L35" s="427" t="s">
        <v>682</v>
      </c>
    </row>
    <row r="36" spans="10:12" ht="15.75" thickBot="1">
      <c r="J36" s="433" t="s">
        <v>610</v>
      </c>
      <c r="K36" s="432" t="s">
        <v>683</v>
      </c>
      <c r="L36" s="427" t="s">
        <v>684</v>
      </c>
    </row>
    <row r="37" spans="10:12" ht="15.75" thickBot="1">
      <c r="J37" s="433" t="s">
        <v>610</v>
      </c>
      <c r="K37" s="432" t="s">
        <v>685</v>
      </c>
      <c r="L37" s="427" t="s">
        <v>686</v>
      </c>
    </row>
    <row r="38" spans="10:12" ht="15.75" thickBot="1">
      <c r="J38" s="435" t="s">
        <v>645</v>
      </c>
      <c r="K38" s="432" t="s">
        <v>646</v>
      </c>
      <c r="L38" s="427" t="s">
        <v>647</v>
      </c>
    </row>
    <row r="39" spans="10:12" ht="15.75" thickBot="1">
      <c r="J39" s="435" t="s">
        <v>645</v>
      </c>
      <c r="K39" s="432" t="s">
        <v>648</v>
      </c>
      <c r="L39" s="427" t="s">
        <v>649</v>
      </c>
    </row>
    <row r="40" spans="10:12" ht="15.75" thickBot="1">
      <c r="J40" s="435" t="s">
        <v>650</v>
      </c>
      <c r="K40" s="432" t="s">
        <v>651</v>
      </c>
      <c r="L40" s="427" t="s">
        <v>652</v>
      </c>
    </row>
    <row r="41" spans="10:12" ht="15.75" thickBot="1">
      <c r="J41" s="435" t="s">
        <v>650</v>
      </c>
      <c r="K41" s="432" t="s">
        <v>653</v>
      </c>
      <c r="L41" s="427" t="s">
        <v>654</v>
      </c>
    </row>
    <row r="42" spans="10:12" ht="15.75" thickBot="1">
      <c r="J42" s="436" t="s">
        <v>687</v>
      </c>
      <c r="K42" s="432" t="s">
        <v>688</v>
      </c>
      <c r="L42" s="427" t="s">
        <v>689</v>
      </c>
    </row>
    <row r="43" spans="10:12" ht="15.75" thickBot="1">
      <c r="J43" s="436" t="s">
        <v>687</v>
      </c>
      <c r="K43" s="432" t="s">
        <v>690</v>
      </c>
      <c r="L43" s="427" t="s">
        <v>691</v>
      </c>
    </row>
    <row r="44" spans="10:12" ht="15.75" thickBot="1">
      <c r="J44" s="437" t="s">
        <v>692</v>
      </c>
      <c r="K44" s="432" t="s">
        <v>693</v>
      </c>
      <c r="L44" s="427" t="s">
        <v>694</v>
      </c>
    </row>
    <row r="45" spans="10:12" ht="15.75" thickBot="1">
      <c r="J45" s="438" t="s">
        <v>695</v>
      </c>
      <c r="K45" s="432" t="s">
        <v>696</v>
      </c>
      <c r="L45" s="427" t="s">
        <v>697</v>
      </c>
    </row>
    <row r="46" spans="10:12" ht="15.75" thickBot="1">
      <c r="J46" s="438" t="s">
        <v>695</v>
      </c>
      <c r="K46" s="432" t="s">
        <v>698</v>
      </c>
      <c r="L46" s="427" t="s">
        <v>699</v>
      </c>
    </row>
    <row r="47" spans="10:12" ht="15.75" thickBot="1">
      <c r="J47" s="439" t="s">
        <v>700</v>
      </c>
      <c r="K47" s="432" t="s">
        <v>701</v>
      </c>
      <c r="L47" s="427" t="s">
        <v>702</v>
      </c>
    </row>
    <row r="48" spans="10:12" ht="15.75" thickBot="1">
      <c r="J48" s="439" t="s">
        <v>700</v>
      </c>
      <c r="K48" s="432" t="s">
        <v>703</v>
      </c>
      <c r="L48" s="427" t="s">
        <v>704</v>
      </c>
    </row>
    <row r="49" spans="10:12" ht="15.75" thickBot="1">
      <c r="J49" s="440" t="s">
        <v>705</v>
      </c>
      <c r="K49" s="432" t="s">
        <v>706</v>
      </c>
      <c r="L49" s="427" t="s">
        <v>707</v>
      </c>
    </row>
    <row r="50" spans="10:12" ht="15.75" thickBot="1">
      <c r="J50" s="440" t="s">
        <v>705</v>
      </c>
      <c r="K50" s="432" t="s">
        <v>708</v>
      </c>
      <c r="L50" s="427" t="s">
        <v>709</v>
      </c>
    </row>
    <row r="51" spans="10:12">
      <c r="J51" s="442" t="s">
        <v>705</v>
      </c>
      <c r="K51" s="443" t="s">
        <v>710</v>
      </c>
      <c r="L51" s="431" t="s">
        <v>711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27B0BC59-0E6A-4278-957E-2A6158A5EF58}">
  <ds:schemaRefs/>
</ds:datastoreItem>
</file>

<file path=customXml/itemProps5.xml><?xml version="1.0" encoding="utf-8"?>
<ds:datastoreItem xmlns:ds="http://schemas.openxmlformats.org/officeDocument/2006/customXml" ds:itemID="{F8AB7AAD-CCBA-4D35-9A0D-E4DC6E01A4E1}">
  <ds:schemaRefs/>
</ds:datastoreItem>
</file>

<file path=customXml/itemProps6.xml><?xml version="1.0" encoding="utf-8"?>
<ds:datastoreItem xmlns:ds="http://schemas.openxmlformats.org/officeDocument/2006/customXml" ds:itemID="{09DE11B8-3459-491D-8BA8-7D75F0234420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72671333-EA01-4E61-9495-0C521CFF4E42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14FA3DBF-3D10-4CEC-9C13-2B643DF1E106}">
  <ds:schemaRefs/>
</ds:datastoreItem>
</file>

<file path=customXml/itemProps13.xml><?xml version="1.0" encoding="utf-8"?>
<ds:datastoreItem xmlns:ds="http://schemas.openxmlformats.org/officeDocument/2006/customXml" ds:itemID="{E4A9B254-DDD8-464F-AF7A-4D112BB6FD8E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C5CBC30E-2F3A-4931-BF4A-9F61DD9D84E2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5C670962-9690-435C-A5BE-6413D7595FD6}">
  <ds:schemaRefs/>
</ds:datastoreItem>
</file>

<file path=customXml/itemProps20.xml><?xml version="1.0" encoding="utf-8"?>
<ds:datastoreItem xmlns:ds="http://schemas.openxmlformats.org/officeDocument/2006/customXml" ds:itemID="{8428E760-B837-43D3-BFB6-FA3F00E4351C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2020-03-04T13:08:21Z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