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6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7" l="1"/>
  <c r="T54" i="7" l="1"/>
  <c r="T77" i="7"/>
  <c r="T76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I4" i="9" l="1"/>
  <c r="I5" i="9"/>
  <c r="I6" i="9"/>
  <c r="I7" i="9"/>
  <c r="I8" i="9"/>
  <c r="I9" i="9"/>
  <c r="I10" i="9"/>
  <c r="I11" i="9"/>
  <c r="I12" i="9"/>
  <c r="I13" i="9"/>
  <c r="I1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H4" i="9"/>
  <c r="H5" i="9"/>
  <c r="H6" i="9"/>
  <c r="H7" i="9"/>
  <c r="H8" i="9"/>
  <c r="H9" i="9"/>
  <c r="H10" i="9"/>
  <c r="H11" i="9"/>
  <c r="H12" i="9"/>
  <c r="H13" i="9"/>
  <c r="H1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<sst xmlns="http://schemas.openxmlformats.org/spreadsheetml/2006/main" count="2237" uniqueCount="1035">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</sst>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9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3" dataDxfId="101" headerRowBorderDxfId="102" tableBorderDxfId="100" totalsRowBorderDxfId="99">
  <autoFilter ref="B4:T77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79" tableBorderDxfId="78" totalsRowBorderDxfId="77">
  <autoFilter ref="B91:F98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0" totalsRowShown="0" headerRowDxfId="13" dataDxfId="12" tableBorderDxfId="11">
  <autoFilter ref="A3:K40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4140625" defaultRowHeight="14.4" x14ac:dyDescent="0.3"/>
  <cols>
    <col min="1" max="1" width="3.109375" customWidth="1"/>
    <col min="2" max="2" width="14" customWidth="1"/>
    <col min="3" max="3" width="55.5546875" customWidth="1"/>
    <col min="4" max="4" width="23.6640625" customWidth="1"/>
    <col min="5" max="5" width="30.109375" customWidth="1"/>
    <col min="6" max="6" width="8.5546875" bestFit="1" customWidth="1"/>
    <col min="7" max="11" width="23.6640625" customWidth="1"/>
    <col min="12" max="12" width="23.33203125" customWidth="1"/>
    <col min="13" max="13" width="19" customWidth="1"/>
    <col min="16" max="16" width="45.5546875" bestFit="1" customWidth="1"/>
  </cols>
  <sheetData>
    <row r="1" spans="2:23" ht="15" thickBot="1" x14ac:dyDescent="0.35"/>
    <row r="2" spans="2:23" ht="23.4" x14ac:dyDescent="0.4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3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3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08.6" x14ac:dyDescent="0.3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3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3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3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3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3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" thickBot="1" x14ac:dyDescent="0.35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3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3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3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3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3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" thickBot="1" x14ac:dyDescent="0.35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" thickBot="1" x14ac:dyDescent="0.35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3">
      <c r="B19" s="158" t="s">
        <v>4</v>
      </c>
      <c r="C19" s="157" t="s">
        <v>705</v>
      </c>
      <c r="D19" s="156" t="s">
        <v>706</v>
      </c>
      <c r="E19" s="285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3">
      <c r="B20" s="176" t="s">
        <v>4</v>
      </c>
      <c r="C20" s="175" t="s">
        <v>707</v>
      </c>
      <c r="D20" s="168" t="s">
        <v>706</v>
      </c>
      <c r="E20" s="285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3">
      <c r="B21" s="176" t="s">
        <v>4</v>
      </c>
      <c r="C21" s="175" t="s">
        <v>708</v>
      </c>
      <c r="D21" s="168" t="s">
        <v>706</v>
      </c>
      <c r="E21" s="285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3">
      <c r="B22" s="176" t="s">
        <v>4</v>
      </c>
      <c r="C22" s="175" t="s">
        <v>709</v>
      </c>
      <c r="D22" s="168" t="s">
        <v>706</v>
      </c>
      <c r="E22" s="285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3">
      <c r="B23" s="176" t="s">
        <v>4</v>
      </c>
      <c r="C23" s="175" t="s">
        <v>710</v>
      </c>
      <c r="D23" s="168" t="s">
        <v>706</v>
      </c>
      <c r="E23" s="285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3">
      <c r="B24" s="176" t="s">
        <v>4</v>
      </c>
      <c r="C24" s="175" t="s">
        <v>711</v>
      </c>
      <c r="D24" s="168" t="s">
        <v>706</v>
      </c>
      <c r="E24" s="285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3">
      <c r="B25" s="176" t="s">
        <v>4</v>
      </c>
      <c r="C25" s="175" t="s">
        <v>712</v>
      </c>
      <c r="D25" s="168" t="s">
        <v>706</v>
      </c>
      <c r="E25" s="285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3">
      <c r="B26" s="176" t="s">
        <v>4</v>
      </c>
      <c r="C26" s="175" t="s">
        <v>713</v>
      </c>
      <c r="D26" s="168" t="s">
        <v>706</v>
      </c>
      <c r="E26" s="285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3">
      <c r="B27" s="176" t="s">
        <v>4</v>
      </c>
      <c r="C27" s="175" t="s">
        <v>714</v>
      </c>
      <c r="D27" s="168" t="s">
        <v>706</v>
      </c>
      <c r="E27" s="285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3">
      <c r="B28" s="176" t="s">
        <v>4</v>
      </c>
      <c r="C28" s="175" t="s">
        <v>715</v>
      </c>
      <c r="D28" s="168" t="s">
        <v>706</v>
      </c>
      <c r="E28" s="285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3">
      <c r="B29" s="176" t="s">
        <v>4</v>
      </c>
      <c r="C29" s="175" t="s">
        <v>716</v>
      </c>
      <c r="D29" s="168" t="s">
        <v>706</v>
      </c>
      <c r="E29" s="285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3">
      <c r="B30" s="176" t="s">
        <v>4</v>
      </c>
      <c r="C30" s="175" t="s">
        <v>717</v>
      </c>
      <c r="D30" s="168" t="s">
        <v>706</v>
      </c>
      <c r="E30" s="285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3">
      <c r="B31" s="176" t="s">
        <v>4</v>
      </c>
      <c r="C31" s="175" t="s">
        <v>718</v>
      </c>
      <c r="D31" s="168" t="s">
        <v>706</v>
      </c>
      <c r="E31" s="285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3">
      <c r="B32" s="176" t="s">
        <v>4</v>
      </c>
      <c r="C32" s="175" t="s">
        <v>719</v>
      </c>
      <c r="D32" s="168" t="s">
        <v>706</v>
      </c>
      <c r="E32" s="285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3">
      <c r="B33" s="176" t="s">
        <v>4</v>
      </c>
      <c r="C33" s="175" t="s">
        <v>720</v>
      </c>
      <c r="D33" s="168" t="s">
        <v>706</v>
      </c>
      <c r="E33" s="285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3">
      <c r="B34" s="176" t="s">
        <v>4</v>
      </c>
      <c r="C34" s="175" t="s">
        <v>721</v>
      </c>
      <c r="D34" s="168" t="s">
        <v>706</v>
      </c>
      <c r="E34" s="285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3">
      <c r="B35" s="176" t="s">
        <v>4</v>
      </c>
      <c r="C35" s="175" t="s">
        <v>722</v>
      </c>
      <c r="D35" s="168" t="s">
        <v>706</v>
      </c>
      <c r="E35" s="285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3">
      <c r="B36" s="176" t="s">
        <v>4</v>
      </c>
      <c r="C36" s="175" t="s">
        <v>723</v>
      </c>
      <c r="D36" s="168" t="s">
        <v>706</v>
      </c>
      <c r="E36" s="285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3">
      <c r="B37" s="176" t="s">
        <v>4</v>
      </c>
      <c r="C37" s="175" t="s">
        <v>724</v>
      </c>
      <c r="D37" s="168" t="s">
        <v>706</v>
      </c>
      <c r="E37" s="285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3">
      <c r="B38" s="176" t="s">
        <v>4</v>
      </c>
      <c r="C38" s="175" t="s">
        <v>725</v>
      </c>
      <c r="D38" s="168" t="s">
        <v>706</v>
      </c>
      <c r="E38" s="285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3">
      <c r="B39" s="176" t="s">
        <v>4</v>
      </c>
      <c r="C39" s="175" t="s">
        <v>726</v>
      </c>
      <c r="D39" s="168" t="s">
        <v>706</v>
      </c>
      <c r="E39" s="285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3">
      <c r="B40" s="176" t="s">
        <v>4</v>
      </c>
      <c r="C40" s="168" t="s">
        <v>732</v>
      </c>
      <c r="D40" s="168" t="s">
        <v>706</v>
      </c>
      <c r="E40" s="285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3">
      <c r="B41" s="176" t="s">
        <v>4</v>
      </c>
      <c r="C41" s="168" t="s">
        <v>733</v>
      </c>
      <c r="D41" s="168" t="s">
        <v>706</v>
      </c>
      <c r="E41" s="285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3">
      <c r="B42" s="176" t="s">
        <v>4</v>
      </c>
      <c r="C42" s="168" t="s">
        <v>734</v>
      </c>
      <c r="D42" s="168" t="s">
        <v>706</v>
      </c>
      <c r="E42" s="285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3">
      <c r="B43" s="176" t="s">
        <v>4</v>
      </c>
      <c r="C43" s="168" t="s">
        <v>735</v>
      </c>
      <c r="D43" s="168" t="s">
        <v>706</v>
      </c>
      <c r="E43" s="285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3">
      <c r="B44" s="176" t="s">
        <v>4</v>
      </c>
      <c r="C44" s="168" t="s">
        <v>736</v>
      </c>
      <c r="D44" s="168" t="s">
        <v>706</v>
      </c>
      <c r="E44" s="285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3">
      <c r="B45" s="176" t="s">
        <v>4</v>
      </c>
      <c r="C45" s="168" t="s">
        <v>737</v>
      </c>
      <c r="D45" s="168" t="s">
        <v>706</v>
      </c>
      <c r="E45" s="285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3">
      <c r="B46" s="176" t="s">
        <v>4</v>
      </c>
      <c r="C46" s="168" t="s">
        <v>738</v>
      </c>
      <c r="D46" s="168" t="s">
        <v>706</v>
      </c>
      <c r="E46" s="285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3">
      <c r="B47" s="176" t="s">
        <v>4</v>
      </c>
      <c r="C47" s="168" t="s">
        <v>739</v>
      </c>
      <c r="D47" s="168" t="s">
        <v>706</v>
      </c>
      <c r="E47" s="285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3">
      <c r="B48" s="176" t="s">
        <v>4</v>
      </c>
      <c r="C48" s="168" t="s">
        <v>740</v>
      </c>
      <c r="D48" s="168" t="s">
        <v>706</v>
      </c>
      <c r="E48" s="285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3">
      <c r="B49" s="244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909</v>
      </c>
    </row>
    <row r="50" spans="2:17" x14ac:dyDescent="0.3">
      <c r="B50" s="244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910</v>
      </c>
    </row>
    <row r="51" spans="2:17" x14ac:dyDescent="0.3">
      <c r="B51" s="244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911</v>
      </c>
    </row>
    <row r="52" spans="2:17" x14ac:dyDescent="0.3">
      <c r="B52" s="244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912</v>
      </c>
    </row>
    <row r="53" spans="2:17" x14ac:dyDescent="0.3">
      <c r="B53" s="244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913</v>
      </c>
    </row>
    <row r="54" spans="2:17" x14ac:dyDescent="0.3">
      <c r="B54" s="244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914</v>
      </c>
    </row>
    <row r="55" spans="2:17" ht="15" thickBot="1" x14ac:dyDescent="0.35"/>
    <row r="56" spans="2:17" ht="23.4" x14ac:dyDescent="0.45">
      <c r="B56" s="1" t="s">
        <v>608</v>
      </c>
      <c r="C56" s="1"/>
      <c r="D56" s="1"/>
      <c r="E56" s="1"/>
      <c r="F56" s="1"/>
    </row>
    <row r="58" spans="2:17" ht="162" x14ac:dyDescent="0.3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 x14ac:dyDescent="0.3">
      <c r="B59" s="145" t="s">
        <v>4</v>
      </c>
      <c r="C59" s="144" t="s">
        <v>604</v>
      </c>
      <c r="D59" s="143">
        <v>1</v>
      </c>
      <c r="E59" s="143">
        <v>0</v>
      </c>
    </row>
    <row r="60" spans="2:17" x14ac:dyDescent="0.3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 x14ac:dyDescent="0.3">
      <c r="B61" s="145" t="s">
        <v>4</v>
      </c>
      <c r="C61" s="144" t="s">
        <v>602</v>
      </c>
      <c r="D61" s="143">
        <v>-2</v>
      </c>
      <c r="E61" s="143">
        <v>500000</v>
      </c>
    </row>
    <row r="62" spans="2:17" x14ac:dyDescent="0.3">
      <c r="B62" s="145" t="s">
        <v>4</v>
      </c>
      <c r="C62" s="144" t="s">
        <v>601</v>
      </c>
      <c r="D62" s="143">
        <v>-6</v>
      </c>
      <c r="E62" s="143">
        <v>1000000</v>
      </c>
    </row>
    <row r="63" spans="2:17" x14ac:dyDescent="0.3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" thickBot="1" x14ac:dyDescent="0.35"/>
    <row r="65" spans="2:6" ht="23.4" x14ac:dyDescent="0.45">
      <c r="B65" s="1" t="s">
        <v>600</v>
      </c>
      <c r="C65" s="1"/>
      <c r="D65" s="1"/>
      <c r="E65" s="1"/>
      <c r="F65" s="1"/>
    </row>
    <row r="67" spans="2:6" ht="180.6" x14ac:dyDescent="0.3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3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opLeftCell="J31" workbookViewId="0">
      <selection activeCell="L41" sqref="L41"/>
    </sheetView>
  </sheetViews>
  <sheetFormatPr defaultColWidth="8.88671875" defaultRowHeight="14.4" x14ac:dyDescent="0.3"/>
  <cols>
    <col min="1" max="1" width="3" bestFit="1" customWidth="1"/>
    <col min="2" max="2" width="42.88671875" bestFit="1" customWidth="1"/>
    <col min="3" max="3" width="12.44140625" bestFit="1" customWidth="1"/>
    <col min="4" max="4" width="10.88671875" bestFit="1" customWidth="1"/>
    <col min="5" max="5" width="13.109375" bestFit="1" customWidth="1"/>
    <col min="6" max="6" width="27.44140625" bestFit="1" customWidth="1"/>
    <col min="7" max="7" width="19.5546875" customWidth="1"/>
    <col min="8" max="9" width="10.88671875" bestFit="1" customWidth="1"/>
    <col min="10" max="10" width="31.44140625" bestFit="1" customWidth="1"/>
    <col min="11" max="12" width="31.44140625" customWidth="1"/>
    <col min="13" max="13" width="31.44140625" bestFit="1" customWidth="1"/>
    <col min="14" max="14" width="31.88671875" bestFit="1" customWidth="1"/>
    <col min="15" max="15" width="26.33203125" bestFit="1" customWidth="1"/>
    <col min="16" max="16" width="29.88671875" bestFit="1" customWidth="1"/>
    <col min="17" max="17" width="17.6640625" bestFit="1" customWidth="1"/>
    <col min="18" max="18" width="16.44140625" bestFit="1" customWidth="1"/>
    <col min="19" max="19" width="7.33203125" bestFit="1" customWidth="1"/>
    <col min="20" max="20" width="41.88671875" bestFit="1" customWidth="1"/>
  </cols>
  <sheetData>
    <row r="1" spans="2:20" ht="15" thickBot="1" x14ac:dyDescent="0.35"/>
    <row r="2" spans="2:20" ht="23.4" x14ac:dyDescent="0.4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3">
      <c r="B3" s="2"/>
      <c r="C3" s="2"/>
    </row>
    <row r="4" spans="2:20" ht="99.6" x14ac:dyDescent="0.3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3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3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3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3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3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3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3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3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3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3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3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3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3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3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3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3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3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3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3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3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3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3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3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3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3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3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3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 x14ac:dyDescent="0.3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3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3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3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3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3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3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3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3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3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3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3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3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3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3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3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3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3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3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3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3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9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3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3">
      <c r="B54" s="263" t="s">
        <v>4</v>
      </c>
      <c r="C54" s="253" t="s">
        <v>957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943</v>
      </c>
      <c r="L54" s="254"/>
      <c r="M54" s="256" t="s">
        <v>958</v>
      </c>
      <c r="N54" s="256" t="s">
        <v>959</v>
      </c>
      <c r="O54" s="288" t="s">
        <v>960</v>
      </c>
      <c r="P54" s="258" t="s">
        <v>961</v>
      </c>
      <c r="Q54" s="259" t="s">
        <v>962</v>
      </c>
      <c r="R54" s="260" t="s">
        <v>963</v>
      </c>
      <c r="S54" s="261">
        <v>71</v>
      </c>
      <c r="T54" s="262" t="e">
        <f>CONCATENATE(RIGHT([1]!petDefinitions[[#This Row],['[gamePrefab']]],LEN([1]!petDefinitions[[#This Row],['[gamePrefab']]])-6),"_",[1]!petDefinitions[[#This Row],['[powerup']]])</f>
        <v>#REF!</v>
      </c>
    </row>
    <row r="55" spans="2:20" x14ac:dyDescent="0.3">
      <c r="B55" s="286" t="s">
        <v>4</v>
      </c>
      <c r="C55" s="253" t="s">
        <v>985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986</v>
      </c>
      <c r="N55" s="256" t="s">
        <v>987</v>
      </c>
      <c r="O55" s="256" t="s">
        <v>960</v>
      </c>
      <c r="P55" s="283"/>
      <c r="Q55" s="284" t="s">
        <v>962</v>
      </c>
      <c r="R55" s="260" t="s">
        <v>963</v>
      </c>
      <c r="S55" s="261">
        <v>71</v>
      </c>
      <c r="T55" s="262" t="e">
        <f>CONCATENATE(RIGHT([1]!petDefinitions[[#This Row],['[gamePrefab']]],LEN([1]!petDefinitions[[#This Row],['[gamePrefab']]])-6),"_",[1]!petDefinitions[[#This Row],['[powerup']]])</f>
        <v>#REF!</v>
      </c>
    </row>
    <row r="56" spans="2:20" x14ac:dyDescent="0.3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3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3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3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3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3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3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3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3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3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3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3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3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3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3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9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3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3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3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3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3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7" t="b">
        <v>0</v>
      </c>
      <c r="H75" s="287" t="b">
        <v>0</v>
      </c>
      <c r="I75" s="239" t="b">
        <v>0</v>
      </c>
      <c r="J75" s="239" t="b">
        <v>1</v>
      </c>
      <c r="K75" s="138"/>
      <c r="L75" s="239" t="s">
        <v>915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3">
      <c r="B76" s="263" t="s">
        <v>4</v>
      </c>
      <c r="C76" s="252" t="s">
        <v>942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943</v>
      </c>
      <c r="L76" s="254"/>
      <c r="M76" s="256" t="s">
        <v>944</v>
      </c>
      <c r="N76" s="256" t="s">
        <v>945</v>
      </c>
      <c r="O76" s="257" t="s">
        <v>946</v>
      </c>
      <c r="P76" s="264" t="s">
        <v>947</v>
      </c>
      <c r="Q76" s="259" t="s">
        <v>948</v>
      </c>
      <c r="R76" s="260" t="s">
        <v>949</v>
      </c>
      <c r="S76" s="261">
        <v>69</v>
      </c>
      <c r="T76" s="262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3">
      <c r="B77" s="251" t="s">
        <v>4</v>
      </c>
      <c r="C77" s="252" t="s">
        <v>950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943</v>
      </c>
      <c r="L77" s="255"/>
      <c r="M77" s="256" t="s">
        <v>951</v>
      </c>
      <c r="N77" s="256" t="s">
        <v>952</v>
      </c>
      <c r="O77" s="257" t="s">
        <v>953</v>
      </c>
      <c r="P77" s="258" t="s">
        <v>954</v>
      </c>
      <c r="Q77" s="259" t="s">
        <v>955</v>
      </c>
      <c r="R77" s="260" t="s">
        <v>956</v>
      </c>
      <c r="S77" s="261">
        <v>70</v>
      </c>
      <c r="T77" s="262" t="e">
        <f>CONCATENATE(RIGHT([1]!petDefinitions[[#This Row],['[gamePrefab']]],LEN([1]!petDefinitions[[#This Row],['[gamePrefab']]])-6),"_",[1]!petDefinitions[[#This Row],['[powerup']]])</f>
        <v>#REF!</v>
      </c>
    </row>
    <row r="78" spans="2:20" ht="15" thickBot="1" x14ac:dyDescent="0.35"/>
    <row r="79" spans="2:20" ht="23.4" x14ac:dyDescent="0.4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28.4" x14ac:dyDescent="0.3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3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3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3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3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3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3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" thickBot="1" x14ac:dyDescent="0.35"/>
    <row r="89" spans="2:16" ht="23.4" x14ac:dyDescent="0.4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3">
      <c r="B90" s="2"/>
      <c r="C90" s="2"/>
    </row>
    <row r="91" spans="2:16" ht="117" x14ac:dyDescent="0.3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3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3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3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3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3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3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3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4140625" defaultRowHeight="14.4" x14ac:dyDescent="0.3"/>
  <cols>
    <col min="1" max="1" width="3.6640625" customWidth="1"/>
    <col min="2" max="29" width="15" customWidth="1"/>
  </cols>
  <sheetData>
    <row r="1" spans="2:11" ht="15" thickBot="1" x14ac:dyDescent="0.35"/>
    <row r="2" spans="2:11" ht="23.4" x14ac:dyDescent="0.4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28.8" x14ac:dyDescent="0.3">
      <c r="B3" s="16"/>
      <c r="C3" s="2"/>
      <c r="D3" s="2" t="s">
        <v>29</v>
      </c>
      <c r="E3" s="2"/>
      <c r="F3" s="290"/>
      <c r="G3" s="290"/>
      <c r="H3" s="2"/>
      <c r="I3" s="17"/>
      <c r="J3" s="18"/>
      <c r="K3" s="18"/>
    </row>
    <row r="4" spans="2:11" ht="119.4" x14ac:dyDescent="0.3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3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3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3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3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 x14ac:dyDescent="0.3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4140625" defaultRowHeight="14.4" x14ac:dyDescent="0.3"/>
  <cols>
    <col min="2" max="2" width="34.33203125" bestFit="1" customWidth="1"/>
    <col min="3" max="3" width="18.6640625" bestFit="1" customWidth="1"/>
    <col min="4" max="4" width="16.44140625" bestFit="1" customWidth="1"/>
    <col min="5" max="5" width="21.4414062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09375" bestFit="1" customWidth="1"/>
    <col min="11" max="11" width="18.6640625" bestFit="1" customWidth="1"/>
    <col min="12" max="13" width="8.44140625" bestFit="1" customWidth="1"/>
    <col min="14" max="14" width="156.109375" bestFit="1" customWidth="1"/>
    <col min="15" max="15" width="29" bestFit="1" customWidth="1"/>
    <col min="16" max="16" width="31.88671875" bestFit="1" customWidth="1"/>
    <col min="17" max="17" width="37.88671875" customWidth="1"/>
    <col min="18" max="18" width="38.6640625" customWidth="1"/>
  </cols>
  <sheetData>
    <row r="1" spans="2:19" ht="15" thickBot="1" x14ac:dyDescent="0.35"/>
    <row r="2" spans="2:19" ht="23.4" x14ac:dyDescent="0.4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3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04.4" thickBot="1" x14ac:dyDescent="0.35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3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" thickBot="1" x14ac:dyDescent="0.35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3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3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" thickBot="1" x14ac:dyDescent="0.35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3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3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" thickBot="1" x14ac:dyDescent="0.35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3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3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3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" thickBot="1" x14ac:dyDescent="0.35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3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3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3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" thickBot="1" x14ac:dyDescent="0.35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3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3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3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" thickBot="1" x14ac:dyDescent="0.35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3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3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3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3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" thickBot="1" x14ac:dyDescent="0.35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3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3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3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3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" thickBot="1" x14ac:dyDescent="0.35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3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3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3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3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" thickBot="1" x14ac:dyDescent="0.35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3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3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3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3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" thickBot="1" x14ac:dyDescent="0.35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3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3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3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3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" thickBot="1" x14ac:dyDescent="0.3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3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3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3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3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3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workbookViewId="0"/>
  </sheetViews>
  <sheetFormatPr defaultColWidth="11.44140625" defaultRowHeight="14.4" x14ac:dyDescent="0.3"/>
  <cols>
    <col min="2" max="2" width="13.33203125" customWidth="1"/>
    <col min="3" max="3" width="22" customWidth="1"/>
    <col min="4" max="4" width="19.6640625" customWidth="1"/>
    <col min="5" max="5" width="29.88671875" bestFit="1" customWidth="1"/>
    <col min="6" max="6" width="20.44140625" bestFit="1" customWidth="1"/>
    <col min="7" max="7" width="57" bestFit="1" customWidth="1"/>
    <col min="8" max="8" width="46.44140625" bestFit="1" customWidth="1"/>
    <col min="9" max="9" width="45.44140625" bestFit="1" customWidth="1"/>
    <col min="10" max="10" width="52.44140625" bestFit="1" customWidth="1"/>
    <col min="11" max="11" width="54.6640625" bestFit="1" customWidth="1"/>
    <col min="12" max="12" width="53.44140625" bestFit="1" customWidth="1"/>
    <col min="13" max="13" width="60.6640625" bestFit="1" customWidth="1"/>
    <col min="14" max="14" width="52.5546875" bestFit="1" customWidth="1"/>
  </cols>
  <sheetData>
    <row r="1" spans="2:14" ht="23.4" x14ac:dyDescent="0.4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08" x14ac:dyDescent="0.3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3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3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3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3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3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3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3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3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3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3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3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3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3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3.2" x14ac:dyDescent="0.3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28.8" x14ac:dyDescent="0.3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3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3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3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3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3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3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3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3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3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3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3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3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3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3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3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3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3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3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3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3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3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3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3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3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3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3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3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3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3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3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3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3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3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3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3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3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3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3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3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 x14ac:dyDescent="0.3">
      <c r="D58" s="273" t="s">
        <v>4</v>
      </c>
      <c r="E58" s="273" t="s">
        <v>947</v>
      </c>
      <c r="F58" s="274" t="s">
        <v>964</v>
      </c>
      <c r="G58" s="274" t="s">
        <v>743</v>
      </c>
      <c r="H58" s="275"/>
      <c r="I58" s="275"/>
      <c r="J58" s="276" t="s">
        <v>965</v>
      </c>
      <c r="K58" s="276" t="s">
        <v>190</v>
      </c>
      <c r="L58" s="277" t="s">
        <v>966</v>
      </c>
      <c r="M58" s="277" t="s">
        <v>967</v>
      </c>
      <c r="N58" s="277" t="s">
        <v>968</v>
      </c>
    </row>
    <row r="59" spans="1:16384" s="272" customFormat="1" x14ac:dyDescent="0.3">
      <c r="D59" s="273" t="s">
        <v>4</v>
      </c>
      <c r="E59" s="273" t="s">
        <v>954</v>
      </c>
      <c r="F59" s="274" t="s">
        <v>964</v>
      </c>
      <c r="G59" s="274" t="s">
        <v>743</v>
      </c>
      <c r="H59" s="275"/>
      <c r="I59" s="275"/>
      <c r="J59" s="276" t="s">
        <v>969</v>
      </c>
      <c r="K59" s="276" t="s">
        <v>190</v>
      </c>
      <c r="L59" s="277" t="s">
        <v>970</v>
      </c>
      <c r="M59" s="277" t="s">
        <v>971</v>
      </c>
      <c r="N59" s="277" t="s">
        <v>972</v>
      </c>
    </row>
    <row r="60" spans="1:16384" s="272" customFormat="1" x14ac:dyDescent="0.3">
      <c r="D60" s="278" t="s">
        <v>4</v>
      </c>
      <c r="E60" s="278" t="s">
        <v>961</v>
      </c>
      <c r="F60" s="279" t="s">
        <v>961</v>
      </c>
      <c r="G60" s="279" t="s">
        <v>743</v>
      </c>
      <c r="H60" s="280" t="s">
        <v>977</v>
      </c>
      <c r="I60" s="280"/>
      <c r="J60" s="281" t="s">
        <v>973</v>
      </c>
      <c r="K60" s="281" t="s">
        <v>190</v>
      </c>
      <c r="L60" s="282" t="s">
        <v>974</v>
      </c>
      <c r="M60" s="282" t="s">
        <v>975</v>
      </c>
      <c r="N60" s="282" t="s">
        <v>976</v>
      </c>
    </row>
    <row r="61" spans="1:16384" ht="15" thickBot="1" x14ac:dyDescent="0.35"/>
    <row r="62" spans="1:16384" ht="23.4" x14ac:dyDescent="0.4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0.19999999999999" x14ac:dyDescent="0.3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3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0"/>
  <sheetViews>
    <sheetView topLeftCell="F4" workbookViewId="0">
      <selection activeCell="H21" sqref="H21"/>
    </sheetView>
  </sheetViews>
  <sheetFormatPr defaultRowHeight="14.4" x14ac:dyDescent="0.3"/>
  <cols>
    <col min="1" max="1" width="28.6640625" bestFit="1" customWidth="1"/>
    <col min="2" max="2" width="26.109375" bestFit="1" customWidth="1"/>
    <col min="3" max="3" width="20.88671875" customWidth="1"/>
    <col min="4" max="4" width="17.88671875" customWidth="1"/>
    <col min="5" max="6" width="57" bestFit="1" customWidth="1"/>
    <col min="7" max="7" width="42.44140625" bestFit="1" customWidth="1"/>
    <col min="8" max="8" width="48.88671875" bestFit="1" customWidth="1"/>
    <col min="9" max="9" width="49.33203125" bestFit="1" customWidth="1"/>
    <col min="10" max="10" width="43.6640625" bestFit="1" customWidth="1"/>
    <col min="11" max="11" width="24.6640625" bestFit="1" customWidth="1"/>
  </cols>
  <sheetData>
    <row r="1" spans="1:11" ht="23.4" x14ac:dyDescent="0.45">
      <c r="A1" s="1" t="s">
        <v>772</v>
      </c>
      <c r="B1" s="1"/>
      <c r="C1" s="1"/>
      <c r="D1" s="1"/>
      <c r="E1" s="1"/>
    </row>
    <row r="3" spans="1:11" ht="89.4" x14ac:dyDescent="0.3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3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3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3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3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3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3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3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3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3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3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3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3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3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3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3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3">
      <c r="A19" s="203" t="s">
        <v>4</v>
      </c>
      <c r="B19" s="198" t="s">
        <v>1027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1031</v>
      </c>
    </row>
    <row r="20" spans="1:11" x14ac:dyDescent="0.3">
      <c r="A20" s="203" t="s">
        <v>4</v>
      </c>
      <c r="B20" s="198" t="s">
        <v>1028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1032</v>
      </c>
    </row>
    <row r="21" spans="1:11" x14ac:dyDescent="0.3">
      <c r="A21" s="203" t="s">
        <v>4</v>
      </c>
      <c r="B21" s="198" t="s">
        <v>1029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1033</v>
      </c>
    </row>
    <row r="22" spans="1:11" x14ac:dyDescent="0.3">
      <c r="A22" s="203" t="s">
        <v>4</v>
      </c>
      <c r="B22" s="198" t="s">
        <v>1030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1034</v>
      </c>
    </row>
    <row r="23" spans="1:11" x14ac:dyDescent="0.3">
      <c r="A23" s="203" t="s">
        <v>4</v>
      </c>
      <c r="B23" s="198" t="s">
        <v>978</v>
      </c>
      <c r="C23" s="199" t="s">
        <v>760</v>
      </c>
      <c r="D23" s="199" t="s">
        <v>829</v>
      </c>
      <c r="E23" s="200" t="s">
        <v>832</v>
      </c>
      <c r="F23" s="200" t="s">
        <v>957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980</v>
      </c>
    </row>
    <row r="24" spans="1:11" x14ac:dyDescent="0.3">
      <c r="A24" s="203" t="s">
        <v>4</v>
      </c>
      <c r="B24" s="198" t="s">
        <v>979</v>
      </c>
      <c r="C24" s="199" t="s">
        <v>760</v>
      </c>
      <c r="D24" s="199" t="s">
        <v>829</v>
      </c>
      <c r="E24" s="200" t="s">
        <v>832</v>
      </c>
      <c r="F24" s="200" t="s">
        <v>983</v>
      </c>
      <c r="G24" s="200">
        <v>3</v>
      </c>
      <c r="H24" s="200" t="s">
        <v>833</v>
      </c>
      <c r="I24" s="200" t="s">
        <v>982</v>
      </c>
      <c r="J24" s="205" t="s">
        <v>835</v>
      </c>
      <c r="K24" s="205" t="s">
        <v>981</v>
      </c>
    </row>
    <row r="25" spans="1:11" x14ac:dyDescent="0.3">
      <c r="A25" s="203" t="s">
        <v>4</v>
      </c>
      <c r="B25" s="198" t="s">
        <v>774</v>
      </c>
      <c r="C25" s="199" t="s">
        <v>760</v>
      </c>
      <c r="D25" s="199" t="s">
        <v>829</v>
      </c>
      <c r="E25" s="200" t="s">
        <v>771</v>
      </c>
      <c r="F25" s="200" t="s">
        <v>826</v>
      </c>
      <c r="G25" s="200"/>
      <c r="H25" s="200" t="str">
        <f>CONCATENATE("TID_MOD_",UPPER(Table1[[#This Row],['[sku']]]),"_NAME")</f>
        <v>TID_MOD_GATCHA_RARITY_EPIC_NAME</v>
      </c>
      <c r="I25" s="200" t="str">
        <f>CONCATENATE("TID_MOD_",UPPER(Table1[[#This Row],['[sku']]]),"_DESCRIPTION")</f>
        <v>TID_MOD_GATCHA_RARITY_EPIC_DESCRIPTION</v>
      </c>
      <c r="J25" s="205" t="str">
        <f>CONCATENATE("TID_MOD_",UPPER(Table1[[#This Row],['[sku']]]),"_DESC_SHORT")</f>
        <v>TID_MOD_GATCHA_RARITY_EPIC_DESC_SHORT</v>
      </c>
      <c r="K25" s="205" t="s">
        <v>811</v>
      </c>
    </row>
    <row r="26" spans="1:11" x14ac:dyDescent="0.3">
      <c r="A26" s="203" t="s">
        <v>4</v>
      </c>
      <c r="B26" s="198" t="s">
        <v>781</v>
      </c>
      <c r="C26" s="199" t="s">
        <v>760</v>
      </c>
      <c r="D26" s="199" t="s">
        <v>829</v>
      </c>
      <c r="E26" s="200" t="s">
        <v>771</v>
      </c>
      <c r="F26" s="200" t="s">
        <v>825</v>
      </c>
      <c r="G26" s="200"/>
      <c r="H26" s="200" t="str">
        <f>CONCATENATE("TID_MOD_",UPPER(Table1[[#This Row],['[sku']]]),"_NAME")</f>
        <v>TID_MOD_GATCHA_RARITY_RARE_NAME</v>
      </c>
      <c r="I26" s="200" t="str">
        <f>CONCATENATE("TID_MOD_",UPPER(Table1[[#This Row],['[sku']]]),"_DESCRIPTION")</f>
        <v>TID_MOD_GATCHA_RARITY_RARE_DESCRIPTION</v>
      </c>
      <c r="J26" s="205" t="str">
        <f>CONCATENATE("TID_MOD_",UPPER(Table1[[#This Row],['[sku']]]),"_DESC_SHORT")</f>
        <v>TID_MOD_GATCHA_RARITY_RARE_DESC_SHORT</v>
      </c>
      <c r="K26" s="205" t="s">
        <v>810</v>
      </c>
    </row>
    <row r="27" spans="1:11" x14ac:dyDescent="0.3">
      <c r="A27" s="203" t="s">
        <v>4</v>
      </c>
      <c r="B27" s="198" t="s">
        <v>775</v>
      </c>
      <c r="C27" s="199" t="s">
        <v>757</v>
      </c>
      <c r="D27" s="199" t="s">
        <v>830</v>
      </c>
      <c r="E27" s="200" t="s">
        <v>788</v>
      </c>
      <c r="F27" s="200">
        <v>2.1</v>
      </c>
      <c r="G27" s="200"/>
      <c r="H27" s="200" t="str">
        <f>CONCATENATE("TID_MOD_",UPPER(Table1[[#This Row],['[sku']]]),"_NAME")</f>
        <v>TID_MOD_HUGE_NAME</v>
      </c>
      <c r="I27" s="200" t="str">
        <f>CONCATENATE("TID_MOD_",UPPER(Table1[[#This Row],['[sku']]]),"_DESCRIPTION")</f>
        <v>TID_MOD_HUGE_DESCRIPTION</v>
      </c>
      <c r="J27" s="205" t="str">
        <f>CONCATENATE("TID_MOD_",UPPER(Table1[[#This Row],['[sku']]]),"_DESC_SHORT")</f>
        <v>TID_MOD_HUGE_DESC_SHORT</v>
      </c>
      <c r="K27" s="205" t="s">
        <v>802</v>
      </c>
    </row>
    <row r="28" spans="1:11" x14ac:dyDescent="0.3">
      <c r="A28" s="203" t="s">
        <v>4</v>
      </c>
      <c r="B28" s="198" t="s">
        <v>785</v>
      </c>
      <c r="C28" s="199" t="s">
        <v>757</v>
      </c>
      <c r="D28" s="199" t="s">
        <v>830</v>
      </c>
      <c r="E28" s="200" t="s">
        <v>793</v>
      </c>
      <c r="F28" s="200">
        <v>50</v>
      </c>
      <c r="G28" s="200"/>
      <c r="H28" s="200" t="str">
        <f>CONCATENATE("TID_MOD_",UPPER(Table1[[#This Row],['[sku']]]),"_NAME")</f>
        <v>TID_MOD_HUNGRY_NAME</v>
      </c>
      <c r="I28" s="200" t="str">
        <f>CONCATENATE("TID_MOD_",UPPER(Table1[[#This Row],['[sku']]]),"_DESCRIPTION")</f>
        <v>TID_MOD_HUNGRY_DESCRIPTION</v>
      </c>
      <c r="J28" s="205" t="str">
        <f>CONCATENATE("TID_MOD_",UPPER(Table1[[#This Row],['[sku']]]),"_DESC_SHORT")</f>
        <v>TID_MOD_HUNGRY_DESC_SHORT</v>
      </c>
      <c r="K28" s="205" t="s">
        <v>819</v>
      </c>
    </row>
    <row r="29" spans="1:11" x14ac:dyDescent="0.3">
      <c r="A29" s="203" t="s">
        <v>4</v>
      </c>
      <c r="B29" s="198" t="s">
        <v>755</v>
      </c>
      <c r="C29" s="199" t="s">
        <v>758</v>
      </c>
      <c r="D29" s="199" t="s">
        <v>830</v>
      </c>
      <c r="E29" s="200" t="s">
        <v>795</v>
      </c>
      <c r="F29" s="200" t="s">
        <v>9</v>
      </c>
      <c r="G29" s="200">
        <v>80</v>
      </c>
      <c r="H29" s="200" t="str">
        <f>CONCATENATE("TID_MOD_",UPPER(Table1[[#This Row],['[sku']]]),"_NAME")</f>
        <v>TID_MOD_INVASION_DRAGON_NAME</v>
      </c>
      <c r="I29" s="200" t="str">
        <f>CONCATENATE("TID_MOD_",UPPER(Table1[[#This Row],['[sku']]]),"_DESCRIPTION")</f>
        <v>TID_MOD_INVASION_DRAGON_DESCRIPTION</v>
      </c>
      <c r="J29" s="205" t="str">
        <f>CONCATENATE("TID_MOD_",UPPER(Table1[[#This Row],['[sku']]]),"_DESC_SHORT")</f>
        <v>TID_MOD_INVASION_DRAGON_DESC_SHORT</v>
      </c>
      <c r="K29" s="205" t="s">
        <v>820</v>
      </c>
    </row>
    <row r="30" spans="1:11" x14ac:dyDescent="0.3">
      <c r="A30" s="203" t="s">
        <v>4</v>
      </c>
      <c r="B30" s="198" t="s">
        <v>787</v>
      </c>
      <c r="C30" s="199" t="s">
        <v>758</v>
      </c>
      <c r="D30" s="199" t="s">
        <v>830</v>
      </c>
      <c r="E30" s="200" t="s">
        <v>769</v>
      </c>
      <c r="F30" s="200" t="s">
        <v>794</v>
      </c>
      <c r="G30" s="200">
        <v>80</v>
      </c>
      <c r="H30" s="200" t="str">
        <f>CONCATENATE("TID_MOD_",UPPER(Table1[[#This Row],['[sku']]]),"_NAME")</f>
        <v>TID_MOD_INVASION_GIANT_NAME</v>
      </c>
      <c r="I30" s="200" t="str">
        <f>CONCATENATE("TID_MOD_",UPPER(Table1[[#This Row],['[sku']]]),"_DESCRIPTION")</f>
        <v>TID_MOD_INVASION_GIANT_DESCRIPTION</v>
      </c>
      <c r="J30" s="205" t="str">
        <f>CONCATENATE("TID_MOD_",UPPER(Table1[[#This Row],['[sku']]]),"_DESC_SHORT")</f>
        <v>TID_MOD_INVASION_GIANT_DESC_SHORT</v>
      </c>
      <c r="K30" s="205" t="s">
        <v>821</v>
      </c>
    </row>
    <row r="31" spans="1:11" x14ac:dyDescent="0.3">
      <c r="A31" s="203" t="s">
        <v>4</v>
      </c>
      <c r="B31" s="198" t="s">
        <v>754</v>
      </c>
      <c r="C31" s="199" t="s">
        <v>757</v>
      </c>
      <c r="D31" s="199" t="s">
        <v>830</v>
      </c>
      <c r="E31" s="200" t="s">
        <v>97</v>
      </c>
      <c r="F31" s="200">
        <v>50</v>
      </c>
      <c r="G31" s="200"/>
      <c r="H31" s="200" t="str">
        <f>CONCATENATE("TID_MOD_",UPPER(Table1[[#This Row],['[sku']]]),"_NAME")</f>
        <v>TID_MOD_LONGER_FIRE_RUSH_NAME</v>
      </c>
      <c r="I31" s="200" t="str">
        <f>CONCATENATE("TID_MOD_",UPPER(Table1[[#This Row],['[sku']]]),"_DESCRIPTION")</f>
        <v>TID_MOD_LONGER_FIRE_RUSH_DESCRIPTION</v>
      </c>
      <c r="J31" s="205" t="str">
        <f>CONCATENATE("TID_MOD_",UPPER(Table1[[#This Row],['[sku']]]),"_DESC_SHORT")</f>
        <v>TID_MOD_LONGER_FIRE_RUSH_DESC_SHORT</v>
      </c>
      <c r="K31" s="205" t="s">
        <v>808</v>
      </c>
    </row>
    <row r="32" spans="1:11" x14ac:dyDescent="0.3">
      <c r="A32" s="203" t="s">
        <v>4</v>
      </c>
      <c r="B32" s="198" t="s">
        <v>749</v>
      </c>
      <c r="C32" s="199" t="s">
        <v>759</v>
      </c>
      <c r="D32" s="199" t="s">
        <v>830</v>
      </c>
      <c r="E32" s="200" t="s">
        <v>764</v>
      </c>
      <c r="F32" s="200"/>
      <c r="G32" s="200"/>
      <c r="H32" s="200" t="str">
        <f>CONCATENATE("TID_MOD_",UPPER(Table1[[#This Row],['[sku']]]),"_NAME")</f>
        <v>TID_MOD_MIDAS_NAME</v>
      </c>
      <c r="I32" s="200" t="str">
        <f>CONCATENATE("TID_MOD_",UPPER(Table1[[#This Row],['[sku']]]),"_DESCRIPTION")</f>
        <v>TID_MOD_MIDAS_DESCRIPTION</v>
      </c>
      <c r="J32" s="205" t="str">
        <f>CONCATENATE("TID_MOD_",UPPER(Table1[[#This Row],['[sku']]]),"_DESC_SHORT")</f>
        <v>TID_MOD_MIDAS_DESC_SHORT</v>
      </c>
      <c r="K32" s="205" t="s">
        <v>809</v>
      </c>
    </row>
    <row r="33" spans="1:11" x14ac:dyDescent="0.3">
      <c r="A33" s="203" t="s">
        <v>4</v>
      </c>
      <c r="B33" s="198" t="s">
        <v>780</v>
      </c>
      <c r="C33" s="199" t="s">
        <v>757</v>
      </c>
      <c r="D33" s="199" t="s">
        <v>830</v>
      </c>
      <c r="E33" s="200" t="s">
        <v>788</v>
      </c>
      <c r="F33" s="200">
        <v>0.46</v>
      </c>
      <c r="G33" s="200"/>
      <c r="H33" s="200" t="str">
        <f>CONCATENATE("TID_MOD_",UPPER(Table1[[#This Row],['[sku']]]),"_NAME")</f>
        <v>TID_MOD_MINI_NAME</v>
      </c>
      <c r="I33" s="200" t="str">
        <f>CONCATENATE("TID_MOD_",UPPER(Table1[[#This Row],['[sku']]]),"_DESCRIPTION")</f>
        <v>TID_MOD_MINI_DESCRIPTION</v>
      </c>
      <c r="J33" s="205" t="str">
        <f>CONCATENATE("TID_MOD_",UPPER(Table1[[#This Row],['[sku']]]),"_DESC_SHORT")</f>
        <v>TID_MOD_MINI_DESC_SHORT</v>
      </c>
      <c r="K33" s="205" t="s">
        <v>803</v>
      </c>
    </row>
    <row r="34" spans="1:11" x14ac:dyDescent="0.3">
      <c r="A34" s="203" t="s">
        <v>4</v>
      </c>
      <c r="B34" s="198" t="s">
        <v>776</v>
      </c>
      <c r="C34" s="199" t="s">
        <v>757</v>
      </c>
      <c r="D34" s="199" t="s">
        <v>830</v>
      </c>
      <c r="E34" s="200" t="s">
        <v>157</v>
      </c>
      <c r="F34" s="200">
        <v>-50</v>
      </c>
      <c r="G34" s="200"/>
      <c r="H34" s="200" t="str">
        <f>CONCATENATE("TID_MOD_",UPPER(Table1[[#This Row],['[sku']]]),"_NAME")</f>
        <v>TID_MOD_SNAIL_NAME</v>
      </c>
      <c r="I34" s="200" t="str">
        <f>CONCATENATE("TID_MOD_",UPPER(Table1[[#This Row],['[sku']]]),"_DESCRIPTION")</f>
        <v>TID_MOD_SNAIL_DESCRIPTION</v>
      </c>
      <c r="J34" s="205" t="str">
        <f>CONCATENATE("TID_MOD_",UPPER(Table1[[#This Row],['[sku']]]),"_DESC_SHORT")</f>
        <v>TID_MOD_SNAIL_DESC_SHORT</v>
      </c>
      <c r="K34" s="205" t="s">
        <v>804</v>
      </c>
    </row>
    <row r="35" spans="1:11" x14ac:dyDescent="0.3">
      <c r="A35" s="203" t="s">
        <v>4</v>
      </c>
      <c r="B35" s="198" t="s">
        <v>744</v>
      </c>
      <c r="C35" s="199" t="s">
        <v>757</v>
      </c>
      <c r="D35" s="199" t="s">
        <v>830</v>
      </c>
      <c r="E35" s="200" t="s">
        <v>157</v>
      </c>
      <c r="F35" s="200">
        <v>30</v>
      </c>
      <c r="G35" s="200"/>
      <c r="H35" s="200" t="str">
        <f>CONCATENATE("TID_MOD_",UPPER(Table1[[#This Row],['[sku']]]),"_NAME")</f>
        <v>TID_MOD_SPEEDY_NAME</v>
      </c>
      <c r="I35" s="200" t="str">
        <f>CONCATENATE("TID_MOD_",UPPER(Table1[[#This Row],['[sku']]]),"_DESCRIPTION")</f>
        <v>TID_MOD_SPEEDY_DESCRIPTION</v>
      </c>
      <c r="J35" s="205" t="str">
        <f>CONCATENATE("TID_MOD_",UPPER(Table1[[#This Row],['[sku']]]),"_DESC_SHORT")</f>
        <v>TID_MOD_SPEEDY_DESC_SHORT</v>
      </c>
      <c r="K35" s="205" t="s">
        <v>188</v>
      </c>
    </row>
    <row r="36" spans="1:11" x14ac:dyDescent="0.3">
      <c r="A36" s="203" t="s">
        <v>4</v>
      </c>
      <c r="B36" s="198" t="s">
        <v>786</v>
      </c>
      <c r="C36" s="199" t="s">
        <v>757</v>
      </c>
      <c r="D36" s="199" t="s">
        <v>830</v>
      </c>
      <c r="E36" s="200" t="s">
        <v>793</v>
      </c>
      <c r="F36" s="200">
        <v>-30</v>
      </c>
      <c r="G36" s="200"/>
      <c r="H36" s="200" t="str">
        <f>CONCATENATE("TID_MOD_",UPPER(Table1[[#This Row],['[sku']]]),"_NAME")</f>
        <v>TID_MOD_STARVING_NAME</v>
      </c>
      <c r="I36" s="200" t="str">
        <f>CONCATENATE("TID_MOD_",UPPER(Table1[[#This Row],['[sku']]]),"_DESCRIPTION")</f>
        <v>TID_MOD_STARVING_DESCRIPTION</v>
      </c>
      <c r="J36" s="205" t="str">
        <f>CONCATENATE("TID_MOD_",UPPER(Table1[[#This Row],['[sku']]]),"_DESC_SHORT")</f>
        <v>TID_MOD_STARVING_DESC_SHORT</v>
      </c>
      <c r="K36" s="205" t="s">
        <v>822</v>
      </c>
    </row>
    <row r="37" spans="1:11" x14ac:dyDescent="0.3">
      <c r="A37" s="176" t="s">
        <v>4</v>
      </c>
      <c r="B37" s="206" t="s">
        <v>750</v>
      </c>
      <c r="C37" s="207" t="s">
        <v>757</v>
      </c>
      <c r="D37" s="199" t="s">
        <v>830</v>
      </c>
      <c r="E37" s="208" t="s">
        <v>765</v>
      </c>
      <c r="F37" s="208"/>
      <c r="G37" s="208"/>
      <c r="H37" s="208" t="str">
        <f>CONCATENATE("TID_MOD_",UPPER(Table1[[#This Row],['[sku']]]),"_NAME")</f>
        <v>TID_MOD_STRUCK_LIGHTNING_NAME</v>
      </c>
      <c r="I37" s="208" t="str">
        <f>CONCATENATE("TID_MOD_",UPPER(Table1[[#This Row],['[sku']]]),"_DESCRIPTION")</f>
        <v>TID_MOD_STRUCK_LIGHTNING_DESCRIPTION</v>
      </c>
      <c r="J37" s="209" t="str">
        <f>CONCATENATE("TID_MOD_",UPPER(Table1[[#This Row],['[sku']]]),"_DESC_SHORT")</f>
        <v>TID_MOD_STRUCK_LIGHTNING_DESC_SHORT</v>
      </c>
      <c r="K37" s="209" t="s">
        <v>242</v>
      </c>
    </row>
    <row r="38" spans="1:11" x14ac:dyDescent="0.3">
      <c r="A38" s="176" t="s">
        <v>4</v>
      </c>
      <c r="B38" s="206" t="s">
        <v>778</v>
      </c>
      <c r="C38" s="207" t="s">
        <v>757</v>
      </c>
      <c r="D38" s="199" t="s">
        <v>830</v>
      </c>
      <c r="E38" s="208" t="s">
        <v>789</v>
      </c>
      <c r="F38" s="208">
        <v>-50</v>
      </c>
      <c r="G38" s="208"/>
      <c r="H38" s="208" t="str">
        <f>CONCATENATE("TID_MOD_",UPPER(Table1[[#This Row],['[sku']]]),"_NAME")</f>
        <v>TID_MOD_WELL_FED_NAME</v>
      </c>
      <c r="I38" s="208" t="str">
        <f>CONCATENATE("TID_MOD_",UPPER(Table1[[#This Row],['[sku']]]),"_DESCRIPTION")</f>
        <v>TID_MOD_WELL_FED_DESCRIPTION</v>
      </c>
      <c r="J38" s="209" t="str">
        <f>CONCATENATE("TID_MOD_",UPPER(Table1[[#This Row],['[sku']]]),"_DESC_SHORT")</f>
        <v>TID_MOD_WELL_FED_DESC_SHORT</v>
      </c>
      <c r="K38" s="209" t="s">
        <v>805</v>
      </c>
    </row>
    <row r="39" spans="1:11" x14ac:dyDescent="0.3">
      <c r="A39" s="45" t="s">
        <v>4</v>
      </c>
      <c r="B39" s="44" t="s">
        <v>756</v>
      </c>
      <c r="C39" s="213" t="s">
        <v>757</v>
      </c>
      <c r="D39" s="199" t="s">
        <v>830</v>
      </c>
      <c r="E39" s="48" t="s">
        <v>770</v>
      </c>
      <c r="F39" s="48">
        <v>100</v>
      </c>
      <c r="G39" s="48"/>
      <c r="H39" s="208" t="str">
        <f>CONCATENATE("TID_MOD_",UPPER(Table1[[#This Row],['[sku']]]),"_NAME")</f>
        <v>TID_MOD_WINDY_NAME</v>
      </c>
      <c r="I39" s="208" t="str">
        <f>CONCATENATE("TID_MOD_",UPPER(Table1[[#This Row],['[sku']]]),"_DESCRIPTION")</f>
        <v>TID_MOD_WINDY_DESCRIPTION</v>
      </c>
      <c r="J39" s="209" t="str">
        <f>CONCATENATE("TID_MOD_",UPPER(Table1[[#This Row],['[sku']]]),"_DESC_SHORT")</f>
        <v>TID_MOD_WINDY_DESC_SHORT</v>
      </c>
      <c r="K39" s="209" t="s">
        <v>823</v>
      </c>
    </row>
    <row r="40" spans="1:11" x14ac:dyDescent="0.3">
      <c r="A40" s="45" t="s">
        <v>4</v>
      </c>
      <c r="B40" s="44" t="s">
        <v>783</v>
      </c>
      <c r="C40" s="213" t="s">
        <v>758</v>
      </c>
      <c r="D40" s="199" t="s">
        <v>830</v>
      </c>
      <c r="E40" s="48" t="s">
        <v>792</v>
      </c>
      <c r="F40" s="48">
        <v>75</v>
      </c>
      <c r="G40" s="48"/>
      <c r="H40" s="208" t="str">
        <f>CONCATENATE("TID_MOD_",UPPER(Table1[[#This Row],['[sku']]]),"_NAME")</f>
        <v>TID_MOD_X2_FOREVER_NAME</v>
      </c>
      <c r="I40" s="208" t="str">
        <f>CONCATENATE("TID_MOD_",UPPER(Table1[[#This Row],['[sku']]]),"_DESCRIPTION")</f>
        <v>TID_MOD_X2_FOREVER_DESCRIPTION</v>
      </c>
      <c r="J40" s="209" t="str">
        <f>CONCATENATE("TID_MOD_",UPPER(Table1[[#This Row],['[sku']]]),"_DESC_SHORT")</f>
        <v>TID_MOD_X2_FOREVER_DESC_SHORT</v>
      </c>
      <c r="K40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tabSelected="1" workbookViewId="0">
      <selection activeCell="C8" sqref="C8"/>
    </sheetView>
  </sheetViews>
  <sheetFormatPr defaultRowHeight="14.4" x14ac:dyDescent="0.3"/>
  <cols>
    <col min="1" max="1" width="15.109375" customWidth="1"/>
    <col min="2" max="2" width="19.5546875" customWidth="1"/>
    <col min="3" max="3" width="27" customWidth="1"/>
    <col min="4" max="4" width="6.33203125" bestFit="1" customWidth="1"/>
    <col min="5" max="5" width="17.6640625" customWidth="1"/>
  </cols>
  <sheetData>
    <row r="1" spans="1:5" ht="23.4" x14ac:dyDescent="0.45">
      <c r="A1" s="1" t="s">
        <v>895</v>
      </c>
      <c r="B1" s="1"/>
      <c r="C1" s="1"/>
      <c r="D1" s="1"/>
      <c r="E1" s="1"/>
    </row>
    <row r="3" spans="1:5" ht="154.80000000000001" x14ac:dyDescent="0.3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3">
      <c r="A4" s="243" t="s">
        <v>4</v>
      </c>
      <c r="B4" s="198" t="s">
        <v>891</v>
      </c>
      <c r="C4" s="199"/>
      <c r="D4" s="199" t="b">
        <v>1</v>
      </c>
    </row>
    <row r="5" spans="1:5" x14ac:dyDescent="0.3">
      <c r="A5" s="243" t="s">
        <v>4</v>
      </c>
      <c r="B5" s="198" t="s">
        <v>892</v>
      </c>
      <c r="C5" s="199"/>
      <c r="D5" s="199" t="b">
        <v>1</v>
      </c>
    </row>
    <row r="6" spans="1:5" x14ac:dyDescent="0.3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3">
      <c r="A7" s="243" t="s">
        <v>4</v>
      </c>
      <c r="B7" s="198" t="s">
        <v>894</v>
      </c>
      <c r="C7" s="199">
        <v>2</v>
      </c>
      <c r="D7" s="199" t="b">
        <v>1</v>
      </c>
    </row>
    <row r="9" spans="1:5" ht="15" thickBot="1" x14ac:dyDescent="0.35"/>
    <row r="10" spans="1:5" ht="23.4" x14ac:dyDescent="0.45">
      <c r="A10" s="1" t="s">
        <v>897</v>
      </c>
      <c r="B10" s="1"/>
      <c r="C10" s="1"/>
    </row>
    <row r="12" spans="1:5" ht="157.19999999999999" x14ac:dyDescent="0.3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3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Peris</cp:lastModifiedBy>
  <dcterms:created xsi:type="dcterms:W3CDTF">2017-12-04T12:31:30Z</dcterms:created>
  <dcterms:modified xsi:type="dcterms:W3CDTF">2018-12-18T10:48:19Z</dcterms:modified>
</cp:coreProperties>
</file>