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2" l="1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L12" i="8"/>
  <c r="K12" i="8"/>
  <c r="R51" i="5" l="1"/>
  <c r="Q51" i="5"/>
  <c r="R45" i="5"/>
  <c r="Q45" i="5"/>
  <c r="R29" i="5"/>
  <c r="Q29" i="5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R62" i="5" l="1"/>
  <c r="Q62" i="5"/>
  <c r="R61" i="5"/>
  <c r="Q61" i="5"/>
  <c r="R60" i="5"/>
  <c r="Q60" i="5"/>
  <c r="R59" i="5"/>
  <c r="Q59" i="5"/>
  <c r="R58" i="5"/>
  <c r="Q58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R57" i="5" l="1"/>
  <c r="Q57" i="5"/>
  <c r="R56" i="5"/>
  <c r="Q56" i="5"/>
  <c r="R55" i="5"/>
  <c r="Q55" i="5"/>
  <c r="R54" i="5"/>
  <c r="Q54" i="5"/>
  <c r="R53" i="5"/>
  <c r="Q53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R52" i="5"/>
  <c r="R50" i="5"/>
  <c r="Q50" i="5"/>
  <c r="R49" i="5"/>
  <c r="Q49" i="5"/>
  <c r="R48" i="5"/>
  <c r="Q48" i="5"/>
  <c r="R47" i="5"/>
  <c r="Q47" i="5"/>
  <c r="R46" i="5"/>
  <c r="R44" i="5"/>
  <c r="Q44" i="5"/>
  <c r="R43" i="5"/>
  <c r="Q43" i="5"/>
  <c r="R42" i="5"/>
  <c r="Q42" i="5"/>
  <c r="R41" i="5"/>
  <c r="Q41" i="5"/>
  <c r="R35" i="5"/>
  <c r="Q35" i="5"/>
  <c r="R34" i="5"/>
  <c r="Q34" i="5"/>
  <c r="R33" i="5"/>
  <c r="Q33" i="5"/>
  <c r="R32" i="5"/>
  <c r="Q32" i="5"/>
  <c r="R31" i="5"/>
  <c r="Q31" i="5"/>
  <c r="R30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<sst xmlns="http://schemas.openxmlformats.org/spreadsheetml/2006/main" count="4247" uniqueCount="1556">
  <si>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</si>
  <si>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</si>
  <si>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</si>
  <si>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</si>
  <si>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</si>
  <si>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</si>
  <si>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</si>
  <si>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</si>
  <si>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</si>
  <si>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</si>
  <si>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</si>
  <si>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</si>
  <si>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</si>
  <si>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</si>
  <si>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</si>
  <si>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</si>
  <si>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</si>
  <si>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</si>
  <si>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</si>
  <si>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</si>
  <si>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</si>
  <si>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</si>
  <si>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</si>
  <si>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</si>
  <si>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</si>
  <si>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</si>
  <si>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</si>
  <si>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</si>
  <si>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</si>
  <si>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</si>
  <si>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</si>
  <si>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</si>
  <si>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</si>
  <si>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</si>
  <si>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</si>
  <si>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</si>
  <si>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</si>
  <si>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</si>
  <si>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</si>
  <si>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</si>
  <si>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</si>
  <si>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</si>
  <si>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</si>
  <si>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</si>
  <si>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</si>
  <si>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</si>
  <si>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</si>
  <si>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</si>
  <si>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</si>
  <si>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</si>
  <si>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</si>
  <si>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</si>
  <si>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</si>
  <si>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</si>
  <si>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</si>
  <si>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</si>
  <si>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</si>
  <si>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</si>
  <si>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</si>
  <si>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</si>
  <si>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</si>
  <si>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</si>
  <si>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</si>
  <si>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</si>
  <si>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</si>
  <si>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</si>
  <si>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</si>
  <si>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</si>
  <si>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</si>
  <si>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</si>
  <si>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</si>
  <si>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</si>
  <si>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</si>
  <si>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</si>
  <si>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</si>
  <si>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</si>
  <si>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</si>
  <si>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</si>
  <si>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</si>
  <si>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</si>
  <si>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</si>
  <si>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</si>
  <si>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</si>
  <si>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</si>
  <si>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</si>
  <si>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</si>
  <si>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</si>
  <si>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</si>
  <si>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</si>
  <si>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</si>
  <si>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</si>
  <si>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</si>
  <si>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</si>
  <si>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</si>
  <si>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</si>
  <si>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</si>
  <si>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</si>
  <si>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</si>
  <si>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</si>
  <si>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</si>
  <si>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</si>
  <si>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</si>
  <si>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</si>
  <si>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</si>
  <si>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</si>
  <si>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</si>
  <si>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</si>
  <si>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</si>
  <si>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</si>
  <si>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</si>
  <si>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</si>
  <si>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</si>
  <si>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</si>
  <si>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</si>
  <si>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</si>
  <si>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</si>
  <si>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</si>
  <si>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</si>
  <si>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</si>
  <si>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</si>
  <si>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</si>
  <si>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</si>
  <si>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</si>
  <si>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</si>
  <si>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</si>
  <si>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</si>
  <si>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</si>
  <si>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</si>
  <si>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</si>
  <si>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</si>
  <si>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</si>
  <si>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</si>
  <si>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</si>
  <si>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</si>
  <si>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</si>
  <si>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</si>
  <si>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</si>
  <si>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</si>
  <si>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</si>
  <si>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</si>
  <si>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</si>
  <si>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</si>
  <si>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</si>
  <si>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</si>
  <si>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</si>
  <si>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</si>
  <si>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</si>
  <si>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</si>
  <si>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</si>
  <si>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</si>
  <si>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</si>
  <si>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</si>
  <si>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</si>
  <si>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</si>
  <si>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</si>
  <si>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</si>
  <si>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</si>
  <si>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</si>
  <si>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</si>
  <si>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</si>
  <si>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</si>
  <si>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</si>
  <si>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</si>
  <si>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</si>
  <si>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</si>
  <si>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</si>
  <si>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</si>
  <si>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</si>
  <si>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</si>
  <si>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</si>
  <si>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</si>
  <si>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</si>
  <si>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</si>
  <si>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</si>
  <si>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</si>
  <si>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</si>
  <si>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</si>
  <si>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</si>
  <si>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</si>
  <si>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</si>
  <si>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</si>
  <si>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</si>
  <si>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</si>
  <si>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</si>
  <si>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</si>
  <si>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</si>
  <si>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</si>
  <si>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</si>
  <si>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</si>
  <si>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</si>
  <si>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</si>
  <si>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</si>
  <si>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</si>
  <si>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</si>
  <si>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</si>
  <si>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</si>
  <si>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</si>
  <si>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</si>
  <si>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</si>
  <si>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</si>
  <si>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</si>
  <si>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</si>
  <si>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</si>
  <si>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</si>
  <si>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</si>
  <si>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</si>
  <si>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</si>
  <si>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</si>
  <si>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</si>
  <si>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</si>
  <si>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</si>
  <si>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</si>
  <si>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</si>
  <si>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</si>
  <si>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</si>
  <si>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</si>
  <si>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</si>
  <si>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</si>
  <si>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</si>
  <si>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</si>
  <si>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</si>
  <si>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</si>
  <si>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</si>
  <si>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</si>
  <si>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</si>
  <si>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</si>
  <si>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</si>
  <si>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</si>
  <si>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</si>
  <si>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</si>
  <si>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</si>
  <si>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</si>
  <si>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</si>
  <si>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</si>
  <si>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</si>
  <si>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</si>
  <si>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</si>
  <si>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</si>
  <si>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</si>
  <si>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</si>
  <si>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</si>
  <si>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</si>
  <si>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</si>
  <si>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</si>
  <si>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</si>
  <si>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</si>
  <si>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</si>
  <si>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</si>
  <si>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</si>
  <si>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</si>
  <si>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</si>
  <si>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</si>
  <si>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</si>
  <si>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</si>
  <si>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</si>
  <si>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</si>
  <si>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</si>
  <si>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</si>
  <si>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</si>
  <si>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</si>
  <si>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</si>
  <si>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</si>
  <si>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</si>
  <si>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</si>
  <si>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</si>
  <si>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</si>
  <si>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</si>
  <si>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</si>
  <si>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</si>
  <si>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</si>
  <si>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</si>
  <si>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</si>
  <si>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</si>
  <si>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</si>
  <si>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</si>
  <si>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</si>
  <si>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</si>
  <si>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</si>
  <si>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</si>
  <si>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</si>
  <si>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</si>
  <si>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</si>
  <si>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</si>
  <si>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</si>
  <si>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</si>
  <si>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</si>
  <si>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</si>
  <si>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</si>
  <si>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</si>
  <si>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</si>
  <si>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</si>
  <si>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</si>
  <si>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</si>
  <si>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</si>
  <si>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</si>
  <si>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</si>
  <si>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</si>
  <si>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</si>
  <si>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</si>
  <si>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</si>
  <si>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</si>
  <si>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</si>
  <si>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</si>
  <si>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</si>
  <si>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</si>
  <si>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</si>
  <si>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</si>
  <si>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</si>
  <si>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</si>
  <si>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</si>
  <si>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</si>
  <si>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</si>
  <si>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</si>
  <si>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</si>
  <si>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</si>
  <si>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</si>
  <si>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</si>
  <si>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</si>
  <si>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</si>
  <si>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</si>
  <si>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</si>
  <si>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</si>
  <si>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</si>
  <si>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</si>
  <si>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</si>
  <si>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</si>
  <si>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</si>
  <si>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</si>
  <si>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</si>
  <si>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</si>
  <si>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</si>
  <si>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</si>
  <si>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</si>
  <si>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</si>
  <si>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</si>
  <si>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</si>
  <si>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</si>
  <si>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</si>
  <si>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</si>
  <si>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</si>
  <si>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</si>
  <si>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</si>
  <si>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</si>
  <si>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</si>
  <si>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</si>
  <si>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</si>
  <si>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</si>
  <si>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</si>
  <si>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</si>
  <si>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</si>
  <si>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</si>
  <si>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</si>
  <si>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</si>
  <si>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</si>
  <si>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</si>
  <si>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</si>
  <si>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</si>
  <si>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</si>
  <si>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</si>
  <si>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</si>
  <si>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</si>
  <si>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</si>
  <si>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</si>
  <si>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</si>
  <si>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</si>
  <si>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</si>
  <si>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</si>
  <si>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</si>
  <si>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</si>
  <si>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</si>
  <si>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</si>
  <si>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</si>
  <si>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</si>
  <si>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</si>
  <si>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</si>
  <si>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</si>
  <si>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</si>
  <si>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</si>
  <si>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</si>
  <si>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</si>
  <si>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</si>
  <si>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</si>
  <si>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</si>
  <si>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</si>
  <si>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</si>
  <si>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</si>
  <si>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</si>
  <si>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</si>
  <si>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</si>
  <si>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</si>
  <si>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</si>
  <si>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</si>
  <si>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</si>
  <si>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</si>
  <si>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</si>
  <si>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</si>
  <si>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</si>
  <si>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</si>
  <si>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</si>
  <si>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</si>
  <si>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</si>
  <si>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</si>
  <si>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</si>
  <si>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</si>
  <si>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</si>
  <si>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</si>
  <si>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</si>
  <si>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</si>
  <si>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</si>
  <si>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</si>
  <si>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</si>
  <si>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</si>
  <si>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</si>
  <si>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</si>
  <si>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</si>
  <si>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</si>
  <si>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</si>
  <si>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</si>
  <si>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</si>
  <si>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</si>
  <si>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</si>
  <si>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</si>
  <si>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</si>
  <si>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</si>
  <si>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</si>
  <si>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</si>
  <si>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</si>
  <si>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</si>
  <si>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</si>
  <si>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</si>
  <si>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</si>
  <si>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</si>
  <si>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</si>
  <si>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</si>
  <si>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</si>
  <si>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</si>
  <si>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</si>
  <si>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</si>
  <si>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</si>
  <si>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</si>
  <si>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</si>
  <si>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</si>
  <si>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</si>
  <si>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</si>
  <si>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</si>
  <si>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</si>
  <si>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</si>
  <si>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</si>
  <si>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</si>
  <si>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</si>
  <si>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</si>
  <si>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</si>
  <si>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</si>
  <si>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</si>
  <si>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</si>
  <si>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</si>
  <si>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</si>
  <si>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</si>
  <si>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</si>
  <si>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</si>
  <si>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</si>
  <si>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</si>
  <si>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</si>
  <si>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</si>
  <si>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</si>
  <si>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</si>
  <si>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</si>
  <si>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</si>
  <si>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</si>
  <si>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</si>
  <si>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</si>
  <si>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</si>
  <si>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</si>
  <si>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</si>
  <si>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</si>
  <si>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</si>
  <si>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</si>
  <si>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</si>
  <si>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</si>
  <si>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</si>
  <si>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</si>
  <si>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</si>
  <si>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</si>
  <si>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</si>
  <si>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</si>
  <si>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</si>
  <si>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</si>
  <si>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</si>
  <si>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</si>
  <si>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</si>
  <si>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</si>
  <si>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</si>
  <si>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</si>
  <si>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</si>
  <si>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</si>
  <si>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</si>
  <si>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</si>
  <si>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</si>
  <si>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</si>
  <si>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</si>
  <si>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</si>
  <si>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</si>
  <si>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</si>
  <si>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</si>
  <si>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</si>
  <si>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</si>
  <si>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</si>
  <si>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</si>
  <si>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</si>
  <si>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</si>
  <si>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</si>
  <si>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</si>
  <si>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</si>
  <si>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</si>
  <si>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</si>
  <si>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</si>
  <si>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</si>
  <si>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</si>
  <si>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</si>
  <si>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</si>
  <si>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</si>
  <si>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</si>
  <si>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</si>
  <si>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</si>
  <si>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</si>
  <si>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</si>
  <si>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</si>
  <si>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</si>
  <si>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</si>
  <si>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</si>
  <si>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</si>
  <si>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</si>
  <si>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</si>
  <si>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</si>
  <si>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</si>
  <si>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</si>
  <si>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</si>
  <si>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</si>
  <si>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</si>
  <si>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</si>
  <si>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</si>
  <si>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</si>
  <si>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</si>
  <si>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</si>
  <si>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</si>
  <si>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</si>
  <si>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</si>
  <si>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</si>
  <si>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</si>
  <si>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</si>
  <si>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</si>
  <si>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</si>
  <si>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</si>
  <si>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</si>
  <si>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</si>
  <si>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</si>
  <si>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</si>
  <si>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</si>
  <si>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</si>
  <si>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</si>
  <si>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</si>
  <si>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</si>
  <si>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</si>
  <si>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</si>
  <si>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</si>
  <si>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</si>
  <si>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</si>
  <si>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</si>
  <si>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</si>
  <si>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</si>
  <si>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</si>
  <si>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</si>
  <si>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</si>
  <si>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</si>
  <si>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</si>
  <si>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</si>
  <si>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</si>
  <si>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</si>
  <si>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</si>
  <si>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</si>
  <si>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</si>
  <si>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</si>
  <si>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</si>
  <si>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</si>
  <si>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</si>
  <si>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</si>
  <si>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</si>
  <si>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</si>
  <si>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</si>
  <si>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</si>
  <si>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</si>
  <si>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</si>
  <si>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</si>
  <si>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</si>
  <si>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</si>
  <si>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</si>
  <si>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</si>
  <si>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</si>
  <si>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</si>
  <si>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</si>
  <si>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</si>
  <si>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</si>
  <si>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</si>
  <si>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</si>
  <si>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</si>
  <si>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</si>
  <si>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</si>
  <si>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</si>
  <si>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</si>
  <si>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</si>
  <si>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</si>
  <si>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</si>
  <si>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</si>
  <si>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</si>
  <si>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</si>
  <si>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</si>
  <si>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</si>
  <si>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</si>
  <si>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</si>
  <si>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</si>
  <si>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</si>
  <si>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</si>
  <si>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</si>
  <si>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</si>
  <si>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</si>
  <si>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</si>
  <si>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</si>
  <si>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</si>
  <si>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</si>
  <si>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</si>
  <si>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</si>
  <si>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</si>
  <si>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</si>
  <si>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</si>
  <si>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</si>
  <si>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</si>
  <si>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</si>
  <si>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</si>
  <si>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</si>
  <si>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</si>
  <si>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</si>
  <si>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</si>
  <si>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</si>
  <si>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</si>
  <si>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</si>
  <si>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</si>
  <si>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</si>
  <si>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</si>
  <si>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</si>
  <si>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</si>
  <si>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</si>
  <si>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</si>
  <si>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</si>
  <si>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</si>
  <si>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</si>
  <si>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</si>
  <si>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</si>
  <si>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</si>
  <si>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</si>
  <si>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</si>
  <si>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</si>
  <si>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</si>
  <si>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</si>
  <si>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</si>
  <si>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</si>
  <si>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</si>
  <si>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</si>
  <si>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</si>
  <si>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</si>
  <si>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</si>
  <si>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</si>
  <si>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</si>
  <si>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</si>
  <si>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</si>
  <si>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</si>
  <si>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</si>
  <si>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</si>
  <si>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</si>
  <si>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</si>
  <si>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</si>
  <si>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</si>
  <si>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</si>
  <si>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</si>
  <si>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</si>
  <si>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</si>
  <si>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</si>
  <si>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</si>
  <si>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</si>
  <si>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</si>
  <si>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</si>
  <si>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</si>
  <si>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</si>
  <si>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</si>
  <si>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</si>
  <si>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</si>
  <si>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</si>
  <si>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</si>
  <si>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</si>
  <si>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</si>
  <si>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</si>
  <si>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</si>
  <si>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</si>
  <si>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</si>
  <si>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</si>
  <si>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</si>
  <si>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</si>
  <si>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</si>
  <si>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</si>
  <si>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</si>
  <si>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</si>
  <si>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</si>
  <si>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</si>
  <si>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</si>
  <si>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</si>
  <si>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</si>
  <si>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</si>
  <si>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</si>
  <si>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</si>
  <si>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</si>
  <si>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</si>
  <si>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</si>
  <si>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</si>
  <si>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</si>
  <si>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</si>
  <si>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</si>
  <si>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</si>
  <si>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</si>
  <si>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</si>
  <si>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</si>
  <si>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</si>
  <si>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</si>
  <si>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</si>
  <si>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</si>
  <si>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</si>
  <si>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</si>
  <si>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</si>
  <si>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</si>
  <si>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</si>
  <si>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</si>
  <si>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</si>
  <si>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</si>
  <si>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</si>
  <si>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</si>
  <si>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</si>
  <si>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</si>
  <si>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</si>
  <si>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</si>
  <si>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</si>
  <si>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</si>
  <si>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</si>
  <si>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</si>
  <si>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</si>
  <si>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</si>
  <si>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</si>
  <si>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</si>
  <si>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</si>
  <si>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</si>
  <si>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</si>
  <si>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</si>
  <si>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</si>
  <si>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</si>
  <si>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</si>
  <si>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</si>
  <si>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</si>
  <si>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</si>
  <si>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</si>
  <si>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</si>
  <si>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</si>
  <si>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</si>
  <si>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</si>
  <si>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</si>
  <si>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</si>
  <si>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</si>
  <si>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</si>
  <si>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</si>
  <si>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</si>
  <si>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</si>
  <si>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</si>
  <si>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</si>
  <si>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</si>
  <si>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</si>
  <si>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</si>
  <si>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</si>
  <si>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</si>
  <si>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</si>
  <si>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</si>
  <si>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</si>
  <si>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</si>
  <si>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</si>
  <si>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</si>
  <si>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</si>
  <si>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</si>
  <si>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</si>
  <si>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</si>
  <si>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</si>
  <si>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</si>
  <si>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</si>
  <si>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</si>
  <si>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</si>
  <si>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</si>
  <si>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</si>
  <si>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</si>
  <si>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</si>
  <si>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</si>
  <si>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</si>
  <si>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</si>
  <si>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</si>
  <si>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</si>
  <si>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</si>
  <si>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</si>
  <si>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</si>
  <si>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</si>
  <si>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</si>
  <si>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</si>
  <si>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</si>
  <si>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</si>
  <si>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</si>
  <si>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</si>
  <si>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</si>
  <si>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</si>
  <si>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</si>
  <si>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</si>
  <si>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</si>
  <si>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</si>
  <si>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</si>
  <si>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</si>
  <si>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</si>
  <si>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</si>
  <si>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</si>
  <si>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</si>
  <si>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</si>
  <si>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</si>
  <si>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</si>
  <si>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</si>
  <si>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</si>
  <si>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</si>
  <si>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</si>
  <si>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</si>
  <si>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</si>
  <si>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</si>
  <si>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</si>
  <si>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</si>
  <si>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</si>
  <si>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</si>
  <si>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</si>
  <si>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</si>
  <si>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</si>
  <si>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</si>
  <si>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</si>
  <si>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</si>
  <si>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</si>
  <si>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</si>
  <si>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</si>
  <si>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</si>
  <si>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</si>
  <si>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</si>
  <si>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</si>
  <si>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</si>
  <si>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</si>
  <si>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</si>
  <si>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</si>
  <si>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</si>
  <si>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</si>
  <si>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</si>
  <si>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</si>
  <si>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</si>
  <si>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</si>
  <si>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</si>
  <si>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</si>
  <si>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</si>
  <si>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</si>
  <si>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</si>
  <si>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</si>
  <si>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</si>
  <si>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</si>
  <si>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</si>
  <si>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</si>
  <si>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</si>
  <si>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</si>
  <si>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</si>
  <si>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</si>
  <si>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</si>
  <si>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</si>
  <si>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</si>
  <si>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</si>
  <si>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</si>
  <si>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</si>
  <si>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</si>
  <si>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</si>
  <si>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</si>
  <si>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</si>
  <si>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</si>
  <si>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</si>
  <si>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</si>
  <si>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</si>
  <si>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</si>
  <si>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</si>
  <si>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</si>
  <si>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</si>
  <si>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</si>
  <si>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</si>
  <si>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</si>
  <si>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</si>
  <si>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</si>
  <si>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</si>
  <si>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</si>
  <si>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</si>
  <si>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</si>
  <si>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</si>
  <si>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</si>
  <si>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</si>
  <si>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</si>
  <si>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</si>
  <si>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</si>
  <si>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</si>
  <si>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</si>
  <si>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</si>
  <si>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</si>
  <si>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</si>
  <si>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</si>
  <si>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</si>
  <si>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</si>
  <si>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</si>
  <si>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</si>
  <si>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</si>
  <si>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</si>
  <si>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</si>
  <si>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</si>
  <si>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</si>
  <si>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</si>
  <si>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</si>
  <si>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</si>
  <si>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</si>
  <si>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</si>
  <si>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</si>
  <si>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</si>
  <si>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</si>
  <si>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</si>
  <si>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</si>
  <si>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</si>
  <si>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</si>
  <si>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</si>
  <si>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</si>
  <si>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</si>
  <si>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</si>
  <si>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</si>
  <si>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</si>
  <si>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</si>
  <si>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</si>
  <si>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</si>
  <si>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</si>
  <si>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</si>
  <si>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</si>
  <si>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</si>
  <si>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</si>
  <si>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</si>
  <si>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</si>
  <si>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</si>
  <si>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</si>
  <si>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</si>
  <si>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</si>
  <si>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</si>
  <si>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</si>
  <si>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</si>
  <si>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</si>
  <si>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</si>
  <si>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</si>
  <si>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</si>
  <si>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</si>
  <si>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</si>
  <si>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</si>
  <si>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</si>
  <si>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</si>
  <si>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</si>
  <si>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</si>
  <si>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</si>
  <si>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</si>
  <si>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</si>
  <si>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</si>
  <si>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</si>
  <si>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</si>
  <si>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</si>
  <si>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</si>
  <si>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</si>
  <si>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</si>
  <si>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</si>
  <si>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</si>
  <si>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</si>
  <si>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</si>
  <si>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</si>
  <si>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</si>
  <si>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</si>
  <si>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</si>
  <si>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</si>
  <si>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</si>
  <si>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</si>
  <si>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</si>
  <si>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</si>
  <si>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</si>
  <si>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</si>
  <si>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</si>
  <si>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</si>
  <si>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</si>
  <si>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</si>
  <si>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</si>
  <si>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</si>
  <si>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</si>
  <si>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</si>
  <si>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</si>
  <si>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</si>
  <si>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</si>
  <si>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</si>
  <si>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</si>
  <si>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</si>
  <si>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</si>
  <si>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</si>
  <si>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</si>
  <si>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</si>
  <si>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</si>
  <si>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</si>
  <si>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</si>
  <si>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</si>
  <si>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</si>
  <si>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</si>
  <si>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</si>
  <si>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</si>
  <si>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</si>
  <si>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</si>
  <si>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</si>
  <si>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</si>
  <si>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</si>
  <si>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</si>
  <si>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</si>
  <si>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</si>
  <si>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</si>
  <si>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</si>
  <si>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</si>
  <si>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</si>
  <si>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</si>
  <si>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</si>
  <si>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</si>
  <si>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</si>
  <si>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</si>
  <si>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</si>
  <si>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</si>
  <si>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</si>
  <si>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</si>
  <si>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</si>
  <si>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</si>
  <si>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</si>
  <si>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</si>
  <si>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</si>
  <si>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</si>
  <si>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</si>
  <si>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</si>
  <si>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</si>
  <si>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</si>
  <si>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</si>
  <si>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</si>
  <si>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</si>
  <si>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</si>
  <si>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</si>
  <si>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</si>
  <si>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</si>
  <si>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</si>
  <si>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</si>
  <si>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</si>
  <si>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</si>
  <si>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</si>
  <si>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</si>
  <si>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</si>
  <si>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</si>
  <si>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</si>
  <si>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</si>
  <si>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</si>
  <si>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</si>
  <si>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</si>
  <si>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</si>
  <si>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</si>
  <si>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</si>
  <si>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</si>
  <si>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</si>
  <si>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</si>
  <si>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</si>
  <si>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</si>
  <si>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</si>
  <si>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</si>
  <si>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</si>
  <si>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</si>
  <si>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</si>
  <si>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</si>
  <si>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</si>
  <si>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</si>
  <si>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</si>
  <si>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</si>
  <si>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</si>
  <si>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</si>
  <si>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</si>
  <si>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</si>
  <si>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</si>
  <si>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</si>
  <si>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</si>
  <si>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</si>
  <si>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</si>
  <si>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</si>
  <si>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</si>
  <si>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</si>
  <si>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</si>
  <si>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</si>
  <si>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</si>
  <si>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</si>
  <si>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</si>
  <si>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</si>
  <si>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</si>
  <si>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</si>
  <si>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</si>
  <si>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</si>
  <si>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</si>
  <si>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</si>
  <si>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</si>
  <si>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</si>
  <si>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</si>
  <si>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</si>
  <si>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</si>
  <si>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</si>
  <si>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</si>
  <si>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</si>
  <si>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</si>
  <si>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</si>
  <si>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</si>
  <si>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</si>
  <si>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</si>
  <si>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</si>
  <si>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</si>
  <si>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</si>
  <si>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</si>
  <si>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</si>
  <si>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</si>
  <si>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</si>
  <si>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</si>
  <si>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</si>
  <si>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</si>
  <si>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</si>
  <si>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</si>
  <si>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</si>
  <si>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</si>
  <si>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</si>
  <si>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</si>
  <si>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</si>
  <si>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</si>
  <si>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</si>
  <si>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</si>
  <si>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</si>
  <si>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</si>
  <si>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</si>
  <si>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</si>
  <si>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</si>
  <si>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</si>
  <si>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</si>
  <si>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</si>
  <si>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</si>
  <si>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</si>
  <si>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</si>
  <si>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</si>
  <si>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</si>
  <si>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</si>
  <si>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</si>
  <si>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</si>
  <si>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</si>
  <si>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</si>
  <si>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</si>
  <si>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</si>
  <si>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</si>
  <si>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</si>
  <si>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</si>
  <si>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</si>
  <si>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</si>
  <si>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</si>
  <si>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</si>
  <si>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</si>
  <si>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</si>
  <si>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</si>
  <si>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</si>
  <si>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</si>
  <si>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</si>
  <si>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</si>
  <si>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</si>
  <si>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</si>
  <si>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</si>
  <si>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</si>
  <si>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</si>
  <si>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</si>
  <si>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</si>
  <si>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</si>
  <si>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</si>
  <si>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</si>
  <si>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</si>
  <si>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</si>
  <si>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</si>
  <si>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</si>
  <si>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</si>
  <si>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</si>
  <si>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</si>
  <si>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</si>
  <si>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</si>
  <si>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</si>
  <si>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</si>
  <si>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</si>
  <si>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</si>
  <si>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</si>
  <si>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</si>
  <si>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</si>
  <si>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</si>
  <si>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</si>
  <si>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</si>
  <si>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</si>
  <si>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</si>
  <si>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</si>
  <si>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</si>
  <si>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</si>
  <si>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</si>
  <si>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</si>
  <si>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</si>
  <si>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</si>
  <si>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</si>
  <si>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</si>
  <si>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</si>
  <si>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</si>
  <si>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</si>
  <si>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</si>
  <si>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</si>
  <si>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</si>
  <si>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</si>
  <si>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</si>
  <si>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</si>
  <si>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</si>
  <si>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</si>
  <si>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</si>
  <si>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</si>
  <si>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</si>
  <si>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</si>
  <si>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</si>
  <si>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</si>
  <si>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</si>
  <si>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</si>
  <si>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</si>
  <si>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</si>
  <si>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</si>
  <si>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</si>
  <si>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</si>
  <si>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</si>
  <si>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</si>
  <si>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</si>
  <si>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</si>
  <si>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</si>
  <si>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</si>
  <si>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</si>
  <si>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</si>
  <si>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</si>
  <si>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</si>
  <si>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</si>
  <si>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</si>
  <si>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</si>
  <si>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</si>
  <si>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</si>
  <si>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</si>
  <si>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</si>
  <si>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</si>
  <si>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</si>
  <si>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</si>
  <si>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</si>
  <si>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</si>
  <si>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</si>
  <si>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</si>
  <si>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</si>
  <si>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</si>
  <si>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</si>
  <si>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</si>
  <si>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</si>
  <si>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</si>
  <si>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</si>
  <si>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</si>
  <si>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</si>
  <si>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</si>
  <si>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</si>
  <si>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</si>
  <si>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</si>
  <si>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</si>
  <si>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</si>
  <si>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</si>
  <si>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</si>
  <si>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</si>
  <si>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</si>
  <si>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</si>
  <si>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</si>
  <si>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</si>
  <si>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</si>
  <si>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</si>
  <si>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</si>
  <si>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</si>
  <si>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</si>
  <si>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</si>
  <si>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</si>
  <si>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</si>
  <si>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</si>
  <si>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</si>
  <si>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</si>
  <si>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</si>
  <si>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</si>
  <si>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</si>
  <si>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</si>
  <si>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</si>
  <si>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</si>
  <si>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</si>
  <si>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</si>
  <si>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</si>
  <si>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</si>
  <si>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</si>
  <si>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</si>
  <si>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</si>
  <si>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</si>
  <si>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</si>
  <si>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</si>
  <si>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</si>
  <si>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</si>
  <si>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</si>
  <si>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</si>
  <si>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</si>
  <si>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</si>
  <si>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</si>
  <si>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</si>
  <si>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</si>
  <si>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</si>
  <si>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</si>
  <si>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</si>
  <si>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</si>
  <si>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</si>
  <si>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</si>
  <si>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</si>
  <si>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</si>
  <si>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</si>
  <si>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</si>
  <si>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</si>
  <si>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</si>
  <si>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</si>
  <si>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</si>
  <si>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</si>
  <si>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</si>
  <si>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</si>
  <si>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</si>
  <si>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</si>
  <si>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</si>
  <si>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</si>
  <si>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</si>
  <si>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</si>
  <si>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</si>
  <si>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</si>
  <si>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</si>
  <si>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</si>
  <si>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</si>
  <si>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</si>
  <si>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</si>
  <si>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</si>
  <si>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</si>
  <si>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</si>
  <si>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</si>
  <si>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</si>
  <si>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</si>
  <si>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</si>
  <si>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</si>
  <si>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</si>
  <si>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</si>
  <si>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</si>
  <si>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</si>
  <si>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</si>
  <si>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</si>
  <si>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</si>
  <si>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</si>
  <si>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</si>
  <si>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</si>
  <si>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</si>
  <si>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</si>
  <si>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</si>
  <si>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</si>
  <si>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</si>
  <si>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</si>
  <si>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</si>
  <si>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</si>
  <si>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</si>
  <si>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</si>
  <si>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</si>
  <si>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</si>
  <si>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</si>
  <si>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</si>
  <si>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</si>
  <si>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</si>
  <si>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</si>
  <si>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</si>
  <si>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</si>
  <si>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</si>
  <si>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</si>
  <si>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</si>
  <si>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</si>
  <si>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</si>
  <si>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</si>
  <si>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</si>
  <si>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</si>
  <si>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</si>
  <si>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</si>
  <si>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</si>
  <si>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</si>
  <si>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</si>
  <si>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</si>
  <si>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</si>
  <si>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</si>
  <si>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</si>
  <si>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</si>
  <si>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</si>
  <si>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</si>
  <si>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</si>
  <si>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</si>
  <si>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</si>
  <si>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</si>
  <si>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</si>
  <si>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</si>
  <si>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</si>
  <si>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</si>
  <si>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</si>
  <si>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</si>
  <si>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</si>
  <si>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</si>
  <si>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</si>
  <si>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</si>
  <si>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</si>
  <si>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</si>
  <si>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</si>
  <si>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</si>
  <si>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</si>
  <si>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</si>
  <si>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</si>
  <si>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</si>
  <si>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</si>
  <si>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</si>
  <si>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</si>
  <si>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</si>
  <si>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</si>
  <si>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</si>
  <si>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</si>
  <si>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</si>
  <si>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</si>
  <si>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</si>
  <si>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</si>
  <si>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</si>
  <si>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</si>
  <si>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</si>
  <si>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</si>
  <si>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</si>
  <si>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</si>
  <si>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</si>
  <si>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</si>
  <si>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</si>
  <si>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</si>
  <si>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</si>
  <si>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</si>
  <si>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</si>
  <si>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</si>
  <si>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</si>
  <si>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</si>
  <si>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</si>
  <si>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</si>
  <si>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</si>
  <si>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</si>
  <si>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</si>
  <si>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</si>
  <si>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</si>
  <si>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</si>
  <si>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</si>
  <si>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</si>
  <si>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</si>
  <si>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</si>
  <si>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</si>
  <si>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</si>
  <si>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</si>
  <si>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</si>
  <si>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</si>
  <si>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</si>
  <si>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</si>
  <si>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</si>
  <si>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</si>
  <si>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</si>
  <si>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</si>
  <si>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</si>
  <si>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</si>
  <si>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</si>
  <si>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</si>
  <si>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</si>
  <si>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</si>
  <si>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</si>
  <si>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</si>
  <si>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</si>
  <si>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</si>
  <si>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</si>
  <si>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</t>
  </si>
  <si>
    <t>TID_MOD_ZOMBIE_INVASION_1_NAME</t>
  </si>
  <si>
    <t>TID_MOD_ZOMBIE_INVASION_1_DESCRIPTION</t>
  </si>
  <si>
    <t>TID_MOD_ZOMBIE_INVASION_1_DESC_SHORT</t>
  </si>
  <si>
    <t>TID_MOD_ZOMBIE_INVASION_2_NAME</t>
  </si>
  <si>
    <t>TID_MOD_ZOMBIE_INVASION_2_DESCRIPTION</t>
  </si>
  <si>
    <t>TID_MOD_ZOMBIE_INVASION_2_DESC_SHORT</t>
  </si>
  <si>
    <t>area1:SP_Medieval_Final_Village_Forest_Zombie_Invasion_1,SP_Medieval_Final_Halloween2019;area2:SP_Medieval_Final_Halloween2019</t>
  </si>
  <si>
    <t>area1:SP_Medieval_Final_Village_Forest_Zombie_Invasion_2,SP_Medieval_Final_Halloween2019;area2:SP_Medieval_Final_Halloween2019</t>
  </si>
  <si>
    <t>disguise_speed_hp_disguise_lower_damage_mine</t>
  </si>
  <si>
    <t>disguise_speed_hp</t>
  </si>
  <si>
    <t>TID_POWERUP_DISGUISE_32_NAME</t>
  </si>
  <si>
    <t>TID_POWERUP_DISGUISE_32_DESC</t>
  </si>
  <si>
    <t>TID_POWERUP_DISGUISE_32_DESC_SHORT</t>
  </si>
  <si>
    <t>disguise_furySize_boost_speed</t>
  </si>
  <si>
    <t>TID_POWERUP_DISGUISE_33_NAME</t>
  </si>
  <si>
    <t>TID_POWERUP_DISGUISE_33_DESC</t>
  </si>
  <si>
    <t>TID_POWERUP_DISGUISE_33_DESC_SHORT</t>
  </si>
  <si>
    <t>disguise_furyDuration_hp_coins</t>
  </si>
  <si>
    <t>TID_POWERUP_DISGUISE_34_NAME</t>
  </si>
  <si>
    <t>TID_POWERUP_DISGUISE_34_DESC</t>
  </si>
  <si>
    <t>TID_POWERUP_DISGUISE_34_DESC_SHORT</t>
  </si>
  <si>
    <t>TID_POWERUP_DISGUISE_31_DESC_LOW</t>
  </si>
  <si>
    <t>TID_POWERUP_DISGUISE_31_DESC_LOW_SHORT</t>
  </si>
  <si>
    <t>[unlockSeason]</t>
  </si>
  <si>
    <t>dragon_classic_5</t>
  </si>
  <si>
    <t>icon_classic_5</t>
  </si>
  <si>
    <t>classic_halloween</t>
  </si>
  <si>
    <t>dragon_balrog_5</t>
  </si>
  <si>
    <t>icon_balrog_5</t>
  </si>
  <si>
    <t>balrog_halloween</t>
  </si>
  <si>
    <t>dragon_titan_5</t>
  </si>
  <si>
    <t>icon_titan_5</t>
  </si>
  <si>
    <t>titan_halloween</t>
  </si>
  <si>
    <t>PF_Halloween_Head;PF_Halloween_Neck;PF_Halloween_Nose</t>
  </si>
  <si>
    <t>PF_HalloweenHair</t>
  </si>
  <si>
    <t>PF_HalloweenHead;PF_HalloweenJaw;PF_HalloweenSnoutDown;PF_HalloweenSnoutUp</t>
  </si>
  <si>
    <t>com.ubisoft.hungrydragon.shop_pack_hc_6</t>
  </si>
  <si>
    <t>PF_IconShopGems_6</t>
  </si>
  <si>
    <t>tier_6</t>
  </si>
  <si>
    <t>daily_reward_mod_14</t>
  </si>
  <si>
    <t>dragon_helicopter</t>
  </si>
  <si>
    <t>daily_reward_mod_15</t>
  </si>
  <si>
    <t>dragon_electric</t>
  </si>
  <si>
    <t>daily_reward_mod_16</t>
  </si>
  <si>
    <t>dragon_hedgehog</t>
  </si>
  <si>
    <t>daily_reward_mod_17</t>
  </si>
  <si>
    <t>dragon_ice</t>
  </si>
  <si>
    <t>daily_reward_mod_18</t>
  </si>
  <si>
    <t>dragon_dino</t>
  </si>
  <si>
    <t>TID_SKIN_HALLOWEEN_CLASSIC_NAME</t>
  </si>
  <si>
    <t>TID_SKIN_HALLOWEEN_BALROG_NAME</t>
  </si>
  <si>
    <t>TID_SKIN_HALLOWEEN_TITAN_NAME</t>
  </si>
  <si>
    <t>disguise_furySize_LOW_boost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</si>
</sst>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43" fillId="9" borderId="6" xfId="0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7" borderId="7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3" borderId="6" xfId="0" applyNumberFormat="1" applyFont="1" applyFill="1" applyBorder="1" applyAlignment="1">
      <alignment horizontal="center"/>
    </xf>
    <xf numFmtId="0" fontId="31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31" fillId="9" borderId="8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31" fillId="9" borderId="26" xfId="0" applyNumberFormat="1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31" fillId="7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6" fillId="0" borderId="0" xfId="0" applyFont="1" applyAlignment="1">
      <alignment wrapText="1"/>
    </xf>
  </cellXfs>
  <cellStyles count="1">
    <cellStyle name="Normal" xfId="0" builtinId="0"/>
  </cellStyles>
  <dxfs count="1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7" totalsRowShown="0" headerRowDxfId="135" dataDxfId="133" headerRowBorderDxfId="134" tableBorderDxfId="132" totalsRowBorderDxfId="131">
  <autoFilter ref="B5:Q97"/>
  <tableColumns count="16">
    <tableColumn id="1" name="{shopPacksDefinitions}" dataDxfId="130"/>
    <tableColumn id="6" name="[sku]" dataDxfId="129"/>
    <tableColumn id="3" name="[type]" dataDxfId="128"/>
    <tableColumn id="14" name="[promotionType]" dataDxfId="127"/>
    <tableColumn id="11" name="[order]" dataDxfId="126"/>
    <tableColumn id="4" name="[price]" dataDxfId="125"/>
    <tableColumn id="5" name="[priceType]" dataDxfId="124"/>
    <tableColumn id="12" name="Base Amount_x000a_(only for the maths)" dataDxfId="12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2"/>
    <tableColumn id="8" name="[amount]" dataDxfId="12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0">
      <calculatedColumnFormula>shopPacksDefinitions[[#This Row],['[amount']]]/shopPacksDefinitions[[#This Row],['[price']]]</calculatedColumnFormula>
    </tableColumn>
    <tableColumn id="2" name="[bestValue]" dataDxfId="119"/>
    <tableColumn id="10" name="[icon]" dataDxfId="118"/>
    <tableColumn id="7" name="tidName" dataDxfId="117"/>
    <tableColumn id="15" name="[amazon]" dataDxfId="116"/>
    <tableColumn id="17" name="[trackingSku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4" dataDxfId="112" headerRowBorderDxfId="113" tableBorderDxfId="111" totalsRowBorderDxfId="110">
  <autoFilter ref="B4:T79"/>
  <sortState ref="B5:T77">
    <sortCondition ref="D4:D77"/>
  </sortState>
  <tableColumns count="19">
    <tableColumn id="1" name="{petDefinitions}" dataDxfId="109"/>
    <tableColumn id="2" name="[sku]" dataDxfId="108"/>
    <tableColumn id="3" name="[rarity]" dataDxfId="107"/>
    <tableColumn id="6" name="[category]" dataDxfId="106"/>
    <tableColumn id="7" name="[order]" dataDxfId="105"/>
    <tableColumn id="13" name="[startingPool]" dataDxfId="104"/>
    <tableColumn id="14" name="[loadingTeasing]" dataDxfId="103"/>
    <tableColumn id="16" name="[hidden]" dataDxfId="102"/>
    <tableColumn id="15" name="[notInGatcha]" dataDxfId="101"/>
    <tableColumn id="18" name="[associatedSeason]" dataDxfId="100"/>
    <tableColumn id="19" name="[tidUnlockCondition]" dataDxfId="99"/>
    <tableColumn id="8" name="[gamePrefab]" dataDxfId="98"/>
    <tableColumn id="9" name="[menuPrefab]" dataDxfId="97"/>
    <tableColumn id="11" name="[icon]" dataDxfId="96"/>
    <tableColumn id="4" name="[powerup]" dataDxfId="95"/>
    <tableColumn id="5" name="[tidName]" dataDxfId="94"/>
    <tableColumn id="10" name="[tidDesc]" dataDxfId="93">
      <calculatedColumnFormula>CONCATENATE(LEFT(petDefinitions[[#This Row],['[tidName']]],10),"_DESC")</calculatedColumnFormula>
    </tableColumn>
    <tableColumn id="12" name="id" dataDxfId="92"/>
    <tableColumn id="17" name="[trackingName]" dataDxfId="9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90" tableBorderDxfId="89" totalsRowBorderDxfId="88">
  <autoFilter ref="B93:F100"/>
  <sortState ref="B80:F86">
    <sortCondition ref="D77:D84"/>
  </sortState>
  <tableColumns count="5">
    <tableColumn id="1" name="{petCategoryDefinitions}" dataDxfId="87"/>
    <tableColumn id="2" name="[sku]" dataDxfId="86"/>
    <tableColumn id="3" name="[order]" dataDxfId="85"/>
    <tableColumn id="4" name="[icon]" dataDxfId="8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3" headerRowBorderDxfId="82" tableBorderDxfId="81" totalsRowBorderDxfId="80">
  <autoFilter ref="B4:F9"/>
  <tableColumns count="5">
    <tableColumn id="1" name="{chestRewardDefinitions}" dataDxfId="79"/>
    <tableColumn id="2" name="[sku]" dataDxfId="78"/>
    <tableColumn id="6" name="[collectedChests]" dataDxfId="77"/>
    <tableColumn id="3" name="[type]" dataDxfId="76"/>
    <tableColumn id="4" name="[amount]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T62" totalsRowShown="0" headerRowDxfId="74" dataDxfId="72" headerRowBorderDxfId="73" tableBorderDxfId="71">
  <autoFilter ref="B4:T62"/>
  <sortState ref="B5:T46">
    <sortCondition ref="T4:T46"/>
  </sortState>
  <tableColumns count="19">
    <tableColumn id="1" name="{disguisesDefinitions}" dataDxfId="70"/>
    <tableColumn id="2" name="[sku]" dataDxfId="69"/>
    <tableColumn id="3" name="[dragonSku]" dataDxfId="68"/>
    <tableColumn id="5" name="[powerup]" dataDxfId="67"/>
    <tableColumn id="6" name="[shopOrder]" dataDxfId="66"/>
    <tableColumn id="8" name="[priceSC]" dataDxfId="65"/>
    <tableColumn id="17" name="[priceHC]" dataDxfId="64"/>
    <tableColumn id="18" name="[unlockLevel]" dataDxfId="63"/>
    <tableColumn id="19" name="[unlockSeason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13" totalsRowShown="0" headerRowDxfId="51" dataDxfId="49" headerRowBorderDxfId="50" tableBorderDxfId="48" totalsRowBorderDxfId="47">
  <autoFilter ref="D3:O113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4" totalsRowShown="0" headerRowDxfId="22" dataDxfId="21" tableBorderDxfId="20">
  <autoFilter ref="A3:K54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8" dataDxfId="6" headerRowBorderDxfId="7" tableBorderDxfId="5" totalsRowBorderDxfId="4">
  <autoFilter ref="A17:D35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topLeftCell="A103" workbookViewId="0">
      <selection activeCell="N3" sqref="N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910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911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911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911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911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611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911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608</v>
      </c>
      <c r="O10" s="171"/>
      <c r="P10" s="171"/>
      <c r="Q10" s="158" t="s">
        <v>610</v>
      </c>
    </row>
    <row r="11" spans="2:23" x14ac:dyDescent="0.25">
      <c r="B11" s="175" t="s">
        <v>4</v>
      </c>
      <c r="C11" s="174" t="s">
        <v>607</v>
      </c>
      <c r="D11" s="167" t="s">
        <v>590</v>
      </c>
      <c r="E11" s="142" t="s">
        <v>911</v>
      </c>
      <c r="F11" s="169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1540</v>
      </c>
      <c r="O11" s="171"/>
      <c r="P11" s="171"/>
      <c r="Q11" s="170" t="s">
        <v>607</v>
      </c>
    </row>
    <row r="12" spans="2:23" ht="15.75" thickBot="1" x14ac:dyDescent="0.3">
      <c r="B12" s="175" t="s">
        <v>4</v>
      </c>
      <c r="C12" s="174" t="s">
        <v>1539</v>
      </c>
      <c r="D12" s="167" t="s">
        <v>590</v>
      </c>
      <c r="E12" s="431" t="s">
        <v>911</v>
      </c>
      <c r="F12" s="432">
        <v>3</v>
      </c>
      <c r="G12" s="173">
        <v>14.99</v>
      </c>
      <c r="H12" s="164" t="s">
        <v>609</v>
      </c>
      <c r="I12" s="162">
        <v>150</v>
      </c>
      <c r="J12" s="163">
        <v>0.15</v>
      </c>
      <c r="K12" s="163">
        <f>ROUND(shopPacksDefinitions[[#This Row],[Base Amount
(only for the maths)]]+shopPacksDefinitions[[#This Row],[Base Amount
(only for the maths)]]*shopPacksDefinitions[[#This Row],['[bonusAmount']]],0)</f>
        <v>173</v>
      </c>
      <c r="L12" s="162">
        <f>shopPacksDefinitions[[#This Row],['[amount']]]/shopPacksDefinitions[[#This Row],['[price']]]</f>
        <v>11.541027351567712</v>
      </c>
      <c r="M12" s="172" t="b">
        <v>0</v>
      </c>
      <c r="N12" s="160" t="s">
        <v>613</v>
      </c>
      <c r="O12" s="171"/>
      <c r="P12" s="171"/>
      <c r="Q12" s="170" t="s">
        <v>1539</v>
      </c>
    </row>
    <row r="13" spans="2:23" x14ac:dyDescent="0.25">
      <c r="B13" s="157" t="s">
        <v>4</v>
      </c>
      <c r="C13" s="156" t="s">
        <v>605</v>
      </c>
      <c r="D13" s="155" t="s">
        <v>596</v>
      </c>
      <c r="E13" s="142" t="s">
        <v>911</v>
      </c>
      <c r="F13" s="154">
        <v>0</v>
      </c>
      <c r="G13" s="153">
        <v>5</v>
      </c>
      <c r="H13" s="152" t="s">
        <v>590</v>
      </c>
      <c r="I13" s="150">
        <f>ROUND(shopPacksDefinitions[[#This Row],['[price']]],0)*$H$4</f>
        <v>3000</v>
      </c>
      <c r="J13" s="151">
        <v>0</v>
      </c>
      <c r="K13" s="151">
        <f>ROUND(shopPacksDefinitions[[#This Row],[Base Amount
(only for the maths)]]+shopPacksDefinitions[[#This Row],[Base Amount
(only for the maths)]]*shopPacksDefinitions[[#This Row],['[bonusAmount']]],0)</f>
        <v>3000</v>
      </c>
      <c r="L13" s="150">
        <f>shopPacksDefinitions[[#This Row],['[amount']]]/shopPacksDefinitions[[#This Row],['[price']]]</f>
        <v>600</v>
      </c>
      <c r="M13" s="149" t="b">
        <v>0</v>
      </c>
      <c r="N13" s="148" t="s">
        <v>606</v>
      </c>
      <c r="O13" s="147"/>
      <c r="P13" s="147"/>
      <c r="Q13" s="146" t="s">
        <v>605</v>
      </c>
    </row>
    <row r="14" spans="2:23" x14ac:dyDescent="0.25">
      <c r="B14" s="143" t="s">
        <v>4</v>
      </c>
      <c r="C14" s="142" t="s">
        <v>603</v>
      </c>
      <c r="D14" s="167" t="s">
        <v>596</v>
      </c>
      <c r="E14" s="142" t="s">
        <v>911</v>
      </c>
      <c r="F14" s="169">
        <v>1</v>
      </c>
      <c r="G14" s="165">
        <v>20</v>
      </c>
      <c r="H14" s="164" t="s">
        <v>590</v>
      </c>
      <c r="I14" s="162">
        <f>ROUND(shopPacksDefinitions[[#This Row],['[price']]],0)*$H$4</f>
        <v>12000</v>
      </c>
      <c r="J14" s="168">
        <v>0.1</v>
      </c>
      <c r="K14" s="168">
        <f>ROUND(shopPacksDefinitions[[#This Row],[Base Amount
(only for the maths)]]+shopPacksDefinitions[[#This Row],[Base Amount
(only for the maths)]]*shopPacksDefinitions[[#This Row],['[bonusAmount']]],0)</f>
        <v>13200</v>
      </c>
      <c r="L14" s="162">
        <f>shopPacksDefinitions[[#This Row],['[amount']]]/shopPacksDefinitions[[#This Row],['[price']]]</f>
        <v>660</v>
      </c>
      <c r="M14" s="161" t="b">
        <v>0</v>
      </c>
      <c r="N14" s="160" t="s">
        <v>604</v>
      </c>
      <c r="O14" s="159"/>
      <c r="P14" s="159"/>
      <c r="Q14" s="158" t="s">
        <v>603</v>
      </c>
    </row>
    <row r="15" spans="2:23" x14ac:dyDescent="0.25">
      <c r="B15" s="143" t="s">
        <v>4</v>
      </c>
      <c r="C15" s="142" t="s">
        <v>601</v>
      </c>
      <c r="D15" s="167" t="s">
        <v>596</v>
      </c>
      <c r="E15" s="142" t="s">
        <v>911</v>
      </c>
      <c r="F15" s="169">
        <v>2</v>
      </c>
      <c r="G15" s="165">
        <v>50</v>
      </c>
      <c r="H15" s="164" t="s">
        <v>590</v>
      </c>
      <c r="I15" s="162">
        <f>ROUND(shopPacksDefinitions[[#This Row],['[price']]],0)*$H$4</f>
        <v>30000</v>
      </c>
      <c r="J15" s="168">
        <v>0.2</v>
      </c>
      <c r="K15" s="168">
        <f>ROUND(shopPacksDefinitions[[#This Row],[Base Amount
(only for the maths)]]+shopPacksDefinitions[[#This Row],[Base Amount
(only for the maths)]]*shopPacksDefinitions[[#This Row],['[bonusAmount']]],0)</f>
        <v>36000</v>
      </c>
      <c r="L15" s="162">
        <f>shopPacksDefinitions[[#This Row],['[amount']]]/shopPacksDefinitions[[#This Row],['[price']]]</f>
        <v>720</v>
      </c>
      <c r="M15" s="161" t="b">
        <v>0</v>
      </c>
      <c r="N15" s="160" t="s">
        <v>602</v>
      </c>
      <c r="O15" s="159"/>
      <c r="P15" s="159"/>
      <c r="Q15" s="158" t="s">
        <v>601</v>
      </c>
    </row>
    <row r="16" spans="2:23" x14ac:dyDescent="0.25">
      <c r="B16" s="143" t="s">
        <v>4</v>
      </c>
      <c r="C16" s="142" t="s">
        <v>599</v>
      </c>
      <c r="D16" s="167" t="s">
        <v>596</v>
      </c>
      <c r="E16" s="142" t="s">
        <v>911</v>
      </c>
      <c r="F16" s="169">
        <v>3</v>
      </c>
      <c r="G16" s="165">
        <v>250</v>
      </c>
      <c r="H16" s="164" t="s">
        <v>590</v>
      </c>
      <c r="I16" s="162">
        <f>ROUND(shopPacksDefinitions[[#This Row],['[price']]],0)*$H$4</f>
        <v>150000</v>
      </c>
      <c r="J16" s="168">
        <v>0.4</v>
      </c>
      <c r="K16" s="168">
        <f>ROUND(shopPacksDefinitions[[#This Row],[Base Amount
(only for the maths)]]+shopPacksDefinitions[[#This Row],[Base Amount
(only for the maths)]]*shopPacksDefinitions[[#This Row],['[bonusAmount']]],0)</f>
        <v>210000</v>
      </c>
      <c r="L16" s="162">
        <f>shopPacksDefinitions[[#This Row],['[amount']]]/shopPacksDefinitions[[#This Row],['[price']]]</f>
        <v>840</v>
      </c>
      <c r="M16" s="161" t="b">
        <v>0</v>
      </c>
      <c r="N16" s="160" t="s">
        <v>600</v>
      </c>
      <c r="O16" s="159"/>
      <c r="P16" s="159"/>
      <c r="Q16" s="158" t="s">
        <v>599</v>
      </c>
    </row>
    <row r="17" spans="2:17" x14ac:dyDescent="0.25">
      <c r="B17" s="143" t="s">
        <v>4</v>
      </c>
      <c r="C17" s="142" t="s">
        <v>597</v>
      </c>
      <c r="D17" s="167" t="s">
        <v>596</v>
      </c>
      <c r="E17" s="142" t="s">
        <v>911</v>
      </c>
      <c r="F17" s="169">
        <v>4</v>
      </c>
      <c r="G17" s="165">
        <v>400</v>
      </c>
      <c r="H17" s="164" t="s">
        <v>590</v>
      </c>
      <c r="I17" s="162">
        <f>ROUND(shopPacksDefinitions[[#This Row],['[price']]],0)*$H$4</f>
        <v>240000</v>
      </c>
      <c r="J17" s="168">
        <v>0.5</v>
      </c>
      <c r="K17" s="168">
        <f>ROUND(shopPacksDefinitions[[#This Row],[Base Amount
(only for the maths)]]+shopPacksDefinitions[[#This Row],[Base Amount
(only for the maths)]]*shopPacksDefinitions[[#This Row],['[bonusAmount']]],0)</f>
        <v>360000</v>
      </c>
      <c r="L17" s="162">
        <f>shopPacksDefinitions[[#This Row],['[amount']]]/shopPacksDefinitions[[#This Row],['[price']]]</f>
        <v>900</v>
      </c>
      <c r="M17" s="161" t="b">
        <v>0</v>
      </c>
      <c r="N17" s="160" t="s">
        <v>598</v>
      </c>
      <c r="O17" s="159"/>
      <c r="P17" s="159"/>
      <c r="Q17" s="158" t="s">
        <v>597</v>
      </c>
    </row>
    <row r="18" spans="2:17" ht="15.75" thickBot="1" x14ac:dyDescent="0.3">
      <c r="B18" s="143" t="s">
        <v>4</v>
      </c>
      <c r="C18" s="142" t="s">
        <v>594</v>
      </c>
      <c r="D18" s="167" t="s">
        <v>596</v>
      </c>
      <c r="E18" s="142" t="s">
        <v>911</v>
      </c>
      <c r="F18" s="166">
        <v>5</v>
      </c>
      <c r="G18" s="165">
        <v>1000</v>
      </c>
      <c r="H18" s="164" t="s">
        <v>590</v>
      </c>
      <c r="I18" s="162">
        <f>ROUND(shopPacksDefinitions[[#This Row],['[price']]],0)*$H$4</f>
        <v>600000</v>
      </c>
      <c r="J18" s="163">
        <v>0.7</v>
      </c>
      <c r="K18" s="163">
        <f>ROUND(shopPacksDefinitions[[#This Row],[Base Amount
(only for the maths)]]+shopPacksDefinitions[[#This Row],[Base Amount
(only for the maths)]]*shopPacksDefinitions[[#This Row],['[bonusAmount']]],0)</f>
        <v>1020000</v>
      </c>
      <c r="L18" s="162">
        <f>shopPacksDefinitions[[#This Row],['[amount']]]/shopPacksDefinitions[[#This Row],['[price']]]</f>
        <v>1020</v>
      </c>
      <c r="M18" s="161" t="b">
        <v>1</v>
      </c>
      <c r="N18" s="160" t="s">
        <v>595</v>
      </c>
      <c r="O18" s="159"/>
      <c r="P18" s="159"/>
      <c r="Q18" s="158" t="s">
        <v>594</v>
      </c>
    </row>
    <row r="19" spans="2:17" ht="15.75" thickBot="1" x14ac:dyDescent="0.3">
      <c r="B19" s="157" t="s">
        <v>4</v>
      </c>
      <c r="C19" s="156" t="s">
        <v>592</v>
      </c>
      <c r="D19" s="155" t="s">
        <v>591</v>
      </c>
      <c r="E19" s="142" t="s">
        <v>911</v>
      </c>
      <c r="F19" s="166">
        <v>0</v>
      </c>
      <c r="G19" s="153">
        <v>5</v>
      </c>
      <c r="H19" s="152" t="s">
        <v>590</v>
      </c>
      <c r="I19" s="150">
        <f>shopPacksDefinitions[[#This Row],['[amount']]]-(shopPacksDefinitions[[#This Row],['[amount']]]*shopPacksDefinitions[[#This Row],['[bonusAmount']]])</f>
        <v>1</v>
      </c>
      <c r="J19" s="151">
        <v>0</v>
      </c>
      <c r="K19" s="151">
        <v>1</v>
      </c>
      <c r="L19" s="150">
        <f>shopPacksDefinitions[[#This Row],['[amount']]]/shopPacksDefinitions[[#This Row],['[price']]]</f>
        <v>0.2</v>
      </c>
      <c r="M19" s="149" t="b">
        <v>0</v>
      </c>
      <c r="N19" s="148" t="s">
        <v>593</v>
      </c>
      <c r="O19" s="147"/>
      <c r="P19" s="147"/>
      <c r="Q19" s="146" t="s">
        <v>592</v>
      </c>
    </row>
    <row r="20" spans="2:17" x14ac:dyDescent="0.25">
      <c r="B20" s="157" t="s">
        <v>4</v>
      </c>
      <c r="C20" s="156" t="s">
        <v>679</v>
      </c>
      <c r="D20" s="155" t="s">
        <v>680</v>
      </c>
      <c r="E20" s="279" t="s">
        <v>912</v>
      </c>
      <c r="F20" s="154">
        <v>0</v>
      </c>
      <c r="G20" s="153">
        <v>1.99</v>
      </c>
      <c r="H20" s="152" t="s">
        <v>609</v>
      </c>
      <c r="I20" s="150"/>
      <c r="J20" s="151"/>
      <c r="K20" s="151"/>
      <c r="L20" s="150"/>
      <c r="M20" s="149" t="b">
        <v>0</v>
      </c>
      <c r="N20" s="148"/>
      <c r="O20" s="147"/>
      <c r="P20" s="147"/>
      <c r="Q20" s="146" t="s">
        <v>679</v>
      </c>
    </row>
    <row r="21" spans="2:17" x14ac:dyDescent="0.25">
      <c r="B21" s="175" t="s">
        <v>4</v>
      </c>
      <c r="C21" s="174" t="s">
        <v>681</v>
      </c>
      <c r="D21" s="167" t="s">
        <v>680</v>
      </c>
      <c r="E21" s="279" t="s">
        <v>913</v>
      </c>
      <c r="F21" s="169">
        <v>0</v>
      </c>
      <c r="G21" s="165">
        <v>4.99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681</v>
      </c>
    </row>
    <row r="22" spans="2:17" x14ac:dyDescent="0.25">
      <c r="B22" s="175" t="s">
        <v>4</v>
      </c>
      <c r="C22" s="174" t="s">
        <v>682</v>
      </c>
      <c r="D22" s="167" t="s">
        <v>680</v>
      </c>
      <c r="E22" s="279" t="s">
        <v>914</v>
      </c>
      <c r="F22" s="169">
        <v>0</v>
      </c>
      <c r="G22" s="165">
        <v>9.99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682</v>
      </c>
    </row>
    <row r="23" spans="2:17" x14ac:dyDescent="0.25">
      <c r="B23" s="175" t="s">
        <v>4</v>
      </c>
      <c r="C23" s="174" t="s">
        <v>683</v>
      </c>
      <c r="D23" s="167" t="s">
        <v>680</v>
      </c>
      <c r="E23" s="279" t="s">
        <v>915</v>
      </c>
      <c r="F23" s="169">
        <v>0</v>
      </c>
      <c r="G23" s="165">
        <v>1.99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683</v>
      </c>
    </row>
    <row r="24" spans="2:17" x14ac:dyDescent="0.25">
      <c r="B24" s="175" t="s">
        <v>4</v>
      </c>
      <c r="C24" s="174" t="s">
        <v>684</v>
      </c>
      <c r="D24" s="167" t="s">
        <v>680</v>
      </c>
      <c r="E24" s="279" t="s">
        <v>916</v>
      </c>
      <c r="F24" s="169">
        <v>0</v>
      </c>
      <c r="G24" s="165">
        <v>4.99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684</v>
      </c>
    </row>
    <row r="25" spans="2:17" x14ac:dyDescent="0.25">
      <c r="B25" s="175" t="s">
        <v>4</v>
      </c>
      <c r="C25" s="174" t="s">
        <v>685</v>
      </c>
      <c r="D25" s="167" t="s">
        <v>680</v>
      </c>
      <c r="E25" s="279" t="s">
        <v>917</v>
      </c>
      <c r="F25" s="169">
        <v>0</v>
      </c>
      <c r="G25" s="165">
        <v>9.99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685</v>
      </c>
    </row>
    <row r="26" spans="2:17" x14ac:dyDescent="0.25">
      <c r="B26" s="175" t="s">
        <v>4</v>
      </c>
      <c r="C26" s="174" t="s">
        <v>686</v>
      </c>
      <c r="D26" s="167" t="s">
        <v>680</v>
      </c>
      <c r="E26" s="279" t="s">
        <v>918</v>
      </c>
      <c r="F26" s="169">
        <v>0</v>
      </c>
      <c r="G26" s="165">
        <v>1.99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686</v>
      </c>
    </row>
    <row r="27" spans="2:17" x14ac:dyDescent="0.25">
      <c r="B27" s="175" t="s">
        <v>4</v>
      </c>
      <c r="C27" s="174" t="s">
        <v>687</v>
      </c>
      <c r="D27" s="167" t="s">
        <v>680</v>
      </c>
      <c r="E27" s="279" t="s">
        <v>919</v>
      </c>
      <c r="F27" s="169">
        <v>0</v>
      </c>
      <c r="G27" s="165">
        <v>4.99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687</v>
      </c>
    </row>
    <row r="28" spans="2:17" x14ac:dyDescent="0.25">
      <c r="B28" s="175" t="s">
        <v>4</v>
      </c>
      <c r="C28" s="174" t="s">
        <v>688</v>
      </c>
      <c r="D28" s="167" t="s">
        <v>680</v>
      </c>
      <c r="E28" s="279" t="s">
        <v>920</v>
      </c>
      <c r="F28" s="169">
        <v>0</v>
      </c>
      <c r="G28" s="165">
        <v>9.99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688</v>
      </c>
    </row>
    <row r="29" spans="2:17" x14ac:dyDescent="0.25">
      <c r="B29" s="175" t="s">
        <v>4</v>
      </c>
      <c r="C29" s="174" t="s">
        <v>689</v>
      </c>
      <c r="D29" s="167" t="s">
        <v>680</v>
      </c>
      <c r="E29" s="279" t="s">
        <v>921</v>
      </c>
      <c r="F29" s="169">
        <v>0</v>
      </c>
      <c r="G29" s="165">
        <v>1.99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689</v>
      </c>
    </row>
    <row r="30" spans="2:17" x14ac:dyDescent="0.25">
      <c r="B30" s="175" t="s">
        <v>4</v>
      </c>
      <c r="C30" s="174" t="s">
        <v>690</v>
      </c>
      <c r="D30" s="167" t="s">
        <v>680</v>
      </c>
      <c r="E30" s="279" t="s">
        <v>922</v>
      </c>
      <c r="F30" s="169">
        <v>0</v>
      </c>
      <c r="G30" s="165">
        <v>4.99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690</v>
      </c>
    </row>
    <row r="31" spans="2:17" x14ac:dyDescent="0.25">
      <c r="B31" s="175" t="s">
        <v>4</v>
      </c>
      <c r="C31" s="174" t="s">
        <v>691</v>
      </c>
      <c r="D31" s="167" t="s">
        <v>680</v>
      </c>
      <c r="E31" s="279" t="s">
        <v>923</v>
      </c>
      <c r="F31" s="169">
        <v>0</v>
      </c>
      <c r="G31" s="165">
        <v>9.99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691</v>
      </c>
    </row>
    <row r="32" spans="2:17" x14ac:dyDescent="0.25">
      <c r="B32" s="175" t="s">
        <v>4</v>
      </c>
      <c r="C32" s="174" t="s">
        <v>692</v>
      </c>
      <c r="D32" s="167" t="s">
        <v>680</v>
      </c>
      <c r="E32" s="279" t="s">
        <v>924</v>
      </c>
      <c r="F32" s="169">
        <v>0</v>
      </c>
      <c r="G32" s="165">
        <v>19.989999999999998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692</v>
      </c>
    </row>
    <row r="33" spans="2:17" x14ac:dyDescent="0.25">
      <c r="B33" s="175" t="s">
        <v>4</v>
      </c>
      <c r="C33" s="174" t="s">
        <v>693</v>
      </c>
      <c r="D33" s="167" t="s">
        <v>680</v>
      </c>
      <c r="E33" s="279" t="s">
        <v>925</v>
      </c>
      <c r="F33" s="169">
        <v>0</v>
      </c>
      <c r="G33" s="165">
        <v>39.99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693</v>
      </c>
    </row>
    <row r="34" spans="2:17" x14ac:dyDescent="0.25">
      <c r="B34" s="175" t="s">
        <v>4</v>
      </c>
      <c r="C34" s="174" t="s">
        <v>694</v>
      </c>
      <c r="D34" s="167" t="s">
        <v>680</v>
      </c>
      <c r="E34" s="279" t="s">
        <v>926</v>
      </c>
      <c r="F34" s="169">
        <v>0</v>
      </c>
      <c r="G34" s="165">
        <v>59.99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694</v>
      </c>
    </row>
    <row r="35" spans="2:17" x14ac:dyDescent="0.25">
      <c r="B35" s="175" t="s">
        <v>4</v>
      </c>
      <c r="C35" s="174" t="s">
        <v>695</v>
      </c>
      <c r="D35" s="167" t="s">
        <v>680</v>
      </c>
      <c r="E35" s="279" t="s">
        <v>927</v>
      </c>
      <c r="F35" s="169">
        <v>0</v>
      </c>
      <c r="G35" s="165">
        <v>1.99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695</v>
      </c>
    </row>
    <row r="36" spans="2:17" x14ac:dyDescent="0.25">
      <c r="B36" s="175" t="s">
        <v>4</v>
      </c>
      <c r="C36" s="174" t="s">
        <v>696</v>
      </c>
      <c r="D36" s="167" t="s">
        <v>680</v>
      </c>
      <c r="E36" s="279" t="s">
        <v>928</v>
      </c>
      <c r="F36" s="169">
        <v>0</v>
      </c>
      <c r="G36" s="165">
        <v>4.99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696</v>
      </c>
    </row>
    <row r="37" spans="2:17" x14ac:dyDescent="0.25">
      <c r="B37" s="175" t="s">
        <v>4</v>
      </c>
      <c r="C37" s="174" t="s">
        <v>697</v>
      </c>
      <c r="D37" s="167" t="s">
        <v>680</v>
      </c>
      <c r="E37" s="279" t="s">
        <v>929</v>
      </c>
      <c r="F37" s="169">
        <v>0</v>
      </c>
      <c r="G37" s="165">
        <v>9.99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697</v>
      </c>
    </row>
    <row r="38" spans="2:17" x14ac:dyDescent="0.25">
      <c r="B38" s="175" t="s">
        <v>4</v>
      </c>
      <c r="C38" s="174" t="s">
        <v>698</v>
      </c>
      <c r="D38" s="167" t="s">
        <v>680</v>
      </c>
      <c r="E38" s="279" t="s">
        <v>930</v>
      </c>
      <c r="F38" s="169">
        <v>0</v>
      </c>
      <c r="G38" s="165">
        <v>19.989999999999998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698</v>
      </c>
    </row>
    <row r="39" spans="2:17" x14ac:dyDescent="0.25">
      <c r="B39" s="175" t="s">
        <v>4</v>
      </c>
      <c r="C39" s="174" t="s">
        <v>699</v>
      </c>
      <c r="D39" s="167" t="s">
        <v>680</v>
      </c>
      <c r="E39" s="279" t="s">
        <v>931</v>
      </c>
      <c r="F39" s="169">
        <v>0</v>
      </c>
      <c r="G39" s="165">
        <v>39.99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699</v>
      </c>
    </row>
    <row r="40" spans="2:17" x14ac:dyDescent="0.25">
      <c r="B40" s="175" t="s">
        <v>4</v>
      </c>
      <c r="C40" s="174" t="s">
        <v>700</v>
      </c>
      <c r="D40" s="167" t="s">
        <v>680</v>
      </c>
      <c r="E40" s="279" t="s">
        <v>932</v>
      </c>
      <c r="F40" s="169">
        <v>0</v>
      </c>
      <c r="G40" s="165">
        <v>59.99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700</v>
      </c>
    </row>
    <row r="41" spans="2:17" x14ac:dyDescent="0.25">
      <c r="B41" s="175" t="s">
        <v>4</v>
      </c>
      <c r="C41" s="167" t="s">
        <v>706</v>
      </c>
      <c r="D41" s="167" t="s">
        <v>680</v>
      </c>
      <c r="E41" s="279" t="s">
        <v>933</v>
      </c>
      <c r="F41" s="169">
        <v>0</v>
      </c>
      <c r="G41" s="165">
        <v>4.99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706</v>
      </c>
    </row>
    <row r="42" spans="2:17" x14ac:dyDescent="0.25">
      <c r="B42" s="175" t="s">
        <v>4</v>
      </c>
      <c r="C42" s="167" t="s">
        <v>707</v>
      </c>
      <c r="D42" s="167" t="s">
        <v>680</v>
      </c>
      <c r="E42" s="279" t="s">
        <v>934</v>
      </c>
      <c r="F42" s="169">
        <v>0</v>
      </c>
      <c r="G42" s="165">
        <v>9.99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707</v>
      </c>
    </row>
    <row r="43" spans="2:17" x14ac:dyDescent="0.25">
      <c r="B43" s="175" t="s">
        <v>4</v>
      </c>
      <c r="C43" s="167" t="s">
        <v>708</v>
      </c>
      <c r="D43" s="167" t="s">
        <v>680</v>
      </c>
      <c r="E43" s="279" t="s">
        <v>935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708</v>
      </c>
    </row>
    <row r="44" spans="2:17" x14ac:dyDescent="0.25">
      <c r="B44" s="175" t="s">
        <v>4</v>
      </c>
      <c r="C44" s="167" t="s">
        <v>709</v>
      </c>
      <c r="D44" s="167" t="s">
        <v>680</v>
      </c>
      <c r="E44" s="279" t="s">
        <v>936</v>
      </c>
      <c r="F44" s="169">
        <v>0</v>
      </c>
      <c r="G44" s="165">
        <v>4.99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709</v>
      </c>
    </row>
    <row r="45" spans="2:17" x14ac:dyDescent="0.25">
      <c r="B45" s="175" t="s">
        <v>4</v>
      </c>
      <c r="C45" s="167" t="s">
        <v>710</v>
      </c>
      <c r="D45" s="167" t="s">
        <v>680</v>
      </c>
      <c r="E45" s="279" t="s">
        <v>937</v>
      </c>
      <c r="F45" s="169">
        <v>0</v>
      </c>
      <c r="G45" s="165">
        <v>19.989999999999998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710</v>
      </c>
    </row>
    <row r="46" spans="2:17" x14ac:dyDescent="0.25">
      <c r="B46" s="175" t="s">
        <v>4</v>
      </c>
      <c r="C46" s="167" t="s">
        <v>711</v>
      </c>
      <c r="D46" s="167" t="s">
        <v>680</v>
      </c>
      <c r="E46" s="279" t="s">
        <v>938</v>
      </c>
      <c r="F46" s="169">
        <v>0</v>
      </c>
      <c r="G46" s="165">
        <v>4.99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711</v>
      </c>
    </row>
    <row r="47" spans="2:17" x14ac:dyDescent="0.25">
      <c r="B47" s="175" t="s">
        <v>4</v>
      </c>
      <c r="C47" s="167" t="s">
        <v>712</v>
      </c>
      <c r="D47" s="167" t="s">
        <v>680</v>
      </c>
      <c r="E47" s="279" t="s">
        <v>939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712</v>
      </c>
    </row>
    <row r="48" spans="2:17" x14ac:dyDescent="0.25">
      <c r="B48" s="175" t="s">
        <v>4</v>
      </c>
      <c r="C48" s="167" t="s">
        <v>713</v>
      </c>
      <c r="D48" s="167" t="s">
        <v>680</v>
      </c>
      <c r="E48" s="279" t="s">
        <v>940</v>
      </c>
      <c r="F48" s="169">
        <v>0</v>
      </c>
      <c r="G48" s="165">
        <v>1.99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713</v>
      </c>
    </row>
    <row r="49" spans="2:17" x14ac:dyDescent="0.25">
      <c r="B49" s="175" t="s">
        <v>4</v>
      </c>
      <c r="C49" s="167" t="s">
        <v>714</v>
      </c>
      <c r="D49" s="167" t="s">
        <v>680</v>
      </c>
      <c r="E49" s="279" t="s">
        <v>941</v>
      </c>
      <c r="F49" s="169">
        <v>0</v>
      </c>
      <c r="G49" s="165">
        <v>4.99</v>
      </c>
      <c r="H49" s="164" t="s">
        <v>609</v>
      </c>
      <c r="I49" s="162"/>
      <c r="J49" s="163"/>
      <c r="K49" s="163"/>
      <c r="L49" s="162"/>
      <c r="M49" s="172" t="b">
        <v>0</v>
      </c>
      <c r="N49" s="160"/>
      <c r="O49" s="171"/>
      <c r="P49" s="171"/>
      <c r="Q49" s="158" t="s">
        <v>714</v>
      </c>
    </row>
    <row r="50" spans="2:17" x14ac:dyDescent="0.25">
      <c r="B50" s="243" t="s">
        <v>4</v>
      </c>
      <c r="C50" s="167" t="s">
        <v>833</v>
      </c>
      <c r="D50" s="167" t="s">
        <v>680</v>
      </c>
      <c r="E50" s="167" t="s">
        <v>942</v>
      </c>
      <c r="F50" s="169">
        <v>0</v>
      </c>
      <c r="G50" s="165">
        <v>0.99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839</v>
      </c>
    </row>
    <row r="51" spans="2:17" x14ac:dyDescent="0.25">
      <c r="B51" s="243" t="s">
        <v>4</v>
      </c>
      <c r="C51" s="167" t="s">
        <v>834</v>
      </c>
      <c r="D51" s="167" t="s">
        <v>680</v>
      </c>
      <c r="E51" s="167" t="s">
        <v>943</v>
      </c>
      <c r="F51" s="169">
        <v>0</v>
      </c>
      <c r="G51" s="165">
        <v>4.99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840</v>
      </c>
    </row>
    <row r="52" spans="2:17" x14ac:dyDescent="0.25">
      <c r="B52" s="243" t="s">
        <v>4</v>
      </c>
      <c r="C52" s="167" t="s">
        <v>835</v>
      </c>
      <c r="D52" s="167" t="s">
        <v>680</v>
      </c>
      <c r="E52" s="167" t="s">
        <v>944</v>
      </c>
      <c r="F52" s="169">
        <v>0</v>
      </c>
      <c r="G52" s="165">
        <v>9.99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841</v>
      </c>
    </row>
    <row r="53" spans="2:17" x14ac:dyDescent="0.25">
      <c r="B53" s="243" t="s">
        <v>4</v>
      </c>
      <c r="C53" s="167" t="s">
        <v>836</v>
      </c>
      <c r="D53" s="167" t="s">
        <v>680</v>
      </c>
      <c r="E53" s="167" t="s">
        <v>945</v>
      </c>
      <c r="F53" s="169">
        <v>0</v>
      </c>
      <c r="G53" s="165">
        <v>19.989999999999998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842</v>
      </c>
    </row>
    <row r="54" spans="2:17" x14ac:dyDescent="0.25">
      <c r="B54" s="243" t="s">
        <v>4</v>
      </c>
      <c r="C54" s="167" t="s">
        <v>837</v>
      </c>
      <c r="D54" s="167" t="s">
        <v>680</v>
      </c>
      <c r="E54" s="167" t="s">
        <v>946</v>
      </c>
      <c r="F54" s="169">
        <v>0</v>
      </c>
      <c r="G54" s="165">
        <v>39.99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843</v>
      </c>
    </row>
    <row r="55" spans="2:17" x14ac:dyDescent="0.25">
      <c r="B55" s="243" t="s">
        <v>4</v>
      </c>
      <c r="C55" s="167" t="s">
        <v>838</v>
      </c>
      <c r="D55" s="167" t="s">
        <v>680</v>
      </c>
      <c r="E55" s="167" t="s">
        <v>947</v>
      </c>
      <c r="F55" s="169">
        <v>0</v>
      </c>
      <c r="G55" s="165">
        <v>79.989999999999995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844</v>
      </c>
    </row>
    <row r="56" spans="2:17" x14ac:dyDescent="0.25">
      <c r="B56" s="243" t="s">
        <v>4</v>
      </c>
      <c r="C56" s="167" t="s">
        <v>1048</v>
      </c>
      <c r="D56" s="167" t="s">
        <v>680</v>
      </c>
      <c r="E56" s="167" t="s">
        <v>1012</v>
      </c>
      <c r="F56" s="169">
        <v>0</v>
      </c>
      <c r="G56" s="165" t="s">
        <v>968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976</v>
      </c>
    </row>
    <row r="57" spans="2:17" x14ac:dyDescent="0.25">
      <c r="B57" s="243" t="s">
        <v>4</v>
      </c>
      <c r="C57" s="167" t="s">
        <v>1049</v>
      </c>
      <c r="D57" s="167" t="s">
        <v>680</v>
      </c>
      <c r="E57" s="167" t="s">
        <v>1013</v>
      </c>
      <c r="F57" s="169">
        <v>0</v>
      </c>
      <c r="G57" s="165" t="s">
        <v>968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977</v>
      </c>
    </row>
    <row r="58" spans="2:17" x14ac:dyDescent="0.25">
      <c r="B58" s="243" t="s">
        <v>4</v>
      </c>
      <c r="C58" s="167" t="s">
        <v>1050</v>
      </c>
      <c r="D58" s="167" t="s">
        <v>680</v>
      </c>
      <c r="E58" s="167" t="s">
        <v>1014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978</v>
      </c>
    </row>
    <row r="59" spans="2:17" x14ac:dyDescent="0.25">
      <c r="B59" s="243" t="s">
        <v>4</v>
      </c>
      <c r="C59" s="167" t="s">
        <v>1051</v>
      </c>
      <c r="D59" s="167" t="s">
        <v>680</v>
      </c>
      <c r="E59" s="167" t="s">
        <v>1015</v>
      </c>
      <c r="F59" s="169">
        <v>0</v>
      </c>
      <c r="G59" s="165" t="s">
        <v>968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979</v>
      </c>
    </row>
    <row r="60" spans="2:17" x14ac:dyDescent="0.25">
      <c r="B60" s="243" t="s">
        <v>4</v>
      </c>
      <c r="C60" s="167" t="s">
        <v>1052</v>
      </c>
      <c r="D60" s="167" t="s">
        <v>680</v>
      </c>
      <c r="E60" s="167" t="s">
        <v>1016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980</v>
      </c>
    </row>
    <row r="61" spans="2:17" x14ac:dyDescent="0.25">
      <c r="B61" s="243" t="s">
        <v>4</v>
      </c>
      <c r="C61" s="167" t="s">
        <v>1053</v>
      </c>
      <c r="D61" s="167" t="s">
        <v>680</v>
      </c>
      <c r="E61" s="167" t="s">
        <v>1017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981</v>
      </c>
    </row>
    <row r="62" spans="2:17" x14ac:dyDescent="0.25">
      <c r="B62" s="243" t="s">
        <v>4</v>
      </c>
      <c r="C62" s="167" t="s">
        <v>1054</v>
      </c>
      <c r="D62" s="167" t="s">
        <v>680</v>
      </c>
      <c r="E62" s="167" t="s">
        <v>1018</v>
      </c>
      <c r="F62" s="169">
        <v>0</v>
      </c>
      <c r="G62" s="165" t="s">
        <v>968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982</v>
      </c>
    </row>
    <row r="63" spans="2:17" x14ac:dyDescent="0.25">
      <c r="B63" s="243" t="s">
        <v>4</v>
      </c>
      <c r="C63" s="167" t="s">
        <v>1055</v>
      </c>
      <c r="D63" s="167" t="s">
        <v>680</v>
      </c>
      <c r="E63" s="167" t="s">
        <v>1019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983</v>
      </c>
    </row>
    <row r="64" spans="2:17" x14ac:dyDescent="0.25">
      <c r="B64" s="243" t="s">
        <v>4</v>
      </c>
      <c r="C64" s="167" t="s">
        <v>1056</v>
      </c>
      <c r="D64" s="167" t="s">
        <v>680</v>
      </c>
      <c r="E64" s="167" t="s">
        <v>1020</v>
      </c>
      <c r="F64" s="169">
        <v>0</v>
      </c>
      <c r="G64" s="165" t="s">
        <v>968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984</v>
      </c>
    </row>
    <row r="65" spans="2:17" x14ac:dyDescent="0.25">
      <c r="B65" s="243" t="s">
        <v>4</v>
      </c>
      <c r="C65" s="167" t="s">
        <v>1057</v>
      </c>
      <c r="D65" s="167" t="s">
        <v>680</v>
      </c>
      <c r="E65" s="167" t="s">
        <v>1021</v>
      </c>
      <c r="F65" s="169">
        <v>0</v>
      </c>
      <c r="G65" s="165" t="s">
        <v>970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985</v>
      </c>
    </row>
    <row r="66" spans="2:17" x14ac:dyDescent="0.25">
      <c r="B66" s="243" t="s">
        <v>4</v>
      </c>
      <c r="C66" s="167" t="s">
        <v>1058</v>
      </c>
      <c r="D66" s="167" t="s">
        <v>680</v>
      </c>
      <c r="E66" s="167" t="s">
        <v>1022</v>
      </c>
      <c r="F66" s="169">
        <v>0</v>
      </c>
      <c r="G66" s="165" t="s">
        <v>968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986</v>
      </c>
    </row>
    <row r="67" spans="2:17" x14ac:dyDescent="0.25">
      <c r="B67" s="243" t="s">
        <v>4</v>
      </c>
      <c r="C67" s="167" t="s">
        <v>1059</v>
      </c>
      <c r="D67" s="167" t="s">
        <v>680</v>
      </c>
      <c r="E67" s="167" t="s">
        <v>1023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987</v>
      </c>
    </row>
    <row r="68" spans="2:17" x14ac:dyDescent="0.25">
      <c r="B68" s="243" t="s">
        <v>4</v>
      </c>
      <c r="C68" s="167" t="s">
        <v>1060</v>
      </c>
      <c r="D68" s="167" t="s">
        <v>680</v>
      </c>
      <c r="E68" s="167" t="s">
        <v>1024</v>
      </c>
      <c r="F68" s="169">
        <v>0</v>
      </c>
      <c r="G68" s="165" t="s">
        <v>968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988</v>
      </c>
    </row>
    <row r="69" spans="2:17" x14ac:dyDescent="0.25">
      <c r="B69" s="243" t="s">
        <v>4</v>
      </c>
      <c r="C69" s="167" t="s">
        <v>1061</v>
      </c>
      <c r="D69" s="167" t="s">
        <v>680</v>
      </c>
      <c r="E69" s="167" t="s">
        <v>1025</v>
      </c>
      <c r="F69" s="169">
        <v>0</v>
      </c>
      <c r="G69" s="165" t="s">
        <v>968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989</v>
      </c>
    </row>
    <row r="70" spans="2:17" x14ac:dyDescent="0.25">
      <c r="B70" s="243" t="s">
        <v>4</v>
      </c>
      <c r="C70" s="167" t="s">
        <v>1062</v>
      </c>
      <c r="D70" s="167" t="s">
        <v>680</v>
      </c>
      <c r="E70" s="167" t="s">
        <v>1026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990</v>
      </c>
    </row>
    <row r="71" spans="2:17" x14ac:dyDescent="0.25">
      <c r="B71" s="243" t="s">
        <v>4</v>
      </c>
      <c r="C71" s="167" t="s">
        <v>1063</v>
      </c>
      <c r="D71" s="167" t="s">
        <v>680</v>
      </c>
      <c r="E71" s="167" t="s">
        <v>1027</v>
      </c>
      <c r="F71" s="169">
        <v>0</v>
      </c>
      <c r="G71" s="165" t="s">
        <v>968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991</v>
      </c>
    </row>
    <row r="72" spans="2:17" x14ac:dyDescent="0.25">
      <c r="B72" s="243" t="s">
        <v>4</v>
      </c>
      <c r="C72" s="167" t="s">
        <v>1064</v>
      </c>
      <c r="D72" s="167" t="s">
        <v>680</v>
      </c>
      <c r="E72" s="167" t="s">
        <v>1028</v>
      </c>
      <c r="F72" s="169">
        <v>0</v>
      </c>
      <c r="G72" s="165" t="s">
        <v>969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992</v>
      </c>
    </row>
    <row r="73" spans="2:17" x14ac:dyDescent="0.25">
      <c r="B73" s="243" t="s">
        <v>4</v>
      </c>
      <c r="C73" s="167" t="s">
        <v>1065</v>
      </c>
      <c r="D73" s="167" t="s">
        <v>680</v>
      </c>
      <c r="E73" s="167" t="s">
        <v>1029</v>
      </c>
      <c r="F73" s="169">
        <v>0</v>
      </c>
      <c r="G73" s="165" t="s">
        <v>971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993</v>
      </c>
    </row>
    <row r="74" spans="2:17" x14ac:dyDescent="0.25">
      <c r="B74" s="243" t="s">
        <v>4</v>
      </c>
      <c r="C74" s="167" t="s">
        <v>1066</v>
      </c>
      <c r="D74" s="167" t="s">
        <v>680</v>
      </c>
      <c r="E74" s="167" t="s">
        <v>1030</v>
      </c>
      <c r="F74" s="169">
        <v>0</v>
      </c>
      <c r="G74" s="165" t="s">
        <v>969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994</v>
      </c>
    </row>
    <row r="75" spans="2:17" x14ac:dyDescent="0.25">
      <c r="B75" s="243" t="s">
        <v>4</v>
      </c>
      <c r="C75" s="167" t="s">
        <v>1067</v>
      </c>
      <c r="D75" s="167" t="s">
        <v>680</v>
      </c>
      <c r="E75" s="167" t="s">
        <v>1031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995</v>
      </c>
    </row>
    <row r="76" spans="2:17" x14ac:dyDescent="0.25">
      <c r="B76" s="243" t="s">
        <v>4</v>
      </c>
      <c r="C76" s="167" t="s">
        <v>1068</v>
      </c>
      <c r="D76" s="167" t="s">
        <v>680</v>
      </c>
      <c r="E76" s="167" t="s">
        <v>1032</v>
      </c>
      <c r="F76" s="169">
        <v>0</v>
      </c>
      <c r="G76" s="165" t="s">
        <v>971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996</v>
      </c>
    </row>
    <row r="77" spans="2:17" x14ac:dyDescent="0.25">
      <c r="B77" s="243" t="s">
        <v>4</v>
      </c>
      <c r="C77" s="167" t="s">
        <v>1069</v>
      </c>
      <c r="D77" s="167" t="s">
        <v>680</v>
      </c>
      <c r="E77" s="167" t="s">
        <v>1033</v>
      </c>
      <c r="F77" s="169">
        <v>0</v>
      </c>
      <c r="G77" s="165" t="s">
        <v>971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997</v>
      </c>
    </row>
    <row r="78" spans="2:17" x14ac:dyDescent="0.25">
      <c r="B78" s="243" t="s">
        <v>4</v>
      </c>
      <c r="C78" s="167" t="s">
        <v>1070</v>
      </c>
      <c r="D78" s="167" t="s">
        <v>680</v>
      </c>
      <c r="E78" s="167" t="s">
        <v>1034</v>
      </c>
      <c r="F78" s="169">
        <v>0</v>
      </c>
      <c r="G78" s="165" t="s">
        <v>968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998</v>
      </c>
    </row>
    <row r="79" spans="2:17" x14ac:dyDescent="0.25">
      <c r="B79" s="243" t="s">
        <v>4</v>
      </c>
      <c r="C79" s="167" t="s">
        <v>1071</v>
      </c>
      <c r="D79" s="167" t="s">
        <v>680</v>
      </c>
      <c r="E79" s="167" t="s">
        <v>1035</v>
      </c>
      <c r="F79" s="169">
        <v>0</v>
      </c>
      <c r="G79" s="165" t="s">
        <v>969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999</v>
      </c>
    </row>
    <row r="80" spans="2:17" x14ac:dyDescent="0.25">
      <c r="B80" s="243" t="s">
        <v>4</v>
      </c>
      <c r="C80" s="167" t="s">
        <v>1072</v>
      </c>
      <c r="D80" s="167" t="s">
        <v>680</v>
      </c>
      <c r="E80" s="167" t="s">
        <v>1036</v>
      </c>
      <c r="F80" s="169">
        <v>0</v>
      </c>
      <c r="G80" s="165" t="s">
        <v>969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1000</v>
      </c>
    </row>
    <row r="81" spans="2:17" x14ac:dyDescent="0.25">
      <c r="B81" s="243" t="s">
        <v>4</v>
      </c>
      <c r="C81" s="167" t="s">
        <v>1073</v>
      </c>
      <c r="D81" s="167" t="s">
        <v>680</v>
      </c>
      <c r="E81" s="167" t="s">
        <v>1037</v>
      </c>
      <c r="F81" s="169">
        <v>0</v>
      </c>
      <c r="G81" s="165" t="s">
        <v>972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1001</v>
      </c>
    </row>
    <row r="82" spans="2:17" x14ac:dyDescent="0.25">
      <c r="B82" s="243" t="s">
        <v>4</v>
      </c>
      <c r="C82" s="167" t="s">
        <v>1074</v>
      </c>
      <c r="D82" s="167" t="s">
        <v>680</v>
      </c>
      <c r="E82" s="167" t="s">
        <v>1038</v>
      </c>
      <c r="F82" s="169">
        <v>0</v>
      </c>
      <c r="G82" s="165" t="s">
        <v>973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1002</v>
      </c>
    </row>
    <row r="83" spans="2:17" x14ac:dyDescent="0.25">
      <c r="B83" s="243" t="s">
        <v>4</v>
      </c>
      <c r="C83" s="167" t="s">
        <v>1075</v>
      </c>
      <c r="D83" s="167" t="s">
        <v>680</v>
      </c>
      <c r="E83" s="167" t="s">
        <v>1039</v>
      </c>
      <c r="F83" s="169">
        <v>0</v>
      </c>
      <c r="G83" s="165" t="s">
        <v>973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1003</v>
      </c>
    </row>
    <row r="84" spans="2:17" x14ac:dyDescent="0.25">
      <c r="B84" s="243" t="s">
        <v>4</v>
      </c>
      <c r="C84" s="167" t="s">
        <v>1076</v>
      </c>
      <c r="D84" s="167" t="s">
        <v>680</v>
      </c>
      <c r="E84" s="167" t="s">
        <v>1040</v>
      </c>
      <c r="F84" s="169">
        <v>0</v>
      </c>
      <c r="G84" s="165" t="s">
        <v>974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1004</v>
      </c>
    </row>
    <row r="85" spans="2:17" x14ac:dyDescent="0.25">
      <c r="B85" s="243" t="s">
        <v>4</v>
      </c>
      <c r="C85" s="167" t="s">
        <v>1077</v>
      </c>
      <c r="D85" s="167" t="s">
        <v>680</v>
      </c>
      <c r="E85" s="167" t="s">
        <v>1041</v>
      </c>
      <c r="F85" s="169">
        <v>0</v>
      </c>
      <c r="G85" s="165" t="s">
        <v>972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1005</v>
      </c>
    </row>
    <row r="86" spans="2:17" x14ac:dyDescent="0.25">
      <c r="B86" s="243" t="s">
        <v>4</v>
      </c>
      <c r="C86" s="167" t="s">
        <v>1078</v>
      </c>
      <c r="D86" s="167" t="s">
        <v>680</v>
      </c>
      <c r="E86" s="167" t="s">
        <v>1042</v>
      </c>
      <c r="F86" s="169">
        <v>0</v>
      </c>
      <c r="G86" s="165" t="s">
        <v>972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1006</v>
      </c>
    </row>
    <row r="87" spans="2:17" x14ac:dyDescent="0.25">
      <c r="B87" s="243" t="s">
        <v>4</v>
      </c>
      <c r="C87" s="167" t="s">
        <v>1079</v>
      </c>
      <c r="D87" s="167" t="s">
        <v>680</v>
      </c>
      <c r="E87" s="167" t="s">
        <v>1043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1007</v>
      </c>
    </row>
    <row r="88" spans="2:17" x14ac:dyDescent="0.25">
      <c r="B88" s="243" t="s">
        <v>4</v>
      </c>
      <c r="C88" s="167" t="s">
        <v>1080</v>
      </c>
      <c r="D88" s="167" t="s">
        <v>680</v>
      </c>
      <c r="E88" s="167" t="s">
        <v>1044</v>
      </c>
      <c r="F88" s="169">
        <v>0</v>
      </c>
      <c r="G88" s="165" t="s">
        <v>974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1008</v>
      </c>
    </row>
    <row r="89" spans="2:17" x14ac:dyDescent="0.25">
      <c r="B89" s="243" t="s">
        <v>4</v>
      </c>
      <c r="C89" s="167" t="s">
        <v>1081</v>
      </c>
      <c r="D89" s="167" t="s">
        <v>680</v>
      </c>
      <c r="E89" s="167" t="s">
        <v>1045</v>
      </c>
      <c r="F89" s="169">
        <v>0</v>
      </c>
      <c r="G89" s="165" t="s">
        <v>972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1009</v>
      </c>
    </row>
    <row r="90" spans="2:17" x14ac:dyDescent="0.25">
      <c r="B90" s="243" t="s">
        <v>4</v>
      </c>
      <c r="C90" s="167" t="s">
        <v>1082</v>
      </c>
      <c r="D90" s="167" t="s">
        <v>680</v>
      </c>
      <c r="E90" s="167" t="s">
        <v>1046</v>
      </c>
      <c r="F90" s="169">
        <v>0</v>
      </c>
      <c r="G90" s="165" t="s">
        <v>973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1010</v>
      </c>
    </row>
    <row r="91" spans="2:17" x14ac:dyDescent="0.25">
      <c r="B91" s="243" t="s">
        <v>4</v>
      </c>
      <c r="C91" s="167" t="s">
        <v>1083</v>
      </c>
      <c r="D91" s="167" t="s">
        <v>680</v>
      </c>
      <c r="E91" s="167" t="s">
        <v>1047</v>
      </c>
      <c r="F91" s="169">
        <v>0</v>
      </c>
      <c r="G91" s="165" t="s">
        <v>975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1011</v>
      </c>
    </row>
    <row r="92" spans="2:17" x14ac:dyDescent="0.25">
      <c r="B92" s="243" t="s">
        <v>4</v>
      </c>
      <c r="C92" s="167" t="s">
        <v>1103</v>
      </c>
      <c r="D92" s="167" t="s">
        <v>680</v>
      </c>
      <c r="E92" s="167" t="s">
        <v>1109</v>
      </c>
      <c r="F92" s="169">
        <v>0</v>
      </c>
      <c r="G92" s="165">
        <v>24.99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1115</v>
      </c>
    </row>
    <row r="93" spans="2:17" x14ac:dyDescent="0.25">
      <c r="B93" s="243" t="s">
        <v>4</v>
      </c>
      <c r="C93" s="167" t="s">
        <v>1104</v>
      </c>
      <c r="D93" s="167" t="s">
        <v>680</v>
      </c>
      <c r="E93" s="167" t="s">
        <v>1110</v>
      </c>
      <c r="F93" s="169">
        <v>0</v>
      </c>
      <c r="G93" s="165">
        <v>29.99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1116</v>
      </c>
    </row>
    <row r="94" spans="2:17" x14ac:dyDescent="0.25">
      <c r="B94" s="243" t="s">
        <v>4</v>
      </c>
      <c r="C94" s="167" t="s">
        <v>1105</v>
      </c>
      <c r="D94" s="167" t="s">
        <v>680</v>
      </c>
      <c r="E94" s="167" t="s">
        <v>1111</v>
      </c>
      <c r="F94" s="169">
        <v>0</v>
      </c>
      <c r="G94" s="165">
        <v>24.99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1117</v>
      </c>
    </row>
    <row r="95" spans="2:17" x14ac:dyDescent="0.25">
      <c r="B95" s="243" t="s">
        <v>4</v>
      </c>
      <c r="C95" s="167" t="s">
        <v>1106</v>
      </c>
      <c r="D95" s="167" t="s">
        <v>680</v>
      </c>
      <c r="E95" s="167" t="s">
        <v>1112</v>
      </c>
      <c r="F95" s="169">
        <v>0</v>
      </c>
      <c r="G95" s="165">
        <v>29.99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1118</v>
      </c>
    </row>
    <row r="96" spans="2:17" x14ac:dyDescent="0.25">
      <c r="B96" s="243" t="s">
        <v>4</v>
      </c>
      <c r="C96" s="167" t="s">
        <v>1107</v>
      </c>
      <c r="D96" s="167" t="s">
        <v>680</v>
      </c>
      <c r="E96" s="167" t="s">
        <v>1113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1119</v>
      </c>
    </row>
    <row r="97" spans="2:17" x14ac:dyDescent="0.25">
      <c r="B97" s="243" t="s">
        <v>4</v>
      </c>
      <c r="C97" s="167" t="s">
        <v>1108</v>
      </c>
      <c r="D97" s="167" t="s">
        <v>680</v>
      </c>
      <c r="E97" s="167" t="s">
        <v>1114</v>
      </c>
      <c r="F97" s="169">
        <v>0</v>
      </c>
      <c r="G97" s="165">
        <v>14.99</v>
      </c>
      <c r="H97" s="164" t="s">
        <v>609</v>
      </c>
      <c r="I97" s="244"/>
      <c r="J97" s="245"/>
      <c r="K97" s="246"/>
      <c r="L97" s="244"/>
      <c r="M97" s="172" t="b">
        <v>0</v>
      </c>
      <c r="N97" s="160"/>
      <c r="O97" s="247"/>
      <c r="P97" s="247"/>
      <c r="Q97" s="248" t="s">
        <v>1120</v>
      </c>
    </row>
    <row r="101" spans="2:17" ht="15.75" thickBot="1" x14ac:dyDescent="0.3"/>
    <row r="102" spans="2:17" ht="23.25" x14ac:dyDescent="0.35">
      <c r="B102" s="1" t="s">
        <v>589</v>
      </c>
      <c r="C102" s="1"/>
      <c r="D102" s="1"/>
      <c r="E102" s="1"/>
      <c r="F102" s="1"/>
    </row>
    <row r="104" spans="2:17" ht="171" x14ac:dyDescent="0.25">
      <c r="B104" s="3" t="s">
        <v>588</v>
      </c>
      <c r="C104" s="145" t="s">
        <v>0</v>
      </c>
      <c r="D104" s="145" t="s">
        <v>587</v>
      </c>
      <c r="E104" s="145" t="s">
        <v>586</v>
      </c>
    </row>
    <row r="105" spans="2:17" x14ac:dyDescent="0.25">
      <c r="B105" s="144" t="s">
        <v>4</v>
      </c>
      <c r="C105" s="143" t="s">
        <v>585</v>
      </c>
      <c r="D105" s="142">
        <v>1</v>
      </c>
      <c r="E105" s="142">
        <v>0</v>
      </c>
    </row>
    <row r="106" spans="2:17" x14ac:dyDescent="0.25">
      <c r="B106" s="144" t="s">
        <v>4</v>
      </c>
      <c r="C106" s="143" t="s">
        <v>584</v>
      </c>
      <c r="D106" s="142">
        <v>-0.5</v>
      </c>
      <c r="E106" s="142">
        <v>100000</v>
      </c>
    </row>
    <row r="107" spans="2:17" x14ac:dyDescent="0.25">
      <c r="B107" s="144" t="s">
        <v>4</v>
      </c>
      <c r="C107" s="143" t="s">
        <v>583</v>
      </c>
      <c r="D107" s="142">
        <v>-2</v>
      </c>
      <c r="E107" s="142">
        <v>500000</v>
      </c>
    </row>
    <row r="108" spans="2:17" x14ac:dyDescent="0.25">
      <c r="B108" s="144" t="s">
        <v>4</v>
      </c>
      <c r="C108" s="143" t="s">
        <v>582</v>
      </c>
      <c r="D108" s="142">
        <v>-6</v>
      </c>
      <c r="E108" s="142">
        <v>1000000</v>
      </c>
    </row>
    <row r="109" spans="2:17" x14ac:dyDescent="0.25">
      <c r="B109" s="144" t="s">
        <v>4</v>
      </c>
      <c r="C109" s="143" t="s">
        <v>678</v>
      </c>
      <c r="D109" s="142">
        <v>-12.5</v>
      </c>
      <c r="E109" s="142">
        <v>2000000</v>
      </c>
    </row>
    <row r="110" spans="2:17" x14ac:dyDescent="0.25">
      <c r="B110" s="144" t="s">
        <v>4</v>
      </c>
      <c r="C110" s="143" t="s">
        <v>1369</v>
      </c>
      <c r="D110" s="142">
        <v>-20</v>
      </c>
      <c r="E110" s="142">
        <v>3500000</v>
      </c>
    </row>
    <row r="111" spans="2:17" ht="15.75" thickBot="1" x14ac:dyDescent="0.3"/>
    <row r="112" spans="2:17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45" t="s">
        <v>0</v>
      </c>
      <c r="D114" s="145" t="s">
        <v>579</v>
      </c>
      <c r="E114" s="145" t="s">
        <v>578</v>
      </c>
      <c r="F114" s="145" t="s">
        <v>577</v>
      </c>
    </row>
    <row r="115" spans="2:6" x14ac:dyDescent="0.25">
      <c r="B115" s="144" t="s">
        <v>4</v>
      </c>
      <c r="C115" s="143" t="s">
        <v>576</v>
      </c>
      <c r="D115" s="142">
        <v>-0.08</v>
      </c>
      <c r="E115" s="142">
        <v>1.03</v>
      </c>
      <c r="F115" s="142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 M6:M97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K82" workbookViewId="0">
      <selection activeCell="L53" sqref="L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1090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1153</v>
      </c>
      <c r="N52" s="121" t="s">
        <v>1154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786</v>
      </c>
      <c r="L53" s="127"/>
      <c r="M53" s="121" t="s">
        <v>1151</v>
      </c>
      <c r="N53" s="121" t="s">
        <v>1152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1149</v>
      </c>
      <c r="N70" s="121" t="s">
        <v>1150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1147</v>
      </c>
      <c r="N71" s="128" t="s">
        <v>1148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1139</v>
      </c>
      <c r="N72" s="128" t="s">
        <v>1140</v>
      </c>
      <c r="O72" s="128" t="s">
        <v>1141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1137</v>
      </c>
      <c r="N73" s="128" t="s">
        <v>1138</v>
      </c>
      <c r="O73" s="128" t="s">
        <v>1142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1145</v>
      </c>
      <c r="N74" s="121" t="s">
        <v>1146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1143</v>
      </c>
      <c r="N75" s="80" t="s">
        <v>1144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953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956</v>
      </c>
      <c r="L78" s="254"/>
      <c r="M78" s="255" t="s">
        <v>957</v>
      </c>
      <c r="N78" s="255" t="s">
        <v>958</v>
      </c>
      <c r="O78" s="286" t="s">
        <v>959</v>
      </c>
      <c r="P78" s="263" t="s">
        <v>960</v>
      </c>
      <c r="Q78" s="117" t="s">
        <v>961</v>
      </c>
      <c r="R78" s="259" t="s">
        <v>1365</v>
      </c>
      <c r="S78" s="117">
        <v>73</v>
      </c>
      <c r="T78" s="123" t="s">
        <v>1367</v>
      </c>
    </row>
    <row r="79" spans="2:20" x14ac:dyDescent="0.25">
      <c r="B79" s="287" t="s">
        <v>4</v>
      </c>
      <c r="C79" s="252" t="s">
        <v>952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962</v>
      </c>
      <c r="L79" s="253"/>
      <c r="M79" s="286" t="s">
        <v>963</v>
      </c>
      <c r="N79" s="286" t="s">
        <v>964</v>
      </c>
      <c r="O79" s="286" t="s">
        <v>965</v>
      </c>
      <c r="P79" s="257" t="s">
        <v>966</v>
      </c>
      <c r="Q79" s="117" t="s">
        <v>967</v>
      </c>
      <c r="R79" s="288" t="s">
        <v>1366</v>
      </c>
      <c r="S79" s="117">
        <v>74</v>
      </c>
      <c r="T79" s="123" t="s">
        <v>1368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35"/>
      <c r="G3" s="435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150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200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T62"/>
  <sheetViews>
    <sheetView topLeftCell="A13" workbookViewId="0">
      <selection activeCell="E59" sqref="E59"/>
    </sheetView>
  </sheetViews>
  <sheetFormatPr defaultColWidth="11.42578125" defaultRowHeight="15" x14ac:dyDescent="0.25"/>
  <cols>
    <col min="2" max="2" width="13.7109375" customWidth="1"/>
    <col min="3" max="3" width="18.7109375" bestFit="1" customWidth="1"/>
    <col min="4" max="4" width="16.42578125" bestFit="1" customWidth="1"/>
    <col min="5" max="5" width="47.8554687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3.7109375" customWidth="1"/>
    <col min="11" max="11" width="15.140625" bestFit="1" customWidth="1"/>
    <col min="12" max="12" width="18.7109375" bestFit="1" customWidth="1"/>
    <col min="13" max="14" width="8.42578125" bestFit="1" customWidth="1"/>
    <col min="15" max="15" width="156.140625" bestFit="1" customWidth="1"/>
    <col min="16" max="16" width="29" bestFit="1" customWidth="1"/>
    <col min="17" max="17" width="31.85546875" bestFit="1" customWidth="1"/>
    <col min="18" max="18" width="37.85546875" customWidth="1"/>
    <col min="19" max="19" width="38.7109375" customWidth="1"/>
  </cols>
  <sheetData>
    <row r="1" spans="2:20" ht="15.75" thickBot="1" x14ac:dyDescent="0.3"/>
    <row r="2" spans="2:20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3"/>
      <c r="O2" s="23"/>
      <c r="P2" s="23"/>
      <c r="Q2" s="23"/>
      <c r="R2" s="23"/>
    </row>
    <row r="3" spans="2:20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6"/>
      <c r="N3" s="25"/>
      <c r="O3" s="25"/>
      <c r="P3" s="25"/>
      <c r="Q3" s="25"/>
    </row>
    <row r="4" spans="2:20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1" t="s">
        <v>1526</v>
      </c>
      <c r="K4" s="32" t="s">
        <v>2</v>
      </c>
      <c r="L4" s="32" t="s">
        <v>46</v>
      </c>
      <c r="M4" s="32" t="s">
        <v>47</v>
      </c>
      <c r="N4" s="32" t="s">
        <v>48</v>
      </c>
      <c r="O4" s="32" t="s">
        <v>49</v>
      </c>
      <c r="P4" s="32" t="s">
        <v>704</v>
      </c>
      <c r="Q4" s="33" t="s">
        <v>10</v>
      </c>
      <c r="R4" s="34" t="s">
        <v>50</v>
      </c>
      <c r="S4" s="34" t="s">
        <v>3</v>
      </c>
      <c r="T4" s="4" t="s">
        <v>51</v>
      </c>
    </row>
    <row r="5" spans="2:20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39"/>
      <c r="K5" s="40" t="s">
        <v>1163</v>
      </c>
      <c r="L5" s="40" t="s">
        <v>52</v>
      </c>
      <c r="M5" s="40"/>
      <c r="N5" s="40"/>
      <c r="O5" s="41"/>
      <c r="P5" s="41"/>
      <c r="Q5" s="42" t="str">
        <f t="shared" ref="Q5:Q50" si="0">UPPER(CONCATENATE("TID_","SKIN",SUBSTITUTE(C5,"dragon",""),"_NAME"))</f>
        <v>TID_SKIN_BABY_0_NAME</v>
      </c>
      <c r="R5" s="43" t="str">
        <f t="shared" ref="R5:R52" si="1">UPPER(CONCATENATE("TID_",C5,"_DESC"))</f>
        <v>TID_DRAGON_BABY_0_DESC</v>
      </c>
      <c r="S5" s="43" t="s">
        <v>53</v>
      </c>
      <c r="T5" s="44">
        <v>1</v>
      </c>
    </row>
    <row r="6" spans="2:20" ht="15.75" thickBot="1" x14ac:dyDescent="0.3">
      <c r="B6" s="45" t="s">
        <v>4</v>
      </c>
      <c r="C6" s="44" t="s">
        <v>54</v>
      </c>
      <c r="D6" s="44" t="s">
        <v>11</v>
      </c>
      <c r="E6" s="323" t="s">
        <v>1217</v>
      </c>
      <c r="F6" s="47">
        <v>1</v>
      </c>
      <c r="G6" s="48">
        <v>100</v>
      </c>
      <c r="H6" s="48">
        <v>0</v>
      </c>
      <c r="I6" s="48">
        <v>4</v>
      </c>
      <c r="J6" s="48"/>
      <c r="K6" s="49" t="s">
        <v>1164</v>
      </c>
      <c r="L6" s="49" t="s">
        <v>54</v>
      </c>
      <c r="M6" s="49"/>
      <c r="N6" s="49"/>
      <c r="O6" s="49" t="s">
        <v>56</v>
      </c>
      <c r="P6" s="49"/>
      <c r="Q6" s="50" t="str">
        <f t="shared" si="0"/>
        <v>TID_SKIN_BABY_1_NAME</v>
      </c>
      <c r="R6" s="51" t="str">
        <f t="shared" si="1"/>
        <v>TID_DRAGON_BABY_1_DESC</v>
      </c>
      <c r="S6" s="51" t="s">
        <v>57</v>
      </c>
      <c r="T6" s="44">
        <v>2</v>
      </c>
    </row>
    <row r="7" spans="2:20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39"/>
      <c r="K7" s="40" t="s">
        <v>1165</v>
      </c>
      <c r="L7" s="40" t="s">
        <v>58</v>
      </c>
      <c r="M7" s="40"/>
      <c r="N7" s="40"/>
      <c r="O7" s="41"/>
      <c r="P7" s="41"/>
      <c r="Q7" s="42" t="str">
        <f t="shared" si="0"/>
        <v>TID_SKIN_CROCODILE_0_NAME</v>
      </c>
      <c r="R7" s="43" t="str">
        <f t="shared" si="1"/>
        <v>TID_DRAGON_CROCODILE_0_DESC</v>
      </c>
      <c r="S7" s="43" t="s">
        <v>59</v>
      </c>
      <c r="T7" s="44">
        <v>3</v>
      </c>
    </row>
    <row r="8" spans="2:20" x14ac:dyDescent="0.25">
      <c r="B8" s="52" t="s">
        <v>4</v>
      </c>
      <c r="C8" s="53" t="s">
        <v>60</v>
      </c>
      <c r="D8" s="53" t="s">
        <v>12</v>
      </c>
      <c r="E8" s="324" t="s">
        <v>1228</v>
      </c>
      <c r="F8" s="55">
        <v>1</v>
      </c>
      <c r="G8" s="56">
        <v>1700</v>
      </c>
      <c r="H8" s="56">
        <v>0</v>
      </c>
      <c r="I8" s="56">
        <v>1</v>
      </c>
      <c r="J8" s="56"/>
      <c r="K8" s="57" t="s">
        <v>1166</v>
      </c>
      <c r="L8" s="57" t="s">
        <v>60</v>
      </c>
      <c r="M8" s="57"/>
      <c r="N8" s="57"/>
      <c r="O8" s="49" t="s">
        <v>62</v>
      </c>
      <c r="P8" s="49"/>
      <c r="Q8" s="58" t="str">
        <f t="shared" si="0"/>
        <v>TID_SKIN_CROCODILE_1_NAME</v>
      </c>
      <c r="R8" s="59" t="str">
        <f t="shared" si="1"/>
        <v>TID_DRAGON_CROCODILE_1_DESC</v>
      </c>
      <c r="S8" s="59" t="s">
        <v>63</v>
      </c>
      <c r="T8" s="44">
        <v>4</v>
      </c>
    </row>
    <row r="9" spans="2:20" ht="15.75" thickBot="1" x14ac:dyDescent="0.3">
      <c r="B9" s="45" t="s">
        <v>4</v>
      </c>
      <c r="C9" s="44" t="s">
        <v>64</v>
      </c>
      <c r="D9" s="44" t="s">
        <v>12</v>
      </c>
      <c r="E9" s="324" t="s">
        <v>1229</v>
      </c>
      <c r="F9" s="47">
        <v>2</v>
      </c>
      <c r="G9" s="48">
        <v>0</v>
      </c>
      <c r="H9" s="48">
        <v>5</v>
      </c>
      <c r="I9" s="48">
        <v>3</v>
      </c>
      <c r="J9" s="48"/>
      <c r="K9" s="49" t="s">
        <v>1167</v>
      </c>
      <c r="L9" s="49" t="s">
        <v>64</v>
      </c>
      <c r="M9" s="49"/>
      <c r="N9" s="49"/>
      <c r="O9" s="60" t="s">
        <v>66</v>
      </c>
      <c r="P9" s="49"/>
      <c r="Q9" s="50" t="str">
        <f t="shared" si="0"/>
        <v>TID_SKIN_CROCODILE_2_NAME</v>
      </c>
      <c r="R9" s="51" t="str">
        <f t="shared" si="1"/>
        <v>TID_DRAGON_CROCODILE_2_DESC</v>
      </c>
      <c r="S9" s="51" t="s">
        <v>67</v>
      </c>
      <c r="T9" s="44">
        <v>5</v>
      </c>
    </row>
    <row r="10" spans="2:20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39"/>
      <c r="K10" s="40" t="s">
        <v>1168</v>
      </c>
      <c r="L10" s="40" t="s">
        <v>68</v>
      </c>
      <c r="M10" s="40"/>
      <c r="N10" s="40"/>
      <c r="O10" s="49"/>
      <c r="P10" s="49"/>
      <c r="Q10" s="42" t="str">
        <f t="shared" si="0"/>
        <v>TID_SKIN_REPTILE_0_NAME</v>
      </c>
      <c r="R10" s="43" t="str">
        <f t="shared" si="1"/>
        <v>TID_DRAGON_REPTILE_0_DESC</v>
      </c>
      <c r="S10" s="43" t="s">
        <v>69</v>
      </c>
      <c r="T10" s="44">
        <v>6</v>
      </c>
    </row>
    <row r="11" spans="2:20" x14ac:dyDescent="0.25">
      <c r="B11" s="52" t="s">
        <v>4</v>
      </c>
      <c r="C11" s="53" t="s">
        <v>70</v>
      </c>
      <c r="D11" s="53" t="s">
        <v>13</v>
      </c>
      <c r="E11" s="326" t="s">
        <v>1217</v>
      </c>
      <c r="F11" s="55">
        <v>1</v>
      </c>
      <c r="G11" s="56">
        <v>5300</v>
      </c>
      <c r="H11" s="56">
        <v>0</v>
      </c>
      <c r="I11" s="56">
        <v>1</v>
      </c>
      <c r="J11" s="56"/>
      <c r="K11" s="57" t="s">
        <v>1169</v>
      </c>
      <c r="L11" s="57" t="s">
        <v>70</v>
      </c>
      <c r="M11" s="57"/>
      <c r="N11" s="57"/>
      <c r="O11" s="49" t="s">
        <v>72</v>
      </c>
      <c r="P11" s="49"/>
      <c r="Q11" s="58" t="str">
        <f t="shared" si="0"/>
        <v>TID_SKIN_REPTILE_1_NAME</v>
      </c>
      <c r="R11" s="59" t="str">
        <f t="shared" si="1"/>
        <v>TID_DRAGON_REPTILE_1_DESC</v>
      </c>
      <c r="S11" s="59" t="s">
        <v>73</v>
      </c>
      <c r="T11" s="44">
        <v>7</v>
      </c>
    </row>
    <row r="12" spans="2:20" ht="15.75" thickBot="1" x14ac:dyDescent="0.3">
      <c r="B12" s="62" t="s">
        <v>4</v>
      </c>
      <c r="C12" s="63" t="s">
        <v>74</v>
      </c>
      <c r="D12" s="63" t="s">
        <v>13</v>
      </c>
      <c r="E12" s="327" t="s">
        <v>1230</v>
      </c>
      <c r="F12" s="64">
        <v>2</v>
      </c>
      <c r="G12" s="65"/>
      <c r="H12" s="65">
        <v>10</v>
      </c>
      <c r="I12" s="65">
        <v>3</v>
      </c>
      <c r="J12" s="65"/>
      <c r="K12" s="66" t="s">
        <v>1170</v>
      </c>
      <c r="L12" s="66" t="s">
        <v>74</v>
      </c>
      <c r="M12" s="66"/>
      <c r="N12" s="66"/>
      <c r="O12" s="66" t="s">
        <v>76</v>
      </c>
      <c r="P12" s="66"/>
      <c r="Q12" s="67" t="str">
        <f t="shared" si="0"/>
        <v>TID_SKIN_REPTILE_2_NAME</v>
      </c>
      <c r="R12" s="68" t="str">
        <f t="shared" si="1"/>
        <v>TID_DRAGON_REPTILE_2_DESC</v>
      </c>
      <c r="S12" s="68" t="s">
        <v>77</v>
      </c>
      <c r="T12" s="44">
        <v>8</v>
      </c>
    </row>
    <row r="13" spans="2:20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6"/>
      <c r="K13" s="57" t="s">
        <v>1171</v>
      </c>
      <c r="L13" s="57" t="s">
        <v>78</v>
      </c>
      <c r="M13" s="57"/>
      <c r="N13" s="57"/>
      <c r="O13" s="49"/>
      <c r="P13" s="49"/>
      <c r="Q13" s="58" t="str">
        <f t="shared" si="0"/>
        <v>TID_SKIN_FAT_0_NAME</v>
      </c>
      <c r="R13" s="59" t="str">
        <f t="shared" si="1"/>
        <v>TID_DRAGON_FAT_0_DESC</v>
      </c>
      <c r="S13" s="59" t="s">
        <v>79</v>
      </c>
      <c r="T13" s="44">
        <v>9</v>
      </c>
    </row>
    <row r="14" spans="2:20" x14ac:dyDescent="0.25">
      <c r="B14" s="52" t="s">
        <v>4</v>
      </c>
      <c r="C14" s="53" t="s">
        <v>80</v>
      </c>
      <c r="D14" s="53" t="s">
        <v>14</v>
      </c>
      <c r="E14" s="323" t="s">
        <v>1231</v>
      </c>
      <c r="F14" s="55">
        <v>1</v>
      </c>
      <c r="G14" s="56">
        <v>10000</v>
      </c>
      <c r="H14" s="56">
        <v>0</v>
      </c>
      <c r="I14" s="56">
        <v>1</v>
      </c>
      <c r="J14" s="56"/>
      <c r="K14" s="57" t="s">
        <v>1172</v>
      </c>
      <c r="L14" s="57" t="s">
        <v>80</v>
      </c>
      <c r="M14" s="57"/>
      <c r="N14" s="57"/>
      <c r="O14" s="49" t="s">
        <v>715</v>
      </c>
      <c r="P14" s="49"/>
      <c r="Q14" s="58" t="str">
        <f t="shared" si="0"/>
        <v>TID_SKIN_FAT_1_NAME</v>
      </c>
      <c r="R14" s="59" t="str">
        <f t="shared" si="1"/>
        <v>TID_DRAGON_FAT_1_DESC</v>
      </c>
      <c r="S14" s="59" t="s">
        <v>82</v>
      </c>
      <c r="T14" s="44">
        <v>10</v>
      </c>
    </row>
    <row r="15" spans="2:20" x14ac:dyDescent="0.25">
      <c r="B15" s="45" t="s">
        <v>4</v>
      </c>
      <c r="C15" s="44" t="s">
        <v>83</v>
      </c>
      <c r="D15" s="44" t="s">
        <v>14</v>
      </c>
      <c r="E15" s="323" t="s">
        <v>1220</v>
      </c>
      <c r="F15" s="47">
        <v>2</v>
      </c>
      <c r="G15" s="48">
        <v>10000</v>
      </c>
      <c r="H15" s="48">
        <v>0</v>
      </c>
      <c r="I15" s="48">
        <v>3</v>
      </c>
      <c r="J15" s="48"/>
      <c r="K15" s="49" t="s">
        <v>1173</v>
      </c>
      <c r="L15" s="49" t="s">
        <v>83</v>
      </c>
      <c r="M15" s="49"/>
      <c r="N15" s="49"/>
      <c r="O15" s="49" t="s">
        <v>84</v>
      </c>
      <c r="P15" s="49"/>
      <c r="Q15" s="50" t="str">
        <f t="shared" si="0"/>
        <v>TID_SKIN_FAT_2_NAME</v>
      </c>
      <c r="R15" s="51" t="str">
        <f t="shared" si="1"/>
        <v>TID_DRAGON_FAT_2_DESC</v>
      </c>
      <c r="S15" s="51" t="s">
        <v>85</v>
      </c>
      <c r="T15" s="44">
        <v>11</v>
      </c>
    </row>
    <row r="16" spans="2:20" ht="15.75" thickBot="1" x14ac:dyDescent="0.3">
      <c r="B16" s="45" t="s">
        <v>4</v>
      </c>
      <c r="C16" s="44" t="s">
        <v>86</v>
      </c>
      <c r="D16" s="44" t="s">
        <v>14</v>
      </c>
      <c r="E16" s="323" t="s">
        <v>1232</v>
      </c>
      <c r="F16" s="47">
        <v>3</v>
      </c>
      <c r="G16" s="48">
        <v>0</v>
      </c>
      <c r="H16" s="48">
        <v>15</v>
      </c>
      <c r="I16" s="48">
        <v>5</v>
      </c>
      <c r="J16" s="48"/>
      <c r="K16" s="49" t="s">
        <v>1174</v>
      </c>
      <c r="L16" s="49" t="s">
        <v>86</v>
      </c>
      <c r="M16" s="49"/>
      <c r="N16" s="49"/>
      <c r="O16" s="49" t="s">
        <v>87</v>
      </c>
      <c r="P16" s="49"/>
      <c r="Q16" s="50" t="str">
        <f t="shared" si="0"/>
        <v>TID_SKIN_FAT_3_NAME</v>
      </c>
      <c r="R16" s="51" t="str">
        <f t="shared" si="1"/>
        <v>TID_DRAGON_FAT_3_DESC</v>
      </c>
      <c r="S16" s="51" t="s">
        <v>88</v>
      </c>
      <c r="T16" s="44">
        <v>12</v>
      </c>
    </row>
    <row r="17" spans="2:20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39"/>
      <c r="K17" s="40" t="s">
        <v>1175</v>
      </c>
      <c r="L17" s="40" t="s">
        <v>89</v>
      </c>
      <c r="M17" s="40"/>
      <c r="N17" s="40"/>
      <c r="O17" s="41"/>
      <c r="P17" s="41"/>
      <c r="Q17" s="42" t="str">
        <f t="shared" si="0"/>
        <v>TID_SKIN_BUG_0_NAME</v>
      </c>
      <c r="R17" s="43" t="str">
        <f t="shared" si="1"/>
        <v>TID_DRAGON_BUG_0_DESC</v>
      </c>
      <c r="S17" s="43" t="s">
        <v>90</v>
      </c>
      <c r="T17" s="44">
        <v>13</v>
      </c>
    </row>
    <row r="18" spans="2:20" x14ac:dyDescent="0.25">
      <c r="B18" s="52" t="s">
        <v>4</v>
      </c>
      <c r="C18" s="53" t="s">
        <v>91</v>
      </c>
      <c r="D18" s="53" t="s">
        <v>15</v>
      </c>
      <c r="E18" s="324" t="s">
        <v>1233</v>
      </c>
      <c r="F18" s="55">
        <v>1</v>
      </c>
      <c r="G18" s="56">
        <v>30000</v>
      </c>
      <c r="H18" s="56">
        <v>0</v>
      </c>
      <c r="I18" s="56">
        <v>1</v>
      </c>
      <c r="J18" s="56"/>
      <c r="K18" s="57" t="s">
        <v>1176</v>
      </c>
      <c r="L18" s="57" t="s">
        <v>93</v>
      </c>
      <c r="M18" s="57"/>
      <c r="N18" s="57"/>
      <c r="O18" s="49" t="s">
        <v>94</v>
      </c>
      <c r="P18" s="49"/>
      <c r="Q18" s="58" t="str">
        <f t="shared" si="0"/>
        <v>TID_SKIN_BUG_1_NAME</v>
      </c>
      <c r="R18" s="59" t="str">
        <f t="shared" si="1"/>
        <v>TID_DRAGON_BUG_1_DESC</v>
      </c>
      <c r="S18" s="59" t="s">
        <v>95</v>
      </c>
      <c r="T18" s="44">
        <v>14</v>
      </c>
    </row>
    <row r="19" spans="2:20" x14ac:dyDescent="0.25">
      <c r="B19" s="52" t="s">
        <v>4</v>
      </c>
      <c r="C19" s="53" t="s">
        <v>93</v>
      </c>
      <c r="D19" s="53" t="s">
        <v>15</v>
      </c>
      <c r="E19" s="328" t="s">
        <v>1234</v>
      </c>
      <c r="F19" s="55">
        <v>2</v>
      </c>
      <c r="G19" s="56">
        <v>30000</v>
      </c>
      <c r="H19" s="56">
        <v>0</v>
      </c>
      <c r="I19" s="56">
        <v>4</v>
      </c>
      <c r="J19" s="56"/>
      <c r="K19" s="57" t="s">
        <v>1177</v>
      </c>
      <c r="L19" s="57" t="s">
        <v>91</v>
      </c>
      <c r="M19" s="57"/>
      <c r="N19" s="57"/>
      <c r="O19" s="49" t="s">
        <v>96</v>
      </c>
      <c r="P19" s="49"/>
      <c r="Q19" s="58" t="str">
        <f t="shared" si="0"/>
        <v>TID_SKIN_BUG_2_NAME</v>
      </c>
      <c r="R19" s="59" t="str">
        <f t="shared" si="1"/>
        <v>TID_DRAGON_BUG_2_DESC</v>
      </c>
      <c r="S19" s="59" t="s">
        <v>97</v>
      </c>
      <c r="T19" s="44">
        <v>15</v>
      </c>
    </row>
    <row r="20" spans="2:20" ht="15.75" thickBot="1" x14ac:dyDescent="0.3">
      <c r="B20" s="45" t="s">
        <v>4</v>
      </c>
      <c r="C20" s="44" t="s">
        <v>98</v>
      </c>
      <c r="D20" s="44" t="s">
        <v>15</v>
      </c>
      <c r="E20" s="326" t="s">
        <v>1235</v>
      </c>
      <c r="F20" s="47">
        <v>3</v>
      </c>
      <c r="G20" s="48">
        <v>0</v>
      </c>
      <c r="H20" s="48">
        <v>15</v>
      </c>
      <c r="I20" s="48">
        <v>7</v>
      </c>
      <c r="J20" s="48"/>
      <c r="K20" s="49" t="s">
        <v>1178</v>
      </c>
      <c r="L20" s="49" t="s">
        <v>98</v>
      </c>
      <c r="M20" s="49"/>
      <c r="N20" s="49"/>
      <c r="O20" s="49" t="s">
        <v>99</v>
      </c>
      <c r="P20" s="49"/>
      <c r="Q20" s="50" t="str">
        <f t="shared" si="0"/>
        <v>TID_SKIN_BUG_3_NAME</v>
      </c>
      <c r="R20" s="51" t="str">
        <f t="shared" si="1"/>
        <v>TID_DRAGON_BUG_3_DESC</v>
      </c>
      <c r="S20" s="51" t="s">
        <v>100</v>
      </c>
      <c r="T20" s="44">
        <v>16</v>
      </c>
    </row>
    <row r="21" spans="2:20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39"/>
      <c r="K21" s="40" t="s">
        <v>1179</v>
      </c>
      <c r="L21" s="40" t="s">
        <v>101</v>
      </c>
      <c r="M21" s="40"/>
      <c r="N21" s="40"/>
      <c r="O21" s="41" t="s">
        <v>102</v>
      </c>
      <c r="P21" s="41"/>
      <c r="Q21" s="42" t="str">
        <f t="shared" si="0"/>
        <v>TID_SKIN_CHINESE_0_NAME</v>
      </c>
      <c r="R21" s="43" t="str">
        <f t="shared" si="1"/>
        <v>TID_DRAGON_CHINESE_0_DESC</v>
      </c>
      <c r="S21" s="43" t="s">
        <v>103</v>
      </c>
      <c r="T21" s="44">
        <v>17</v>
      </c>
    </row>
    <row r="22" spans="2:20" x14ac:dyDescent="0.25">
      <c r="B22" s="52" t="s">
        <v>4</v>
      </c>
      <c r="C22" s="53" t="s">
        <v>104</v>
      </c>
      <c r="D22" s="53" t="s">
        <v>16</v>
      </c>
      <c r="E22" s="324" t="s">
        <v>1217</v>
      </c>
      <c r="F22" s="55">
        <v>1</v>
      </c>
      <c r="G22" s="56">
        <v>58000</v>
      </c>
      <c r="H22" s="56">
        <v>0</v>
      </c>
      <c r="I22" s="56">
        <v>1</v>
      </c>
      <c r="J22" s="56"/>
      <c r="K22" s="57" t="s">
        <v>1180</v>
      </c>
      <c r="L22" s="57" t="s">
        <v>104</v>
      </c>
      <c r="M22" s="57"/>
      <c r="N22" s="57"/>
      <c r="O22" s="49" t="s">
        <v>105</v>
      </c>
      <c r="P22" s="49"/>
      <c r="Q22" s="58" t="str">
        <f t="shared" si="0"/>
        <v>TID_SKIN_CHINESE_1_NAME</v>
      </c>
      <c r="R22" s="59" t="str">
        <f t="shared" si="1"/>
        <v>TID_DRAGON_CHINESE_1_DESC</v>
      </c>
      <c r="S22" s="59" t="s">
        <v>106</v>
      </c>
      <c r="T22" s="44">
        <v>18</v>
      </c>
    </row>
    <row r="23" spans="2:20" x14ac:dyDescent="0.25">
      <c r="B23" s="52" t="s">
        <v>4</v>
      </c>
      <c r="C23" s="53" t="s">
        <v>107</v>
      </c>
      <c r="D23" s="53" t="s">
        <v>16</v>
      </c>
      <c r="E23" s="324" t="s">
        <v>1220</v>
      </c>
      <c r="F23" s="55">
        <v>2</v>
      </c>
      <c r="G23" s="56">
        <v>58000</v>
      </c>
      <c r="H23" s="56">
        <v>0</v>
      </c>
      <c r="I23" s="56">
        <v>4</v>
      </c>
      <c r="J23" s="56"/>
      <c r="K23" s="57" t="s">
        <v>1181</v>
      </c>
      <c r="L23" s="57" t="s">
        <v>107</v>
      </c>
      <c r="M23" s="57"/>
      <c r="N23" s="57"/>
      <c r="O23" s="49" t="s">
        <v>108</v>
      </c>
      <c r="P23" s="49"/>
      <c r="Q23" s="58" t="str">
        <f t="shared" si="0"/>
        <v>TID_SKIN_CHINESE_2_NAME</v>
      </c>
      <c r="R23" s="59" t="str">
        <f t="shared" si="1"/>
        <v>TID_DRAGON_CHINESE_2_DESC</v>
      </c>
      <c r="S23" s="59" t="s">
        <v>109</v>
      </c>
      <c r="T23" s="44">
        <v>19</v>
      </c>
    </row>
    <row r="24" spans="2:20" ht="15.75" thickBot="1" x14ac:dyDescent="0.3">
      <c r="B24" s="45" t="s">
        <v>4</v>
      </c>
      <c r="C24" s="44" t="s">
        <v>110</v>
      </c>
      <c r="D24" s="44" t="s">
        <v>16</v>
      </c>
      <c r="E24" s="323" t="s">
        <v>1236</v>
      </c>
      <c r="F24" s="47">
        <v>3</v>
      </c>
      <c r="G24" s="48">
        <v>0</v>
      </c>
      <c r="H24" s="48">
        <v>15</v>
      </c>
      <c r="I24" s="48">
        <v>7</v>
      </c>
      <c r="J24" s="48"/>
      <c r="K24" s="49" t="s">
        <v>1182</v>
      </c>
      <c r="L24" s="49" t="s">
        <v>110</v>
      </c>
      <c r="M24" s="49"/>
      <c r="N24" s="49"/>
      <c r="O24" s="49" t="s">
        <v>111</v>
      </c>
      <c r="P24" s="49"/>
      <c r="Q24" s="50" t="str">
        <f t="shared" si="0"/>
        <v>TID_SKIN_CHINESE_3_NAME</v>
      </c>
      <c r="R24" s="51" t="str">
        <f t="shared" si="1"/>
        <v>TID_DRAGON_CHINESE_3_DESC</v>
      </c>
      <c r="S24" s="51" t="s">
        <v>112</v>
      </c>
      <c r="T24" s="44">
        <v>20</v>
      </c>
    </row>
    <row r="25" spans="2:20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39"/>
      <c r="K25" s="40" t="s">
        <v>1183</v>
      </c>
      <c r="L25" s="40" t="s">
        <v>113</v>
      </c>
      <c r="M25" s="40"/>
      <c r="N25" s="40"/>
      <c r="O25" s="41"/>
      <c r="P25" s="41"/>
      <c r="Q25" s="42" t="str">
        <f t="shared" si="0"/>
        <v>TID_SKIN_CLASSIC_0_NAME</v>
      </c>
      <c r="R25" s="43" t="str">
        <f t="shared" si="1"/>
        <v>TID_DRAGON_CLASSIC_0_DESC</v>
      </c>
      <c r="S25" s="43" t="s">
        <v>114</v>
      </c>
      <c r="T25" s="44">
        <v>21</v>
      </c>
    </row>
    <row r="26" spans="2:20" x14ac:dyDescent="0.25">
      <c r="B26" s="52" t="s">
        <v>4</v>
      </c>
      <c r="C26" s="53" t="s">
        <v>115</v>
      </c>
      <c r="D26" s="53" t="s">
        <v>17</v>
      </c>
      <c r="E26" s="324" t="s">
        <v>1237</v>
      </c>
      <c r="F26" s="55">
        <v>1</v>
      </c>
      <c r="G26" s="56">
        <v>75000</v>
      </c>
      <c r="H26" s="56">
        <v>0</v>
      </c>
      <c r="I26" s="56">
        <v>1</v>
      </c>
      <c r="J26" s="56"/>
      <c r="K26" s="57" t="s">
        <v>1184</v>
      </c>
      <c r="L26" s="57" t="s">
        <v>115</v>
      </c>
      <c r="M26" s="57"/>
      <c r="N26" s="57"/>
      <c r="O26" s="49" t="s">
        <v>117</v>
      </c>
      <c r="P26" s="49"/>
      <c r="Q26" s="58" t="str">
        <f t="shared" si="0"/>
        <v>TID_SKIN_CLASSIC_1_NAME</v>
      </c>
      <c r="R26" s="59" t="str">
        <f t="shared" si="1"/>
        <v>TID_DRAGON_CLASSIC_1_DESC</v>
      </c>
      <c r="S26" s="59" t="s">
        <v>118</v>
      </c>
      <c r="T26" s="44">
        <v>22</v>
      </c>
    </row>
    <row r="27" spans="2:20" x14ac:dyDescent="0.25">
      <c r="B27" s="52" t="s">
        <v>4</v>
      </c>
      <c r="C27" s="53" t="s">
        <v>119</v>
      </c>
      <c r="D27" s="53" t="s">
        <v>17</v>
      </c>
      <c r="E27" s="324" t="s">
        <v>1233</v>
      </c>
      <c r="F27" s="55">
        <v>2</v>
      </c>
      <c r="G27" s="56">
        <v>75000</v>
      </c>
      <c r="H27" s="56">
        <v>0</v>
      </c>
      <c r="I27" s="56">
        <v>3</v>
      </c>
      <c r="J27" s="56"/>
      <c r="K27" s="57" t="s">
        <v>1185</v>
      </c>
      <c r="L27" s="57" t="s">
        <v>119</v>
      </c>
      <c r="M27" s="57"/>
      <c r="N27" s="57"/>
      <c r="O27" s="49" t="s">
        <v>120</v>
      </c>
      <c r="P27" s="49"/>
      <c r="Q27" s="58" t="str">
        <f t="shared" si="0"/>
        <v>TID_SKIN_CLASSIC_2_NAME</v>
      </c>
      <c r="R27" s="59" t="str">
        <f t="shared" si="1"/>
        <v>TID_DRAGON_CLASSIC_2_DESC</v>
      </c>
      <c r="S27" s="59" t="s">
        <v>121</v>
      </c>
      <c r="T27" s="44">
        <v>23</v>
      </c>
    </row>
    <row r="28" spans="2:20" x14ac:dyDescent="0.25">
      <c r="B28" s="52" t="s">
        <v>4</v>
      </c>
      <c r="C28" s="53" t="s">
        <v>122</v>
      </c>
      <c r="D28" s="53" t="s">
        <v>17</v>
      </c>
      <c r="E28" s="324" t="s">
        <v>1223</v>
      </c>
      <c r="F28" s="55">
        <v>3</v>
      </c>
      <c r="G28" s="56">
        <v>75000</v>
      </c>
      <c r="H28" s="56">
        <v>0</v>
      </c>
      <c r="I28" s="56">
        <v>5</v>
      </c>
      <c r="J28" s="48"/>
      <c r="K28" s="49" t="s">
        <v>1186</v>
      </c>
      <c r="L28" s="49" t="s">
        <v>122</v>
      </c>
      <c r="M28" s="49"/>
      <c r="N28" s="49"/>
      <c r="O28" s="49" t="s">
        <v>123</v>
      </c>
      <c r="P28" s="49"/>
      <c r="Q28" s="58" t="str">
        <f t="shared" si="0"/>
        <v>TID_SKIN_CLASSIC_3_NAME</v>
      </c>
      <c r="R28" s="59" t="str">
        <f t="shared" si="1"/>
        <v>TID_DRAGON_CLASSIC_3_DESC</v>
      </c>
      <c r="S28" s="59" t="s">
        <v>124</v>
      </c>
      <c r="T28" s="44">
        <v>24</v>
      </c>
    </row>
    <row r="29" spans="2:20" x14ac:dyDescent="0.25">
      <c r="B29" s="45" t="s">
        <v>4</v>
      </c>
      <c r="C29" s="44" t="s">
        <v>125</v>
      </c>
      <c r="D29" s="44" t="s">
        <v>17</v>
      </c>
      <c r="E29" s="323" t="s">
        <v>1238</v>
      </c>
      <c r="F29" s="47">
        <v>4</v>
      </c>
      <c r="G29" s="48">
        <v>0</v>
      </c>
      <c r="H29" s="48">
        <v>45</v>
      </c>
      <c r="I29" s="48">
        <v>7</v>
      </c>
      <c r="J29" s="48"/>
      <c r="K29" s="49" t="s">
        <v>1187</v>
      </c>
      <c r="L29" s="49" t="s">
        <v>125</v>
      </c>
      <c r="M29" s="49"/>
      <c r="N29" s="49"/>
      <c r="O29" s="49" t="s">
        <v>127</v>
      </c>
      <c r="P29" s="49"/>
      <c r="Q29" s="50" t="str">
        <f t="shared" ref="Q29" si="2">UPPER(CONCATENATE("TID_","SKIN",SUBSTITUTE(C29,"dragon",""),"_NAME"))</f>
        <v>TID_SKIN_CLASSIC_4_NAME</v>
      </c>
      <c r="R29" s="51" t="str">
        <f t="shared" ref="R29" si="3">UPPER(CONCATENATE("TID_",C29,"_DESC"))</f>
        <v>TID_DRAGON_CLASSIC_4_DESC</v>
      </c>
      <c r="S29" s="51" t="s">
        <v>128</v>
      </c>
      <c r="T29" s="44">
        <v>25</v>
      </c>
    </row>
    <row r="30" spans="2:20" s="299" customFormat="1" ht="15.75" thickBot="1" x14ac:dyDescent="0.3">
      <c r="B30" s="427" t="s">
        <v>4</v>
      </c>
      <c r="C30" s="419" t="s">
        <v>1527</v>
      </c>
      <c r="D30" s="419" t="s">
        <v>17</v>
      </c>
      <c r="E30" s="412" t="s">
        <v>1511</v>
      </c>
      <c r="F30" s="428">
        <v>5</v>
      </c>
      <c r="G30" s="415">
        <v>0</v>
      </c>
      <c r="H30" s="415">
        <v>55</v>
      </c>
      <c r="I30" s="415"/>
      <c r="J30" s="415" t="s">
        <v>870</v>
      </c>
      <c r="K30" s="416" t="s">
        <v>1528</v>
      </c>
      <c r="L30" s="416" t="s">
        <v>1527</v>
      </c>
      <c r="M30" s="416"/>
      <c r="N30" s="416"/>
      <c r="O30" s="416" t="s">
        <v>1537</v>
      </c>
      <c r="P30" s="416"/>
      <c r="Q30" s="429" t="s">
        <v>1552</v>
      </c>
      <c r="R30" s="430" t="str">
        <f t="shared" si="1"/>
        <v>TID_DRAGON_CLASSIC_5_DESC</v>
      </c>
      <c r="S30" s="430" t="s">
        <v>1529</v>
      </c>
      <c r="T30" s="419">
        <v>26</v>
      </c>
    </row>
    <row r="31" spans="2:20" x14ac:dyDescent="0.25">
      <c r="B31" s="35" t="s">
        <v>4</v>
      </c>
      <c r="C31" s="36" t="s">
        <v>129</v>
      </c>
      <c r="D31" s="36" t="s">
        <v>18</v>
      </c>
      <c r="E31" s="37"/>
      <c r="F31" s="38">
        <v>0</v>
      </c>
      <c r="G31" s="39">
        <v>0</v>
      </c>
      <c r="H31" s="39">
        <v>0</v>
      </c>
      <c r="I31" s="39">
        <v>0</v>
      </c>
      <c r="J31" s="39"/>
      <c r="K31" s="40" t="s">
        <v>1188</v>
      </c>
      <c r="L31" s="40" t="s">
        <v>129</v>
      </c>
      <c r="M31" s="40"/>
      <c r="N31" s="40"/>
      <c r="O31" s="41" t="s">
        <v>130</v>
      </c>
      <c r="P31" s="41"/>
      <c r="Q31" s="42" t="str">
        <f t="shared" si="0"/>
        <v>TID_SKIN_DEVIL_0_NAME</v>
      </c>
      <c r="R31" s="43" t="str">
        <f t="shared" si="1"/>
        <v>TID_DRAGON_DEVIL_0_DESC</v>
      </c>
      <c r="S31" s="43" t="s">
        <v>131</v>
      </c>
      <c r="T31" s="44">
        <v>27</v>
      </c>
    </row>
    <row r="32" spans="2:20" x14ac:dyDescent="0.25">
      <c r="B32" s="52" t="s">
        <v>4</v>
      </c>
      <c r="C32" s="53" t="s">
        <v>132</v>
      </c>
      <c r="D32" s="53" t="s">
        <v>18</v>
      </c>
      <c r="E32" s="324" t="s">
        <v>1228</v>
      </c>
      <c r="F32" s="55">
        <v>1</v>
      </c>
      <c r="G32" s="56">
        <v>80000</v>
      </c>
      <c r="H32" s="56">
        <v>0</v>
      </c>
      <c r="I32" s="56">
        <v>1</v>
      </c>
      <c r="J32" s="56"/>
      <c r="K32" s="57" t="s">
        <v>1189</v>
      </c>
      <c r="L32" s="57" t="s">
        <v>132</v>
      </c>
      <c r="M32" s="57"/>
      <c r="N32" s="57"/>
      <c r="O32" s="49" t="s">
        <v>133</v>
      </c>
      <c r="P32" s="49"/>
      <c r="Q32" s="58" t="str">
        <f t="shared" si="0"/>
        <v>TID_SKIN_DEVIL_1_NAME</v>
      </c>
      <c r="R32" s="59" t="str">
        <f t="shared" si="1"/>
        <v>TID_DRAGON_DEVIL_1_DESC</v>
      </c>
      <c r="S32" s="59" t="s">
        <v>134</v>
      </c>
      <c r="T32" s="44">
        <v>28</v>
      </c>
    </row>
    <row r="33" spans="2:20" x14ac:dyDescent="0.25">
      <c r="B33" s="52" t="s">
        <v>4</v>
      </c>
      <c r="C33" s="53" t="s">
        <v>135</v>
      </c>
      <c r="D33" s="53" t="s">
        <v>18</v>
      </c>
      <c r="E33" s="324" t="s">
        <v>1237</v>
      </c>
      <c r="F33" s="55">
        <v>2</v>
      </c>
      <c r="G33" s="56">
        <v>80000</v>
      </c>
      <c r="H33" s="56">
        <v>0</v>
      </c>
      <c r="I33" s="56">
        <v>4</v>
      </c>
      <c r="J33" s="56"/>
      <c r="K33" s="57" t="s">
        <v>1190</v>
      </c>
      <c r="L33" s="57" t="s">
        <v>136</v>
      </c>
      <c r="M33" s="57"/>
      <c r="N33" s="57"/>
      <c r="O33" s="49" t="s">
        <v>137</v>
      </c>
      <c r="P33" s="49"/>
      <c r="Q33" s="58" t="str">
        <f t="shared" si="0"/>
        <v>TID_SKIN_DEVIL_2_NAME</v>
      </c>
      <c r="R33" s="59" t="str">
        <f t="shared" si="1"/>
        <v>TID_DRAGON_DEVIL_2_DESC</v>
      </c>
      <c r="S33" s="59" t="s">
        <v>138</v>
      </c>
      <c r="T33" s="44">
        <v>29</v>
      </c>
    </row>
    <row r="34" spans="2:20" x14ac:dyDescent="0.25">
      <c r="B34" s="52" t="s">
        <v>4</v>
      </c>
      <c r="C34" s="53" t="s">
        <v>136</v>
      </c>
      <c r="D34" s="53" t="s">
        <v>18</v>
      </c>
      <c r="E34" s="323" t="s">
        <v>1239</v>
      </c>
      <c r="F34" s="55">
        <v>3</v>
      </c>
      <c r="G34" s="56">
        <v>80000</v>
      </c>
      <c r="H34" s="56">
        <v>0</v>
      </c>
      <c r="I34" s="56">
        <v>7</v>
      </c>
      <c r="J34" s="48"/>
      <c r="K34" s="49" t="s">
        <v>1191</v>
      </c>
      <c r="L34" s="49" t="s">
        <v>135</v>
      </c>
      <c r="M34" s="49"/>
      <c r="N34" s="49"/>
      <c r="O34" s="49" t="s">
        <v>139</v>
      </c>
      <c r="P34" s="49"/>
      <c r="Q34" s="58" t="str">
        <f t="shared" si="0"/>
        <v>TID_SKIN_DEVIL_3_NAME</v>
      </c>
      <c r="R34" s="59" t="str">
        <f t="shared" si="1"/>
        <v>TID_DRAGON_DEVIL_3_DESC</v>
      </c>
      <c r="S34" s="59" t="s">
        <v>140</v>
      </c>
      <c r="T34" s="44">
        <v>30</v>
      </c>
    </row>
    <row r="35" spans="2:20" ht="15.75" thickBot="1" x14ac:dyDescent="0.3">
      <c r="B35" s="62" t="s">
        <v>4</v>
      </c>
      <c r="C35" s="63" t="s">
        <v>141</v>
      </c>
      <c r="D35" s="63" t="s">
        <v>18</v>
      </c>
      <c r="E35" s="327" t="s">
        <v>1240</v>
      </c>
      <c r="F35" s="64">
        <v>4</v>
      </c>
      <c r="G35" s="65">
        <v>0</v>
      </c>
      <c r="H35" s="65">
        <v>45</v>
      </c>
      <c r="I35" s="65">
        <v>10</v>
      </c>
      <c r="J35" s="65"/>
      <c r="K35" s="66" t="s">
        <v>1192</v>
      </c>
      <c r="L35" s="66" t="s">
        <v>141</v>
      </c>
      <c r="M35" s="66"/>
      <c r="N35" s="66"/>
      <c r="O35" s="66" t="s">
        <v>142</v>
      </c>
      <c r="P35" s="66"/>
      <c r="Q35" s="67" t="str">
        <f t="shared" si="0"/>
        <v>TID_SKIN_DEVIL_4_NAME</v>
      </c>
      <c r="R35" s="68" t="str">
        <f t="shared" si="1"/>
        <v>TID_DRAGON_DEVIL_4_DESC</v>
      </c>
      <c r="S35" s="68" t="s">
        <v>143</v>
      </c>
      <c r="T35" s="44">
        <v>31</v>
      </c>
    </row>
    <row r="36" spans="2:20" x14ac:dyDescent="0.25">
      <c r="B36" s="45" t="s">
        <v>4</v>
      </c>
      <c r="C36" s="44" t="s">
        <v>636</v>
      </c>
      <c r="D36" s="44" t="s">
        <v>641</v>
      </c>
      <c r="E36" s="46"/>
      <c r="F36" s="47">
        <v>0</v>
      </c>
      <c r="G36" s="48">
        <v>0</v>
      </c>
      <c r="H36" s="48">
        <v>0</v>
      </c>
      <c r="I36" s="48">
        <v>0</v>
      </c>
      <c r="J36" s="48"/>
      <c r="K36" s="49" t="s">
        <v>1193</v>
      </c>
      <c r="L36" s="49" t="s">
        <v>636</v>
      </c>
      <c r="M36" s="49"/>
      <c r="N36" s="49"/>
      <c r="O36" s="49"/>
      <c r="P36" s="49"/>
      <c r="Q36" s="50" t="s">
        <v>642</v>
      </c>
      <c r="R36" s="51" t="s">
        <v>643</v>
      </c>
      <c r="S36" s="51" t="s">
        <v>652</v>
      </c>
      <c r="T36" s="44">
        <v>32</v>
      </c>
    </row>
    <row r="37" spans="2:20" x14ac:dyDescent="0.25">
      <c r="B37" s="45" t="s">
        <v>4</v>
      </c>
      <c r="C37" s="44" t="s">
        <v>637</v>
      </c>
      <c r="D37" s="44" t="s">
        <v>641</v>
      </c>
      <c r="E37" s="323" t="s">
        <v>1233</v>
      </c>
      <c r="F37" s="47">
        <v>1</v>
      </c>
      <c r="G37" s="48">
        <v>85000</v>
      </c>
      <c r="H37" s="48">
        <v>0</v>
      </c>
      <c r="I37" s="48">
        <v>1</v>
      </c>
      <c r="J37" s="48"/>
      <c r="K37" s="49" t="s">
        <v>1194</v>
      </c>
      <c r="L37" s="49" t="s">
        <v>637</v>
      </c>
      <c r="M37" s="49"/>
      <c r="N37" s="49"/>
      <c r="O37" s="49" t="s">
        <v>657</v>
      </c>
      <c r="P37" s="49"/>
      <c r="Q37" s="50" t="s">
        <v>644</v>
      </c>
      <c r="R37" s="51" t="s">
        <v>645</v>
      </c>
      <c r="S37" s="51" t="s">
        <v>653</v>
      </c>
      <c r="T37" s="44">
        <v>33</v>
      </c>
    </row>
    <row r="38" spans="2:20" x14ac:dyDescent="0.25">
      <c r="B38" s="45" t="s">
        <v>4</v>
      </c>
      <c r="C38" s="44" t="s">
        <v>638</v>
      </c>
      <c r="D38" s="44" t="s">
        <v>641</v>
      </c>
      <c r="E38" s="323" t="s">
        <v>1237</v>
      </c>
      <c r="F38" s="47">
        <v>2</v>
      </c>
      <c r="G38" s="48">
        <v>85000</v>
      </c>
      <c r="H38" s="48">
        <v>0</v>
      </c>
      <c r="I38" s="48">
        <v>4</v>
      </c>
      <c r="J38" s="48"/>
      <c r="K38" s="49" t="s">
        <v>1195</v>
      </c>
      <c r="L38" s="49" t="s">
        <v>638</v>
      </c>
      <c r="M38" s="49"/>
      <c r="N38" s="49"/>
      <c r="O38" s="49" t="s">
        <v>658</v>
      </c>
      <c r="P38" s="49"/>
      <c r="Q38" s="50" t="s">
        <v>646</v>
      </c>
      <c r="R38" s="51" t="s">
        <v>647</v>
      </c>
      <c r="S38" s="51" t="s">
        <v>654</v>
      </c>
      <c r="T38" s="44">
        <v>34</v>
      </c>
    </row>
    <row r="39" spans="2:20" x14ac:dyDescent="0.25">
      <c r="B39" s="45" t="s">
        <v>4</v>
      </c>
      <c r="C39" s="44" t="s">
        <v>639</v>
      </c>
      <c r="D39" s="44" t="s">
        <v>641</v>
      </c>
      <c r="E39" s="323" t="s">
        <v>1231</v>
      </c>
      <c r="F39" s="47">
        <v>3</v>
      </c>
      <c r="G39" s="48">
        <v>85000</v>
      </c>
      <c r="H39" s="48">
        <v>0</v>
      </c>
      <c r="I39" s="48">
        <v>7</v>
      </c>
      <c r="J39" s="48"/>
      <c r="K39" s="49" t="s">
        <v>1196</v>
      </c>
      <c r="L39" s="49" t="s">
        <v>639</v>
      </c>
      <c r="M39" s="49"/>
      <c r="N39" s="49"/>
      <c r="O39" s="49" t="s">
        <v>659</v>
      </c>
      <c r="P39" s="49"/>
      <c r="Q39" s="50" t="s">
        <v>648</v>
      </c>
      <c r="R39" s="51" t="s">
        <v>649</v>
      </c>
      <c r="S39" s="51" t="s">
        <v>655</v>
      </c>
      <c r="T39" s="44">
        <v>35</v>
      </c>
    </row>
    <row r="40" spans="2:20" ht="15.75" thickBot="1" x14ac:dyDescent="0.3">
      <c r="B40" s="45" t="s">
        <v>4</v>
      </c>
      <c r="C40" s="44" t="s">
        <v>640</v>
      </c>
      <c r="D40" s="44" t="s">
        <v>641</v>
      </c>
      <c r="E40" s="323" t="s">
        <v>1241</v>
      </c>
      <c r="F40" s="47">
        <v>4</v>
      </c>
      <c r="G40" s="48">
        <v>0</v>
      </c>
      <c r="H40" s="48">
        <v>45</v>
      </c>
      <c r="I40" s="48">
        <v>10</v>
      </c>
      <c r="J40" s="48"/>
      <c r="K40" s="49" t="s">
        <v>1197</v>
      </c>
      <c r="L40" s="49" t="s">
        <v>640</v>
      </c>
      <c r="M40" s="49"/>
      <c r="N40" s="49"/>
      <c r="O40" s="49" t="s">
        <v>660</v>
      </c>
      <c r="P40" s="49"/>
      <c r="Q40" s="50" t="s">
        <v>650</v>
      </c>
      <c r="R40" s="51" t="s">
        <v>651</v>
      </c>
      <c r="S40" s="51" t="s">
        <v>656</v>
      </c>
      <c r="T40" s="44">
        <v>36</v>
      </c>
    </row>
    <row r="41" spans="2:20" x14ac:dyDescent="0.25">
      <c r="B41" s="35" t="s">
        <v>4</v>
      </c>
      <c r="C41" s="36" t="s">
        <v>144</v>
      </c>
      <c r="D41" s="36" t="s">
        <v>19</v>
      </c>
      <c r="E41" s="37"/>
      <c r="F41" s="38">
        <v>0</v>
      </c>
      <c r="G41" s="39">
        <v>0</v>
      </c>
      <c r="H41" s="39">
        <v>0</v>
      </c>
      <c r="I41" s="39">
        <v>0</v>
      </c>
      <c r="J41" s="39"/>
      <c r="K41" s="40" t="s">
        <v>1198</v>
      </c>
      <c r="L41" s="40" t="s">
        <v>144</v>
      </c>
      <c r="M41" s="40"/>
      <c r="N41" s="40"/>
      <c r="O41" s="41"/>
      <c r="P41" s="41"/>
      <c r="Q41" s="42" t="str">
        <f t="shared" si="0"/>
        <v>TID_SKIN_BALROG_0_NAME</v>
      </c>
      <c r="R41" s="43" t="str">
        <f t="shared" si="1"/>
        <v>TID_DRAGON_BALROG_0_DESC</v>
      </c>
      <c r="S41" s="43" t="s">
        <v>145</v>
      </c>
      <c r="T41" s="44">
        <v>37</v>
      </c>
    </row>
    <row r="42" spans="2:20" x14ac:dyDescent="0.25">
      <c r="B42" s="52" t="s">
        <v>4</v>
      </c>
      <c r="C42" s="53" t="s">
        <v>146</v>
      </c>
      <c r="D42" s="53" t="s">
        <v>19</v>
      </c>
      <c r="E42" s="324" t="s">
        <v>1217</v>
      </c>
      <c r="F42" s="55">
        <v>1</v>
      </c>
      <c r="G42" s="56">
        <v>95000</v>
      </c>
      <c r="H42" s="56">
        <v>0</v>
      </c>
      <c r="I42" s="56">
        <v>1</v>
      </c>
      <c r="J42" s="56"/>
      <c r="K42" s="57" t="s">
        <v>1199</v>
      </c>
      <c r="L42" s="57" t="s">
        <v>146</v>
      </c>
      <c r="M42" s="57"/>
      <c r="N42" s="57"/>
      <c r="O42" s="49" t="s">
        <v>701</v>
      </c>
      <c r="P42" s="49"/>
      <c r="Q42" s="58" t="str">
        <f t="shared" si="0"/>
        <v>TID_SKIN_BALROG_1_NAME</v>
      </c>
      <c r="R42" s="59" t="str">
        <f t="shared" si="1"/>
        <v>TID_DRAGON_BALROG_1_DESC</v>
      </c>
      <c r="S42" s="59" t="s">
        <v>147</v>
      </c>
      <c r="T42" s="44">
        <v>38</v>
      </c>
    </row>
    <row r="43" spans="2:20" x14ac:dyDescent="0.25">
      <c r="B43" s="52" t="s">
        <v>4</v>
      </c>
      <c r="C43" s="53" t="s">
        <v>148</v>
      </c>
      <c r="D43" s="53" t="s">
        <v>19</v>
      </c>
      <c r="E43" s="324" t="s">
        <v>1237</v>
      </c>
      <c r="F43" s="55">
        <v>2</v>
      </c>
      <c r="G43" s="56">
        <v>95000</v>
      </c>
      <c r="H43" s="56">
        <v>0</v>
      </c>
      <c r="I43" s="56">
        <v>4</v>
      </c>
      <c r="J43" s="56"/>
      <c r="K43" s="57" t="s">
        <v>1200</v>
      </c>
      <c r="L43" s="57" t="s">
        <v>148</v>
      </c>
      <c r="M43" s="57"/>
      <c r="N43" s="57"/>
      <c r="O43" s="49" t="s">
        <v>702</v>
      </c>
      <c r="P43" s="49"/>
      <c r="Q43" s="58" t="str">
        <f t="shared" si="0"/>
        <v>TID_SKIN_BALROG_2_NAME</v>
      </c>
      <c r="R43" s="59" t="str">
        <f t="shared" si="1"/>
        <v>TID_DRAGON_BALROG_2_DESC</v>
      </c>
      <c r="S43" s="59" t="s">
        <v>149</v>
      </c>
      <c r="T43" s="44">
        <v>39</v>
      </c>
    </row>
    <row r="44" spans="2:20" x14ac:dyDescent="0.25">
      <c r="B44" s="52" t="s">
        <v>4</v>
      </c>
      <c r="C44" s="53" t="s">
        <v>150</v>
      </c>
      <c r="D44" s="53" t="s">
        <v>19</v>
      </c>
      <c r="E44" s="324" t="s">
        <v>1239</v>
      </c>
      <c r="F44" s="55">
        <v>3</v>
      </c>
      <c r="G44" s="56">
        <v>95000</v>
      </c>
      <c r="H44" s="56">
        <v>0</v>
      </c>
      <c r="I44" s="56">
        <v>7</v>
      </c>
      <c r="J44" s="48"/>
      <c r="K44" s="49" t="s">
        <v>1201</v>
      </c>
      <c r="L44" s="49" t="s">
        <v>150</v>
      </c>
      <c r="M44" s="49"/>
      <c r="N44" s="49"/>
      <c r="O44" s="49" t="s">
        <v>703</v>
      </c>
      <c r="P44" s="49" t="s">
        <v>705</v>
      </c>
      <c r="Q44" s="58" t="str">
        <f t="shared" si="0"/>
        <v>TID_SKIN_BALROG_3_NAME</v>
      </c>
      <c r="R44" s="59" t="str">
        <f t="shared" si="1"/>
        <v>TID_DRAGON_BALROG_3_DESC</v>
      </c>
      <c r="S44" s="59" t="s">
        <v>152</v>
      </c>
      <c r="T44" s="44">
        <v>40</v>
      </c>
    </row>
    <row r="45" spans="2:20" x14ac:dyDescent="0.25">
      <c r="B45" s="52" t="s">
        <v>4</v>
      </c>
      <c r="C45" s="53" t="s">
        <v>153</v>
      </c>
      <c r="D45" s="53" t="s">
        <v>19</v>
      </c>
      <c r="E45" s="324" t="s">
        <v>1242</v>
      </c>
      <c r="F45" s="55">
        <v>4</v>
      </c>
      <c r="G45" s="56">
        <v>0</v>
      </c>
      <c r="H45" s="56">
        <v>45</v>
      </c>
      <c r="I45" s="56">
        <v>10</v>
      </c>
      <c r="J45" s="48"/>
      <c r="K45" s="49" t="s">
        <v>1202</v>
      </c>
      <c r="L45" s="49" t="s">
        <v>153</v>
      </c>
      <c r="M45" s="49"/>
      <c r="N45" s="49"/>
      <c r="O45" s="49"/>
      <c r="P45" s="49"/>
      <c r="Q45" s="58" t="str">
        <f t="shared" ref="Q45" si="4">UPPER(CONCATENATE("TID_","SKIN",SUBSTITUTE(C45,"dragon",""),"_NAME"))</f>
        <v>TID_SKIN_BALROG_4_NAME</v>
      </c>
      <c r="R45" s="59" t="str">
        <f t="shared" ref="R45" si="5">UPPER(CONCATENATE("TID_",C45,"_DESC"))</f>
        <v>TID_DRAGON_BALROG_4_DESC</v>
      </c>
      <c r="S45" s="59" t="s">
        <v>154</v>
      </c>
      <c r="T45" s="44">
        <v>41</v>
      </c>
    </row>
    <row r="46" spans="2:20" s="299" customFormat="1" ht="15.75" thickBot="1" x14ac:dyDescent="0.3">
      <c r="B46" s="420" t="s">
        <v>4</v>
      </c>
      <c r="C46" s="421" t="s">
        <v>1530</v>
      </c>
      <c r="D46" s="421" t="s">
        <v>19</v>
      </c>
      <c r="E46" s="422" t="s">
        <v>1516</v>
      </c>
      <c r="F46" s="423">
        <v>5</v>
      </c>
      <c r="G46" s="424">
        <v>0</v>
      </c>
      <c r="H46" s="424">
        <v>55</v>
      </c>
      <c r="I46" s="424"/>
      <c r="J46" s="424" t="s">
        <v>870</v>
      </c>
      <c r="K46" s="425" t="s">
        <v>1531</v>
      </c>
      <c r="L46" s="425" t="s">
        <v>1530</v>
      </c>
      <c r="M46" s="425"/>
      <c r="N46" s="425"/>
      <c r="O46" s="66" t="s">
        <v>1538</v>
      </c>
      <c r="P46" s="425"/>
      <c r="Q46" s="429" t="s">
        <v>1553</v>
      </c>
      <c r="R46" s="426" t="str">
        <f t="shared" si="1"/>
        <v>TID_DRAGON_BALROG_5_DESC</v>
      </c>
      <c r="S46" s="426" t="s">
        <v>1532</v>
      </c>
      <c r="T46" s="419">
        <v>42</v>
      </c>
    </row>
    <row r="47" spans="2:20" x14ac:dyDescent="0.25">
      <c r="B47" s="35" t="s">
        <v>4</v>
      </c>
      <c r="C47" s="36" t="s">
        <v>155</v>
      </c>
      <c r="D47" s="36" t="s">
        <v>20</v>
      </c>
      <c r="E47" s="37"/>
      <c r="F47" s="38">
        <v>0</v>
      </c>
      <c r="G47" s="39">
        <v>0</v>
      </c>
      <c r="H47" s="39">
        <v>0</v>
      </c>
      <c r="I47" s="39">
        <v>0</v>
      </c>
      <c r="J47" s="39"/>
      <c r="K47" s="40" t="s">
        <v>1203</v>
      </c>
      <c r="L47" s="40" t="s">
        <v>155</v>
      </c>
      <c r="M47" s="40"/>
      <c r="N47" s="40"/>
      <c r="O47" s="41"/>
      <c r="P47" s="41"/>
      <c r="Q47" s="42" t="str">
        <f t="shared" si="0"/>
        <v>TID_SKIN_TITAN_0_NAME</v>
      </c>
      <c r="R47" s="43" t="str">
        <f t="shared" si="1"/>
        <v>TID_DRAGON_TITAN_0_DESC</v>
      </c>
      <c r="S47" s="43" t="s">
        <v>156</v>
      </c>
      <c r="T47" s="44">
        <v>43</v>
      </c>
    </row>
    <row r="48" spans="2:20" x14ac:dyDescent="0.25">
      <c r="B48" s="52" t="s">
        <v>4</v>
      </c>
      <c r="C48" s="53" t="s">
        <v>157</v>
      </c>
      <c r="D48" s="53" t="s">
        <v>20</v>
      </c>
      <c r="E48" s="324" t="s">
        <v>1237</v>
      </c>
      <c r="F48" s="55">
        <v>1</v>
      </c>
      <c r="G48" s="56">
        <v>135000</v>
      </c>
      <c r="H48" s="56">
        <v>0</v>
      </c>
      <c r="I48" s="56">
        <v>1</v>
      </c>
      <c r="J48" s="56"/>
      <c r="K48" s="57" t="s">
        <v>1204</v>
      </c>
      <c r="L48" s="57" t="s">
        <v>158</v>
      </c>
      <c r="M48" s="57"/>
      <c r="N48" s="57"/>
      <c r="O48" s="49" t="s">
        <v>159</v>
      </c>
      <c r="P48" s="49"/>
      <c r="Q48" s="58" t="str">
        <f t="shared" si="0"/>
        <v>TID_SKIN_TITAN_1_NAME</v>
      </c>
      <c r="R48" s="59" t="str">
        <f t="shared" si="1"/>
        <v>TID_DRAGON_TITAN_1_DESC</v>
      </c>
      <c r="S48" s="59" t="s">
        <v>160</v>
      </c>
      <c r="T48" s="44">
        <v>44</v>
      </c>
    </row>
    <row r="49" spans="2:20" x14ac:dyDescent="0.25">
      <c r="B49" s="52" t="s">
        <v>4</v>
      </c>
      <c r="C49" s="53" t="s">
        <v>158</v>
      </c>
      <c r="D49" s="53" t="s">
        <v>20</v>
      </c>
      <c r="E49" s="323" t="s">
        <v>1239</v>
      </c>
      <c r="F49" s="55">
        <v>2</v>
      </c>
      <c r="G49" s="56">
        <v>135000</v>
      </c>
      <c r="H49" s="56">
        <v>0</v>
      </c>
      <c r="I49" s="56">
        <v>4</v>
      </c>
      <c r="J49" s="56"/>
      <c r="K49" s="57" t="s">
        <v>1205</v>
      </c>
      <c r="L49" s="57" t="s">
        <v>157</v>
      </c>
      <c r="M49" s="57"/>
      <c r="N49" s="57"/>
      <c r="O49" s="49" t="s">
        <v>161</v>
      </c>
      <c r="P49" s="49"/>
      <c r="Q49" s="58" t="str">
        <f t="shared" si="0"/>
        <v>TID_SKIN_TITAN_2_NAME</v>
      </c>
      <c r="R49" s="59" t="str">
        <f t="shared" si="1"/>
        <v>TID_DRAGON_TITAN_2_DESC</v>
      </c>
      <c r="S49" s="59" t="s">
        <v>162</v>
      </c>
      <c r="T49" s="44">
        <v>45</v>
      </c>
    </row>
    <row r="50" spans="2:20" x14ac:dyDescent="0.25">
      <c r="B50" s="52" t="s">
        <v>4</v>
      </c>
      <c r="C50" s="53" t="s">
        <v>163</v>
      </c>
      <c r="D50" s="53" t="s">
        <v>20</v>
      </c>
      <c r="E50" s="323" t="s">
        <v>1234</v>
      </c>
      <c r="F50" s="55">
        <v>3</v>
      </c>
      <c r="G50" s="56">
        <v>135000</v>
      </c>
      <c r="H50" s="56">
        <v>0</v>
      </c>
      <c r="I50" s="56">
        <v>7</v>
      </c>
      <c r="J50" s="48"/>
      <c r="K50" s="49" t="s">
        <v>1206</v>
      </c>
      <c r="L50" s="49" t="s">
        <v>163</v>
      </c>
      <c r="M50" s="49"/>
      <c r="N50" s="49"/>
      <c r="O50" s="49" t="s">
        <v>164</v>
      </c>
      <c r="P50" s="49"/>
      <c r="Q50" s="58" t="str">
        <f t="shared" si="0"/>
        <v>TID_SKIN_TITAN_3_NAME</v>
      </c>
      <c r="R50" s="59" t="str">
        <f t="shared" si="1"/>
        <v>TID_DRAGON_TITAN_3_DESC</v>
      </c>
      <c r="S50" s="59" t="s">
        <v>165</v>
      </c>
      <c r="T50" s="44">
        <v>46</v>
      </c>
    </row>
    <row r="51" spans="2:20" x14ac:dyDescent="0.25">
      <c r="B51" s="52" t="s">
        <v>4</v>
      </c>
      <c r="C51" s="53" t="s">
        <v>166</v>
      </c>
      <c r="D51" s="53" t="s">
        <v>20</v>
      </c>
      <c r="E51" s="324" t="s">
        <v>1243</v>
      </c>
      <c r="F51" s="55">
        <v>4</v>
      </c>
      <c r="G51" s="56">
        <v>0</v>
      </c>
      <c r="H51" s="56">
        <v>45</v>
      </c>
      <c r="I51" s="56">
        <v>10</v>
      </c>
      <c r="J51" s="48"/>
      <c r="K51" s="49" t="s">
        <v>1207</v>
      </c>
      <c r="L51" s="49" t="s">
        <v>166</v>
      </c>
      <c r="M51" s="49"/>
      <c r="N51" s="49"/>
      <c r="O51" s="49" t="s">
        <v>167</v>
      </c>
      <c r="P51" s="49"/>
      <c r="Q51" s="58" t="str">
        <f t="shared" ref="Q51" si="6">UPPER(CONCATENATE("TID_","SKIN",SUBSTITUTE(C51,"dragon",""),"_NAME"))</f>
        <v>TID_SKIN_TITAN_4_NAME</v>
      </c>
      <c r="R51" s="59" t="str">
        <f t="shared" ref="R51" si="7">UPPER(CONCATENATE("TID_",C51,"_DESC"))</f>
        <v>TID_DRAGON_TITAN_4_DESC</v>
      </c>
      <c r="S51" s="59" t="s">
        <v>168</v>
      </c>
      <c r="T51" s="44">
        <v>47</v>
      </c>
    </row>
    <row r="52" spans="2:20" s="299" customFormat="1" ht="15.75" thickBot="1" x14ac:dyDescent="0.3">
      <c r="B52" s="410" t="s">
        <v>4</v>
      </c>
      <c r="C52" s="411" t="s">
        <v>1533</v>
      </c>
      <c r="D52" s="411" t="s">
        <v>20</v>
      </c>
      <c r="E52" s="412" t="s">
        <v>1520</v>
      </c>
      <c r="F52" s="413">
        <v>5</v>
      </c>
      <c r="G52" s="414">
        <v>0</v>
      </c>
      <c r="H52" s="414">
        <v>55</v>
      </c>
      <c r="I52" s="414"/>
      <c r="J52" s="415" t="s">
        <v>870</v>
      </c>
      <c r="K52" s="416" t="s">
        <v>1534</v>
      </c>
      <c r="L52" s="416" t="s">
        <v>1533</v>
      </c>
      <c r="M52" s="416"/>
      <c r="N52" s="416"/>
      <c r="O52" s="416" t="s">
        <v>1536</v>
      </c>
      <c r="P52" s="416"/>
      <c r="Q52" s="417" t="s">
        <v>1554</v>
      </c>
      <c r="R52" s="418" t="str">
        <f t="shared" si="1"/>
        <v>TID_DRAGON_TITAN_5_DESC</v>
      </c>
      <c r="S52" s="418" t="s">
        <v>1535</v>
      </c>
      <c r="T52" s="419">
        <v>48</v>
      </c>
    </row>
    <row r="53" spans="2:20" x14ac:dyDescent="0.25">
      <c r="B53" s="35" t="s">
        <v>4</v>
      </c>
      <c r="C53" s="36" t="s">
        <v>856</v>
      </c>
      <c r="D53" s="36" t="s">
        <v>855</v>
      </c>
      <c r="E53" s="37"/>
      <c r="F53" s="38">
        <v>0</v>
      </c>
      <c r="G53" s="39">
        <v>0</v>
      </c>
      <c r="H53" s="39">
        <v>0</v>
      </c>
      <c r="I53" s="39">
        <v>0</v>
      </c>
      <c r="J53" s="39"/>
      <c r="K53" s="40" t="s">
        <v>1208</v>
      </c>
      <c r="L53" s="40" t="s">
        <v>856</v>
      </c>
      <c r="M53" s="40"/>
      <c r="N53" s="40"/>
      <c r="O53" s="41"/>
      <c r="P53" s="41"/>
      <c r="Q53" s="42" t="str">
        <f t="shared" ref="Q53:Q62" si="8">UPPER(CONCATENATE("TID_","SKIN",SUBSTITUTE(C53,"dragon",""),"_NAME"))</f>
        <v>TID_SKIN_GOLDHEIST_0_NAME</v>
      </c>
      <c r="R53" s="43" t="str">
        <f t="shared" ref="R53:R62" si="9">UPPER(CONCATENATE("TID_",C53,"_DESC"))</f>
        <v>TID_DRAGON_GOLDHEIST_0_DESC</v>
      </c>
      <c r="S53" s="43" t="s">
        <v>864</v>
      </c>
      <c r="T53" s="44">
        <v>49</v>
      </c>
    </row>
    <row r="54" spans="2:20" x14ac:dyDescent="0.25">
      <c r="B54" s="52" t="s">
        <v>4</v>
      </c>
      <c r="C54" s="53" t="s">
        <v>857</v>
      </c>
      <c r="D54" s="53" t="s">
        <v>855</v>
      </c>
      <c r="E54" s="324" t="s">
        <v>1228</v>
      </c>
      <c r="F54" s="55">
        <v>1</v>
      </c>
      <c r="G54" s="56">
        <v>155000</v>
      </c>
      <c r="H54" s="56">
        <v>0</v>
      </c>
      <c r="I54" s="56">
        <v>1</v>
      </c>
      <c r="J54" s="56"/>
      <c r="K54" s="57" t="s">
        <v>1209</v>
      </c>
      <c r="L54" s="57" t="s">
        <v>857</v>
      </c>
      <c r="M54" s="57"/>
      <c r="N54" s="57"/>
      <c r="O54" s="49" t="s">
        <v>906</v>
      </c>
      <c r="P54" s="49"/>
      <c r="Q54" s="58" t="str">
        <f t="shared" si="8"/>
        <v>TID_SKIN_GOLDHEIST_1_NAME</v>
      </c>
      <c r="R54" s="59" t="str">
        <f t="shared" si="9"/>
        <v>TID_DRAGON_GOLDHEIST_1_DESC</v>
      </c>
      <c r="S54" s="59" t="s">
        <v>865</v>
      </c>
      <c r="T54" s="44">
        <v>50</v>
      </c>
    </row>
    <row r="55" spans="2:20" x14ac:dyDescent="0.25">
      <c r="B55" s="52" t="s">
        <v>4</v>
      </c>
      <c r="C55" s="53" t="s">
        <v>858</v>
      </c>
      <c r="D55" s="53" t="s">
        <v>855</v>
      </c>
      <c r="E55" s="323" t="s">
        <v>1234</v>
      </c>
      <c r="F55" s="55">
        <v>2</v>
      </c>
      <c r="G55" s="56">
        <v>155000</v>
      </c>
      <c r="H55" s="56">
        <v>0</v>
      </c>
      <c r="I55" s="56">
        <v>4</v>
      </c>
      <c r="J55" s="56"/>
      <c r="K55" s="57" t="s">
        <v>1210</v>
      </c>
      <c r="L55" s="57" t="s">
        <v>858</v>
      </c>
      <c r="M55" s="57"/>
      <c r="N55" s="57"/>
      <c r="O55" s="49" t="s">
        <v>861</v>
      </c>
      <c r="P55" s="49"/>
      <c r="Q55" s="58" t="str">
        <f t="shared" si="8"/>
        <v>TID_SKIN_GOLDHEIST_2_NAME</v>
      </c>
      <c r="R55" s="59" t="str">
        <f t="shared" si="9"/>
        <v>TID_DRAGON_GOLDHEIST_2_DESC</v>
      </c>
      <c r="S55" s="59" t="s">
        <v>866</v>
      </c>
      <c r="T55" s="44">
        <v>51</v>
      </c>
    </row>
    <row r="56" spans="2:20" x14ac:dyDescent="0.25">
      <c r="B56" s="52" t="s">
        <v>4</v>
      </c>
      <c r="C56" s="53" t="s">
        <v>859</v>
      </c>
      <c r="D56" s="53" t="s">
        <v>855</v>
      </c>
      <c r="E56" s="323" t="s">
        <v>1220</v>
      </c>
      <c r="F56" s="55">
        <v>3</v>
      </c>
      <c r="G56" s="56">
        <v>155000</v>
      </c>
      <c r="H56" s="56">
        <v>0</v>
      </c>
      <c r="I56" s="48">
        <v>7</v>
      </c>
      <c r="J56" s="48"/>
      <c r="K56" s="49" t="s">
        <v>1211</v>
      </c>
      <c r="L56" s="49" t="s">
        <v>859</v>
      </c>
      <c r="M56" s="49"/>
      <c r="N56" s="49"/>
      <c r="O56" s="49" t="s">
        <v>862</v>
      </c>
      <c r="P56" s="49"/>
      <c r="Q56" s="58" t="str">
        <f t="shared" si="8"/>
        <v>TID_SKIN_GOLDHEIST_3_NAME</v>
      </c>
      <c r="R56" s="59" t="str">
        <f t="shared" si="9"/>
        <v>TID_DRAGON_GOLDHEIST_3_DESC</v>
      </c>
      <c r="S56" s="59" t="s">
        <v>867</v>
      </c>
      <c r="T56" s="44">
        <v>52</v>
      </c>
    </row>
    <row r="57" spans="2:20" ht="15.75" thickBot="1" x14ac:dyDescent="0.3">
      <c r="B57" s="52" t="s">
        <v>4</v>
      </c>
      <c r="C57" s="53" t="s">
        <v>860</v>
      </c>
      <c r="D57" s="53" t="s">
        <v>855</v>
      </c>
      <c r="E57" s="327" t="s">
        <v>1244</v>
      </c>
      <c r="F57" s="55">
        <v>4</v>
      </c>
      <c r="G57" s="56">
        <v>0</v>
      </c>
      <c r="H57" s="56">
        <v>45</v>
      </c>
      <c r="I57" s="65">
        <v>10</v>
      </c>
      <c r="J57" s="65"/>
      <c r="K57" s="66" t="s">
        <v>1212</v>
      </c>
      <c r="L57" s="49" t="s">
        <v>860</v>
      </c>
      <c r="M57" s="49"/>
      <c r="N57" s="49"/>
      <c r="O57" s="49" t="s">
        <v>863</v>
      </c>
      <c r="P57" s="49"/>
      <c r="Q57" s="58" t="str">
        <f t="shared" si="8"/>
        <v>TID_SKIN_GOLDHEIST_4_NAME</v>
      </c>
      <c r="R57" s="59" t="str">
        <f t="shared" si="9"/>
        <v>TID_DRAGON_GOLDHEIST_4_DESC</v>
      </c>
      <c r="S57" s="59" t="s">
        <v>868</v>
      </c>
      <c r="T57" s="44">
        <v>53</v>
      </c>
    </row>
    <row r="58" spans="2:20" x14ac:dyDescent="0.25">
      <c r="B58" s="35" t="s">
        <v>4</v>
      </c>
      <c r="C58" s="36" t="s">
        <v>1213</v>
      </c>
      <c r="D58" s="36" t="s">
        <v>1214</v>
      </c>
      <c r="E58" s="319"/>
      <c r="F58" s="38">
        <v>0</v>
      </c>
      <c r="G58" s="39">
        <v>0</v>
      </c>
      <c r="H58" s="39">
        <v>0</v>
      </c>
      <c r="I58" s="320">
        <v>0</v>
      </c>
      <c r="J58" s="320"/>
      <c r="K58" s="40" t="s">
        <v>1215</v>
      </c>
      <c r="L58" s="40" t="s">
        <v>1213</v>
      </c>
      <c r="M58" s="40"/>
      <c r="N58" s="40"/>
      <c r="O58" s="41" t="s">
        <v>1482</v>
      </c>
      <c r="P58" s="41"/>
      <c r="Q58" s="42" t="str">
        <f t="shared" si="8"/>
        <v>TID_SKIN_DARK_0_NAME</v>
      </c>
      <c r="R58" s="43" t="str">
        <f t="shared" si="9"/>
        <v>TID_DRAGON_DARK_0_DESC</v>
      </c>
      <c r="S58" s="43" t="s">
        <v>1379</v>
      </c>
      <c r="T58" s="44">
        <v>54</v>
      </c>
    </row>
    <row r="59" spans="2:20" x14ac:dyDescent="0.25">
      <c r="B59" s="52" t="s">
        <v>4</v>
      </c>
      <c r="C59" s="53" t="s">
        <v>1216</v>
      </c>
      <c r="D59" s="53" t="s">
        <v>1214</v>
      </c>
      <c r="E59" s="321" t="s">
        <v>1249</v>
      </c>
      <c r="F59" s="55">
        <v>1</v>
      </c>
      <c r="G59" s="56">
        <v>300000</v>
      </c>
      <c r="H59" s="56">
        <v>0</v>
      </c>
      <c r="I59" s="322">
        <v>1</v>
      </c>
      <c r="J59" s="56"/>
      <c r="K59" s="57" t="s">
        <v>1218</v>
      </c>
      <c r="L59" s="57" t="s">
        <v>1216</v>
      </c>
      <c r="M59" s="57"/>
      <c r="N59" s="57"/>
      <c r="O59" s="49" t="s">
        <v>1483</v>
      </c>
      <c r="P59" s="49"/>
      <c r="Q59" s="58" t="str">
        <f t="shared" si="8"/>
        <v>TID_SKIN_DARK_1_NAME</v>
      </c>
      <c r="R59" s="59" t="str">
        <f t="shared" si="9"/>
        <v>TID_DRAGON_DARK_1_DESC</v>
      </c>
      <c r="S59" s="59" t="s">
        <v>1380</v>
      </c>
      <c r="T59" s="44">
        <v>55</v>
      </c>
    </row>
    <row r="60" spans="2:20" x14ac:dyDescent="0.25">
      <c r="B60" s="52" t="s">
        <v>4</v>
      </c>
      <c r="C60" s="53" t="s">
        <v>1219</v>
      </c>
      <c r="D60" s="53" t="s">
        <v>1214</v>
      </c>
      <c r="E60" s="323" t="s">
        <v>1220</v>
      </c>
      <c r="F60" s="55">
        <v>2</v>
      </c>
      <c r="G60" s="56">
        <v>300000</v>
      </c>
      <c r="H60" s="56">
        <v>0</v>
      </c>
      <c r="I60" s="56">
        <v>4</v>
      </c>
      <c r="J60" s="56"/>
      <c r="K60" s="57" t="s">
        <v>1221</v>
      </c>
      <c r="L60" s="57" t="s">
        <v>1219</v>
      </c>
      <c r="M60" s="57"/>
      <c r="N60" s="57"/>
      <c r="O60" s="49" t="s">
        <v>1484</v>
      </c>
      <c r="P60" s="49"/>
      <c r="Q60" s="58" t="str">
        <f t="shared" si="8"/>
        <v>TID_SKIN_DARK_2_NAME</v>
      </c>
      <c r="R60" s="59" t="str">
        <f t="shared" si="9"/>
        <v>TID_DRAGON_DARK_2_DESC</v>
      </c>
      <c r="S60" s="59" t="s">
        <v>1381</v>
      </c>
      <c r="T60" s="44">
        <v>56</v>
      </c>
    </row>
    <row r="61" spans="2:20" x14ac:dyDescent="0.25">
      <c r="B61" s="52" t="s">
        <v>4</v>
      </c>
      <c r="C61" s="53" t="s">
        <v>1222</v>
      </c>
      <c r="D61" s="53" t="s">
        <v>1214</v>
      </c>
      <c r="E61" s="323" t="s">
        <v>1223</v>
      </c>
      <c r="F61" s="55">
        <v>3</v>
      </c>
      <c r="G61" s="56">
        <v>300000</v>
      </c>
      <c r="H61" s="56">
        <v>0</v>
      </c>
      <c r="I61" s="48">
        <v>7</v>
      </c>
      <c r="J61" s="48"/>
      <c r="K61" s="49" t="s">
        <v>1224</v>
      </c>
      <c r="L61" s="49" t="s">
        <v>1222</v>
      </c>
      <c r="M61" s="49"/>
      <c r="N61" s="49"/>
      <c r="O61" s="49" t="s">
        <v>1485</v>
      </c>
      <c r="P61" s="49"/>
      <c r="Q61" s="58" t="str">
        <f t="shared" si="8"/>
        <v>TID_SKIN_DARK_3_NAME</v>
      </c>
      <c r="R61" s="59" t="str">
        <f t="shared" si="9"/>
        <v>TID_DRAGON_DARK_3_DESC</v>
      </c>
      <c r="S61" s="59" t="s">
        <v>1382</v>
      </c>
      <c r="T61" s="44">
        <v>57</v>
      </c>
    </row>
    <row r="62" spans="2:20" x14ac:dyDescent="0.25">
      <c r="B62" s="52" t="s">
        <v>4</v>
      </c>
      <c r="C62" s="53" t="s">
        <v>1225</v>
      </c>
      <c r="D62" s="53" t="s">
        <v>1214</v>
      </c>
      <c r="E62" s="319" t="s">
        <v>1226</v>
      </c>
      <c r="F62" s="55">
        <v>4</v>
      </c>
      <c r="G62" s="56">
        <v>0</v>
      </c>
      <c r="H62" s="56">
        <v>45</v>
      </c>
      <c r="I62" s="320">
        <v>10</v>
      </c>
      <c r="J62" s="320"/>
      <c r="K62" s="49" t="s">
        <v>1227</v>
      </c>
      <c r="L62" s="49" t="s">
        <v>1225</v>
      </c>
      <c r="M62" s="49"/>
      <c r="N62" s="49"/>
      <c r="O62" s="49" t="s">
        <v>1486</v>
      </c>
      <c r="P62" s="49"/>
      <c r="Q62" s="58" t="str">
        <f t="shared" si="8"/>
        <v>TID_SKIN_DARK_4_NAME</v>
      </c>
      <c r="R62" s="59" t="str">
        <f t="shared" si="9"/>
        <v>TID_DRAGON_DARK_4_DESC</v>
      </c>
      <c r="S62" s="59" t="s">
        <v>1383</v>
      </c>
      <c r="T62" s="44">
        <v>58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8"/>
  <sheetViews>
    <sheetView tabSelected="1" topLeftCell="A73" workbookViewId="0">
      <selection activeCell="H67" sqref="H6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47.42578125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1091</v>
      </c>
      <c r="O2" t="s">
        <v>1481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1480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1155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1156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1157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1158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1089</v>
      </c>
      <c r="F8" s="302" t="s">
        <v>92</v>
      </c>
      <c r="G8" s="302" t="s">
        <v>716</v>
      </c>
      <c r="H8" s="303">
        <v>50</v>
      </c>
      <c r="I8" s="303"/>
      <c r="J8" s="298" t="s">
        <v>1158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1158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1159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1160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1160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1160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1156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1160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1156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1088</v>
      </c>
      <c r="F17" s="302" t="s">
        <v>206</v>
      </c>
      <c r="G17" s="302" t="s">
        <v>716</v>
      </c>
      <c r="H17" s="303">
        <v>-10</v>
      </c>
      <c r="I17" s="303"/>
      <c r="J17" s="298" t="s">
        <v>1156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1155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1246</v>
      </c>
      <c r="I19" s="101">
        <v>30</v>
      </c>
      <c r="J19" s="102" t="s">
        <v>1157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1245</v>
      </c>
      <c r="I20" s="101">
        <v>30</v>
      </c>
      <c r="J20" s="102" t="s">
        <v>1157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1157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1157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1155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1245</v>
      </c>
      <c r="I24" s="79">
        <v>10</v>
      </c>
      <c r="J24" s="90" t="s">
        <v>1160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1159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1159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1161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1090</v>
      </c>
      <c r="F28" s="302" t="s">
        <v>672</v>
      </c>
      <c r="G28" s="302" t="s">
        <v>716</v>
      </c>
      <c r="H28" s="303" t="s">
        <v>1088</v>
      </c>
      <c r="I28" s="303" t="s">
        <v>1089</v>
      </c>
      <c r="J28" s="306" t="s">
        <v>1161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1160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1160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1161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1161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1157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1157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1157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1160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1158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1161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1161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1161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1161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1157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1161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1161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1160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1160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1160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1161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1155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1161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1161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1161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1160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1157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1161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1161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1161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1161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1161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1161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1161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960</v>
      </c>
      <c r="F63" s="273" t="s">
        <v>891</v>
      </c>
      <c r="G63" s="273" t="s">
        <v>717</v>
      </c>
      <c r="H63" s="289"/>
      <c r="I63" s="289"/>
      <c r="J63" s="90" t="s">
        <v>1161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966</v>
      </c>
      <c r="F64" s="273" t="s">
        <v>223</v>
      </c>
      <c r="G64" s="273" t="s">
        <v>717</v>
      </c>
      <c r="H64" s="293"/>
      <c r="I64" s="293"/>
      <c r="J64" s="90" t="s">
        <v>1161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1161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1217</v>
      </c>
      <c r="F66" s="340" t="s">
        <v>199</v>
      </c>
      <c r="G66" s="340" t="s">
        <v>716</v>
      </c>
      <c r="H66" s="341">
        <v>150</v>
      </c>
      <c r="I66" s="341"/>
      <c r="J66" s="330" t="s">
        <v>1158</v>
      </c>
      <c r="K66" s="342" t="s">
        <v>193</v>
      </c>
      <c r="L66" s="343" t="s">
        <v>1247</v>
      </c>
      <c r="M66" s="344" t="s">
        <v>1248</v>
      </c>
      <c r="N66" s="344" t="s">
        <v>1370</v>
      </c>
      <c r="O66" s="342">
        <v>1</v>
      </c>
    </row>
    <row r="67" spans="4:16384" ht="15.75" thickBot="1" x14ac:dyDescent="0.3">
      <c r="D67" s="339" t="s">
        <v>4</v>
      </c>
      <c r="E67" s="329" t="s">
        <v>1249</v>
      </c>
      <c r="F67" s="340" t="s">
        <v>199</v>
      </c>
      <c r="G67" s="340" t="s">
        <v>716</v>
      </c>
      <c r="H67" s="341">
        <v>70</v>
      </c>
      <c r="I67" s="341"/>
      <c r="J67" s="330" t="s">
        <v>1158</v>
      </c>
      <c r="K67" s="342" t="s">
        <v>193</v>
      </c>
      <c r="L67" s="343" t="s">
        <v>1247</v>
      </c>
      <c r="M67" s="344" t="s">
        <v>1248</v>
      </c>
      <c r="N67" s="344" t="s">
        <v>1370</v>
      </c>
      <c r="O67" s="342">
        <v>1</v>
      </c>
    </row>
    <row r="68" spans="4:16384" ht="15" customHeight="1" x14ac:dyDescent="0.35">
      <c r="D68" s="339" t="s">
        <v>4</v>
      </c>
      <c r="E68" s="345" t="s">
        <v>1233</v>
      </c>
      <c r="F68" s="340" t="s">
        <v>92</v>
      </c>
      <c r="G68" s="340" t="s">
        <v>716</v>
      </c>
      <c r="H68" s="341">
        <v>100</v>
      </c>
      <c r="I68" s="341"/>
      <c r="J68" s="330" t="s">
        <v>1158</v>
      </c>
      <c r="K68" s="342" t="s">
        <v>193</v>
      </c>
      <c r="L68" s="343" t="s">
        <v>1250</v>
      </c>
      <c r="M68" s="344" t="s">
        <v>1251</v>
      </c>
      <c r="N68" s="344" t="s">
        <v>1371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1252</v>
      </c>
      <c r="F69" s="340" t="s">
        <v>92</v>
      </c>
      <c r="G69" s="340" t="s">
        <v>716</v>
      </c>
      <c r="H69" s="341">
        <v>75</v>
      </c>
      <c r="I69" s="341"/>
      <c r="J69" s="330" t="s">
        <v>1158</v>
      </c>
      <c r="K69" s="342" t="s">
        <v>193</v>
      </c>
      <c r="L69" s="343" t="s">
        <v>1250</v>
      </c>
      <c r="M69" s="344" t="s">
        <v>1251</v>
      </c>
      <c r="N69" s="344" t="s">
        <v>1371</v>
      </c>
      <c r="O69" s="342">
        <v>1</v>
      </c>
    </row>
    <row r="70" spans="4:16384" x14ac:dyDescent="0.25">
      <c r="D70" s="339" t="s">
        <v>4</v>
      </c>
      <c r="E70" s="345" t="s">
        <v>1231</v>
      </c>
      <c r="F70" s="340" t="s">
        <v>207</v>
      </c>
      <c r="G70" s="340" t="s">
        <v>716</v>
      </c>
      <c r="H70" s="341">
        <v>50</v>
      </c>
      <c r="I70" s="341"/>
      <c r="J70" s="330" t="s">
        <v>1155</v>
      </c>
      <c r="K70" s="342" t="s">
        <v>182</v>
      </c>
      <c r="L70" s="343" t="s">
        <v>1253</v>
      </c>
      <c r="M70" s="344" t="s">
        <v>1254</v>
      </c>
      <c r="N70" s="344" t="s">
        <v>1372</v>
      </c>
      <c r="O70" s="342">
        <v>1</v>
      </c>
    </row>
    <row r="71" spans="4:16384" x14ac:dyDescent="0.25">
      <c r="D71" s="339" t="s">
        <v>4</v>
      </c>
      <c r="E71" s="345" t="s">
        <v>1255</v>
      </c>
      <c r="F71" s="340" t="s">
        <v>207</v>
      </c>
      <c r="G71" s="340" t="s">
        <v>716</v>
      </c>
      <c r="H71" s="341">
        <v>30</v>
      </c>
      <c r="I71" s="341"/>
      <c r="J71" s="330" t="s">
        <v>1155</v>
      </c>
      <c r="K71" s="342" t="s">
        <v>182</v>
      </c>
      <c r="L71" s="343" t="s">
        <v>1253</v>
      </c>
      <c r="M71" s="344" t="s">
        <v>1254</v>
      </c>
      <c r="N71" s="344" t="s">
        <v>1372</v>
      </c>
      <c r="O71" s="342">
        <v>1</v>
      </c>
    </row>
    <row r="72" spans="4:16384" x14ac:dyDescent="0.25">
      <c r="D72" s="339" t="s">
        <v>4</v>
      </c>
      <c r="E72" s="345" t="s">
        <v>1256</v>
      </c>
      <c r="F72" s="340" t="s">
        <v>9</v>
      </c>
      <c r="G72" s="340" t="s">
        <v>717</v>
      </c>
      <c r="H72" s="341"/>
      <c r="I72" s="341"/>
      <c r="J72" s="330" t="s">
        <v>1155</v>
      </c>
      <c r="K72" s="342" t="s">
        <v>182</v>
      </c>
      <c r="L72" s="343" t="s">
        <v>1257</v>
      </c>
      <c r="M72" s="344" t="s">
        <v>1258</v>
      </c>
      <c r="N72" s="344" t="s">
        <v>1373</v>
      </c>
      <c r="O72" s="342">
        <v>1</v>
      </c>
    </row>
    <row r="73" spans="4:16384" x14ac:dyDescent="0.25">
      <c r="D73" s="339" t="s">
        <v>4</v>
      </c>
      <c r="E73" s="329" t="s">
        <v>1220</v>
      </c>
      <c r="F73" s="340" t="s">
        <v>181</v>
      </c>
      <c r="G73" s="340" t="s">
        <v>716</v>
      </c>
      <c r="H73" s="341">
        <v>25</v>
      </c>
      <c r="I73" s="341"/>
      <c r="J73" s="330" t="s">
        <v>1155</v>
      </c>
      <c r="K73" s="342" t="s">
        <v>182</v>
      </c>
      <c r="L73" s="343" t="s">
        <v>1259</v>
      </c>
      <c r="M73" s="344" t="s">
        <v>1260</v>
      </c>
      <c r="N73" s="344" t="s">
        <v>1374</v>
      </c>
      <c r="O73" s="342">
        <v>1</v>
      </c>
    </row>
    <row r="74" spans="4:16384" x14ac:dyDescent="0.25">
      <c r="D74" s="339" t="s">
        <v>4</v>
      </c>
      <c r="E74" s="345" t="s">
        <v>1261</v>
      </c>
      <c r="F74" s="340" t="s">
        <v>181</v>
      </c>
      <c r="G74" s="340" t="s">
        <v>716</v>
      </c>
      <c r="H74" s="341">
        <v>15</v>
      </c>
      <c r="I74" s="341"/>
      <c r="J74" s="330" t="s">
        <v>1155</v>
      </c>
      <c r="K74" s="342" t="s">
        <v>182</v>
      </c>
      <c r="L74" s="343" t="s">
        <v>1259</v>
      </c>
      <c r="M74" s="344" t="s">
        <v>1260</v>
      </c>
      <c r="N74" s="344" t="s">
        <v>1374</v>
      </c>
      <c r="O74" s="342">
        <v>1</v>
      </c>
    </row>
    <row r="75" spans="4:16384" x14ac:dyDescent="0.25">
      <c r="D75" s="339" t="s">
        <v>4</v>
      </c>
      <c r="E75" s="345" t="s">
        <v>1228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1160</v>
      </c>
      <c r="K75" s="342" t="s">
        <v>178</v>
      </c>
      <c r="L75" s="343" t="s">
        <v>1262</v>
      </c>
      <c r="M75" s="344" t="s">
        <v>1263</v>
      </c>
      <c r="N75" s="344" t="s">
        <v>1264</v>
      </c>
      <c r="O75" s="342">
        <v>1</v>
      </c>
    </row>
    <row r="76" spans="4:16384" x14ac:dyDescent="0.25">
      <c r="D76" s="339" t="s">
        <v>4</v>
      </c>
      <c r="E76" s="345" t="s">
        <v>1237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1160</v>
      </c>
      <c r="K76" s="342" t="s">
        <v>178</v>
      </c>
      <c r="L76" s="343" t="s">
        <v>1265</v>
      </c>
      <c r="M76" s="344" t="s">
        <v>1266</v>
      </c>
      <c r="N76" s="344" t="s">
        <v>1375</v>
      </c>
      <c r="O76" s="342">
        <v>1</v>
      </c>
    </row>
    <row r="77" spans="4:16384" x14ac:dyDescent="0.25">
      <c r="D77" s="339" t="s">
        <v>4</v>
      </c>
      <c r="E77" s="345" t="s">
        <v>1267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1160</v>
      </c>
      <c r="K77" s="342" t="s">
        <v>178</v>
      </c>
      <c r="L77" s="343" t="s">
        <v>1265</v>
      </c>
      <c r="M77" s="344" t="s">
        <v>1266</v>
      </c>
      <c r="N77" s="344" t="s">
        <v>1375</v>
      </c>
      <c r="O77" s="342">
        <v>1</v>
      </c>
    </row>
    <row r="78" spans="4:16384" x14ac:dyDescent="0.25">
      <c r="D78" s="346" t="s">
        <v>4</v>
      </c>
      <c r="E78" s="347" t="s">
        <v>1239</v>
      </c>
      <c r="F78" s="348" t="s">
        <v>65</v>
      </c>
      <c r="G78" s="348" t="s">
        <v>716</v>
      </c>
      <c r="H78" s="349">
        <v>50</v>
      </c>
      <c r="I78" s="349"/>
      <c r="J78" s="330" t="s">
        <v>1156</v>
      </c>
      <c r="K78" s="342" t="s">
        <v>7</v>
      </c>
      <c r="L78" s="343" t="s">
        <v>1268</v>
      </c>
      <c r="M78" s="344" t="s">
        <v>1269</v>
      </c>
      <c r="N78" s="344" t="s">
        <v>1376</v>
      </c>
      <c r="O78" s="342">
        <v>1</v>
      </c>
    </row>
    <row r="79" spans="4:16384" x14ac:dyDescent="0.25">
      <c r="D79" s="339" t="s">
        <v>4</v>
      </c>
      <c r="E79" s="345" t="s">
        <v>1234</v>
      </c>
      <c r="F79" s="340" t="s">
        <v>200</v>
      </c>
      <c r="G79" s="340" t="s">
        <v>716</v>
      </c>
      <c r="H79" s="341">
        <v>25</v>
      </c>
      <c r="I79" s="341"/>
      <c r="J79" s="330" t="s">
        <v>1159</v>
      </c>
      <c r="K79" s="342" t="s">
        <v>195</v>
      </c>
      <c r="L79" s="343" t="s">
        <v>1270</v>
      </c>
      <c r="M79" s="344" t="s">
        <v>1271</v>
      </c>
      <c r="N79" s="344" t="s">
        <v>1377</v>
      </c>
      <c r="O79" s="342">
        <v>1</v>
      </c>
    </row>
    <row r="80" spans="4:16384" x14ac:dyDescent="0.25">
      <c r="D80" s="339" t="s">
        <v>4</v>
      </c>
      <c r="E80" s="345" t="s">
        <v>1272</v>
      </c>
      <c r="F80" s="340" t="s">
        <v>200</v>
      </c>
      <c r="G80" s="340" t="s">
        <v>716</v>
      </c>
      <c r="H80" s="341">
        <v>15</v>
      </c>
      <c r="I80" s="341"/>
      <c r="J80" s="330" t="s">
        <v>1159</v>
      </c>
      <c r="K80" s="342" t="s">
        <v>195</v>
      </c>
      <c r="L80" s="343" t="s">
        <v>1270</v>
      </c>
      <c r="M80" s="344" t="s">
        <v>1271</v>
      </c>
      <c r="N80" s="344" t="s">
        <v>1377</v>
      </c>
      <c r="O80" s="342">
        <v>1</v>
      </c>
    </row>
    <row r="81" spans="4:15" x14ac:dyDescent="0.25">
      <c r="D81" s="350" t="s">
        <v>4</v>
      </c>
      <c r="E81" s="351" t="s">
        <v>1223</v>
      </c>
      <c r="F81" s="352" t="s">
        <v>183</v>
      </c>
      <c r="G81" s="352" t="s">
        <v>716</v>
      </c>
      <c r="H81" s="353">
        <v>20</v>
      </c>
      <c r="I81" s="353"/>
      <c r="J81" s="354" t="s">
        <v>1156</v>
      </c>
      <c r="K81" s="355" t="s">
        <v>7</v>
      </c>
      <c r="L81" s="343" t="s">
        <v>1273</v>
      </c>
      <c r="M81" s="344" t="s">
        <v>1274</v>
      </c>
      <c r="N81" s="344" t="s">
        <v>1378</v>
      </c>
      <c r="O81" s="355">
        <v>1</v>
      </c>
    </row>
    <row r="82" spans="4:15" x14ac:dyDescent="0.25">
      <c r="D82" s="338" t="s">
        <v>4</v>
      </c>
      <c r="E82" s="331" t="s">
        <v>1275</v>
      </c>
      <c r="F82" s="333" t="s">
        <v>672</v>
      </c>
      <c r="G82" s="333" t="s">
        <v>716</v>
      </c>
      <c r="H82" s="334" t="s">
        <v>1231</v>
      </c>
      <c r="I82" s="334" t="s">
        <v>1233</v>
      </c>
      <c r="J82" s="108" t="s">
        <v>1161</v>
      </c>
      <c r="K82" s="335" t="s">
        <v>184</v>
      </c>
      <c r="L82" s="336" t="s">
        <v>1276</v>
      </c>
      <c r="M82" s="337" t="s">
        <v>1277</v>
      </c>
      <c r="N82" s="337" t="s">
        <v>1278</v>
      </c>
      <c r="O82" s="335">
        <v>2</v>
      </c>
    </row>
    <row r="83" spans="4:15" x14ac:dyDescent="0.25">
      <c r="D83" s="338" t="s">
        <v>4</v>
      </c>
      <c r="E83" s="331" t="s">
        <v>1279</v>
      </c>
      <c r="F83" s="333" t="s">
        <v>672</v>
      </c>
      <c r="G83" s="333" t="s">
        <v>716</v>
      </c>
      <c r="H83" s="334" t="s">
        <v>1255</v>
      </c>
      <c r="I83" s="334" t="s">
        <v>1252</v>
      </c>
      <c r="J83" s="335" t="s">
        <v>1161</v>
      </c>
      <c r="K83" s="335" t="s">
        <v>184</v>
      </c>
      <c r="L83" s="336" t="s">
        <v>1276</v>
      </c>
      <c r="M83" s="337" t="s">
        <v>1280</v>
      </c>
      <c r="N83" s="337" t="s">
        <v>1281</v>
      </c>
      <c r="O83" s="335">
        <v>2</v>
      </c>
    </row>
    <row r="84" spans="4:15" x14ac:dyDescent="0.25">
      <c r="D84" s="338" t="s">
        <v>4</v>
      </c>
      <c r="E84" s="331" t="s">
        <v>1282</v>
      </c>
      <c r="F84" s="333" t="s">
        <v>672</v>
      </c>
      <c r="G84" s="333" t="s">
        <v>716</v>
      </c>
      <c r="H84" s="334" t="s">
        <v>1256</v>
      </c>
      <c r="I84" s="334" t="s">
        <v>1223</v>
      </c>
      <c r="J84" s="335" t="s">
        <v>1161</v>
      </c>
      <c r="K84" s="335" t="s">
        <v>184</v>
      </c>
      <c r="L84" s="336" t="s">
        <v>1283</v>
      </c>
      <c r="M84" s="337" t="s">
        <v>1284</v>
      </c>
      <c r="N84" s="337" t="s">
        <v>1285</v>
      </c>
      <c r="O84" s="335">
        <v>2</v>
      </c>
    </row>
    <row r="85" spans="4:15" x14ac:dyDescent="0.25">
      <c r="D85" s="338" t="s">
        <v>4</v>
      </c>
      <c r="E85" s="331" t="s">
        <v>1230</v>
      </c>
      <c r="F85" s="333" t="s">
        <v>672</v>
      </c>
      <c r="G85" s="332" t="s">
        <v>716</v>
      </c>
      <c r="H85" s="334" t="s">
        <v>1256</v>
      </c>
      <c r="I85" s="334" t="s">
        <v>1217</v>
      </c>
      <c r="J85" s="335" t="s">
        <v>1161</v>
      </c>
      <c r="K85" s="335" t="s">
        <v>184</v>
      </c>
      <c r="L85" s="336" t="s">
        <v>1286</v>
      </c>
      <c r="M85" s="337" t="s">
        <v>1287</v>
      </c>
      <c r="N85" s="337" t="s">
        <v>1288</v>
      </c>
      <c r="O85" s="335">
        <v>2</v>
      </c>
    </row>
    <row r="86" spans="4:15" x14ac:dyDescent="0.25">
      <c r="D86" s="338" t="s">
        <v>4</v>
      </c>
      <c r="E86" s="331" t="s">
        <v>1289</v>
      </c>
      <c r="F86" s="333" t="s">
        <v>672</v>
      </c>
      <c r="G86" s="333" t="s">
        <v>716</v>
      </c>
      <c r="H86" s="334" t="s">
        <v>1231</v>
      </c>
      <c r="I86" s="334" t="s">
        <v>1239</v>
      </c>
      <c r="J86" s="335" t="s">
        <v>1161</v>
      </c>
      <c r="K86" s="335" t="s">
        <v>184</v>
      </c>
      <c r="L86" s="336" t="s">
        <v>1290</v>
      </c>
      <c r="M86" s="337" t="s">
        <v>1291</v>
      </c>
      <c r="N86" s="337" t="s">
        <v>1292</v>
      </c>
      <c r="O86" s="335">
        <v>2</v>
      </c>
    </row>
    <row r="87" spans="4:15" x14ac:dyDescent="0.25">
      <c r="D87" s="338" t="s">
        <v>4</v>
      </c>
      <c r="E87" s="331" t="s">
        <v>1229</v>
      </c>
      <c r="F87" s="333" t="s">
        <v>672</v>
      </c>
      <c r="G87" s="333" t="s">
        <v>716</v>
      </c>
      <c r="H87" s="334" t="s">
        <v>1228</v>
      </c>
      <c r="I87" s="334" t="s">
        <v>1233</v>
      </c>
      <c r="J87" s="335" t="s">
        <v>1161</v>
      </c>
      <c r="K87" s="335" t="s">
        <v>184</v>
      </c>
      <c r="L87" s="336" t="s">
        <v>1293</v>
      </c>
      <c r="M87" s="337" t="s">
        <v>1294</v>
      </c>
      <c r="N87" s="337" t="s">
        <v>1295</v>
      </c>
      <c r="O87" s="335">
        <v>2</v>
      </c>
    </row>
    <row r="88" spans="4:15" x14ac:dyDescent="0.25">
      <c r="D88" s="338" t="s">
        <v>4</v>
      </c>
      <c r="E88" s="331" t="s">
        <v>1296</v>
      </c>
      <c r="F88" s="333" t="s">
        <v>672</v>
      </c>
      <c r="G88" s="333" t="s">
        <v>716</v>
      </c>
      <c r="H88" s="334" t="s">
        <v>1217</v>
      </c>
      <c r="I88" s="334" t="s">
        <v>1223</v>
      </c>
      <c r="J88" s="335" t="s">
        <v>1161</v>
      </c>
      <c r="K88" s="335" t="s">
        <v>184</v>
      </c>
      <c r="L88" s="336" t="s">
        <v>1297</v>
      </c>
      <c r="M88" s="337" t="s">
        <v>1298</v>
      </c>
      <c r="N88" s="337" t="s">
        <v>1299</v>
      </c>
      <c r="O88" s="335">
        <v>2</v>
      </c>
    </row>
    <row r="89" spans="4:15" x14ac:dyDescent="0.25">
      <c r="D89" s="338" t="s">
        <v>4</v>
      </c>
      <c r="E89" s="331" t="s">
        <v>1235</v>
      </c>
      <c r="F89" s="333" t="s">
        <v>672</v>
      </c>
      <c r="G89" s="333" t="s">
        <v>716</v>
      </c>
      <c r="H89" s="334" t="s">
        <v>1233</v>
      </c>
      <c r="I89" s="334" t="s">
        <v>1234</v>
      </c>
      <c r="J89" s="335" t="s">
        <v>1161</v>
      </c>
      <c r="K89" s="335" t="s">
        <v>184</v>
      </c>
      <c r="L89" s="336" t="s">
        <v>1300</v>
      </c>
      <c r="M89" s="337" t="s">
        <v>1301</v>
      </c>
      <c r="N89" s="337" t="s">
        <v>1302</v>
      </c>
      <c r="O89" s="335">
        <v>2</v>
      </c>
    </row>
    <row r="90" spans="4:15" x14ac:dyDescent="0.25">
      <c r="D90" s="338" t="s">
        <v>4</v>
      </c>
      <c r="E90" s="83" t="s">
        <v>1236</v>
      </c>
      <c r="F90" s="333" t="s">
        <v>672</v>
      </c>
      <c r="G90" s="333" t="s">
        <v>716</v>
      </c>
      <c r="H90" s="334" t="s">
        <v>1217</v>
      </c>
      <c r="I90" s="334" t="s">
        <v>1220</v>
      </c>
      <c r="J90" s="335" t="s">
        <v>1161</v>
      </c>
      <c r="K90" s="335" t="s">
        <v>184</v>
      </c>
      <c r="L90" s="336" t="s">
        <v>1303</v>
      </c>
      <c r="M90" s="337" t="s">
        <v>1304</v>
      </c>
      <c r="N90" s="337" t="s">
        <v>1305</v>
      </c>
      <c r="O90" s="335">
        <v>2</v>
      </c>
    </row>
    <row r="91" spans="4:15" x14ac:dyDescent="0.25">
      <c r="D91" s="338" t="s">
        <v>4</v>
      </c>
      <c r="E91" s="83" t="s">
        <v>1555</v>
      </c>
      <c r="F91" s="333" t="s">
        <v>672</v>
      </c>
      <c r="G91" s="333" t="s">
        <v>716</v>
      </c>
      <c r="H91" s="85" t="s">
        <v>1249</v>
      </c>
      <c r="I91" s="334" t="s">
        <v>1220</v>
      </c>
      <c r="J91" s="335" t="s">
        <v>1161</v>
      </c>
      <c r="K91" s="335" t="s">
        <v>184</v>
      </c>
      <c r="L91" s="336" t="s">
        <v>1303</v>
      </c>
      <c r="M91" s="337" t="s">
        <v>1304</v>
      </c>
      <c r="N91" s="337" t="s">
        <v>1305</v>
      </c>
      <c r="O91" s="335">
        <v>2</v>
      </c>
    </row>
    <row r="92" spans="4:15" x14ac:dyDescent="0.25">
      <c r="D92" s="338" t="s">
        <v>4</v>
      </c>
      <c r="E92" s="331" t="s">
        <v>1232</v>
      </c>
      <c r="F92" s="333" t="s">
        <v>672</v>
      </c>
      <c r="G92" s="332" t="s">
        <v>716</v>
      </c>
      <c r="H92" s="334" t="s">
        <v>1231</v>
      </c>
      <c r="I92" s="334" t="s">
        <v>1220</v>
      </c>
      <c r="J92" s="335" t="s">
        <v>1161</v>
      </c>
      <c r="K92" s="335" t="s">
        <v>184</v>
      </c>
      <c r="L92" s="336" t="s">
        <v>1306</v>
      </c>
      <c r="M92" s="337" t="s">
        <v>1307</v>
      </c>
      <c r="N92" s="337" t="s">
        <v>1308</v>
      </c>
      <c r="O92" s="335">
        <v>2</v>
      </c>
    </row>
    <row r="93" spans="4:15" x14ac:dyDescent="0.25">
      <c r="D93" s="338" t="s">
        <v>4</v>
      </c>
      <c r="E93" s="331" t="s">
        <v>1309</v>
      </c>
      <c r="F93" s="333" t="s">
        <v>672</v>
      </c>
      <c r="G93" s="333" t="s">
        <v>716</v>
      </c>
      <c r="H93" s="334" t="s">
        <v>1228</v>
      </c>
      <c r="I93" s="334" t="s">
        <v>1234</v>
      </c>
      <c r="J93" s="335" t="s">
        <v>1161</v>
      </c>
      <c r="K93" s="335" t="s">
        <v>184</v>
      </c>
      <c r="L93" s="336" t="s">
        <v>1310</v>
      </c>
      <c r="M93" s="337" t="s">
        <v>1311</v>
      </c>
      <c r="N93" s="337" t="s">
        <v>1312</v>
      </c>
      <c r="O93" s="335">
        <v>2</v>
      </c>
    </row>
    <row r="94" spans="4:15" x14ac:dyDescent="0.25">
      <c r="D94" s="338" t="s">
        <v>4</v>
      </c>
      <c r="E94" s="331" t="s">
        <v>1313</v>
      </c>
      <c r="F94" s="333" t="s">
        <v>672</v>
      </c>
      <c r="G94" s="333" t="s">
        <v>716</v>
      </c>
      <c r="H94" s="334" t="s">
        <v>1228</v>
      </c>
      <c r="I94" s="334" t="s">
        <v>1272</v>
      </c>
      <c r="J94" s="335" t="s">
        <v>1161</v>
      </c>
      <c r="K94" s="335" t="s">
        <v>184</v>
      </c>
      <c r="L94" s="336" t="s">
        <v>1310</v>
      </c>
      <c r="M94" s="337" t="s">
        <v>1314</v>
      </c>
      <c r="N94" s="337" t="s">
        <v>1315</v>
      </c>
      <c r="O94" s="335">
        <v>2</v>
      </c>
    </row>
    <row r="95" spans="4:15" x14ac:dyDescent="0.25">
      <c r="D95" s="338" t="s">
        <v>4</v>
      </c>
      <c r="E95" s="331" t="s">
        <v>1316</v>
      </c>
      <c r="F95" s="333" t="s">
        <v>672</v>
      </c>
      <c r="G95" s="333" t="s">
        <v>716</v>
      </c>
      <c r="H95" s="334" t="s">
        <v>1237</v>
      </c>
      <c r="I95" s="334" t="s">
        <v>1239</v>
      </c>
      <c r="J95" s="335" t="s">
        <v>1161</v>
      </c>
      <c r="K95" s="335" t="s">
        <v>184</v>
      </c>
      <c r="L95" s="336" t="s">
        <v>1317</v>
      </c>
      <c r="M95" s="337" t="s">
        <v>1318</v>
      </c>
      <c r="N95" s="337" t="s">
        <v>1319</v>
      </c>
      <c r="O95" s="335">
        <v>2</v>
      </c>
    </row>
    <row r="96" spans="4:15" x14ac:dyDescent="0.25">
      <c r="D96" s="338" t="s">
        <v>4</v>
      </c>
      <c r="E96" s="331" t="s">
        <v>1320</v>
      </c>
      <c r="F96" s="333" t="s">
        <v>672</v>
      </c>
      <c r="G96" s="333" t="s">
        <v>716</v>
      </c>
      <c r="H96" s="334" t="s">
        <v>1267</v>
      </c>
      <c r="I96" s="334" t="s">
        <v>1239</v>
      </c>
      <c r="J96" s="335" t="s">
        <v>1161</v>
      </c>
      <c r="K96" s="335" t="s">
        <v>184</v>
      </c>
      <c r="L96" s="336" t="s">
        <v>1317</v>
      </c>
      <c r="M96" s="337" t="s">
        <v>1321</v>
      </c>
      <c r="N96" s="337" t="s">
        <v>1322</v>
      </c>
      <c r="O96" s="335">
        <v>2</v>
      </c>
    </row>
    <row r="97" spans="4:15" x14ac:dyDescent="0.25">
      <c r="D97" s="338" t="s">
        <v>4</v>
      </c>
      <c r="E97" s="331" t="s">
        <v>1323</v>
      </c>
      <c r="F97" s="333" t="s">
        <v>672</v>
      </c>
      <c r="G97" s="333" t="s">
        <v>716</v>
      </c>
      <c r="H97" s="334" t="s">
        <v>1237</v>
      </c>
      <c r="I97" s="334" t="s">
        <v>1233</v>
      </c>
      <c r="J97" s="335" t="s">
        <v>1161</v>
      </c>
      <c r="K97" s="335" t="s">
        <v>184</v>
      </c>
      <c r="L97" s="336" t="s">
        <v>1324</v>
      </c>
      <c r="M97" s="337" t="s">
        <v>1325</v>
      </c>
      <c r="N97" s="337" t="s">
        <v>1326</v>
      </c>
      <c r="O97" s="335">
        <v>2</v>
      </c>
    </row>
    <row r="98" spans="4:15" x14ac:dyDescent="0.25">
      <c r="D98" s="338" t="s">
        <v>4</v>
      </c>
      <c r="E98" s="331" t="s">
        <v>1327</v>
      </c>
      <c r="F98" s="333" t="s">
        <v>672</v>
      </c>
      <c r="G98" s="333" t="s">
        <v>716</v>
      </c>
      <c r="H98" s="334" t="s">
        <v>1267</v>
      </c>
      <c r="I98" s="334" t="s">
        <v>1252</v>
      </c>
      <c r="J98" s="335" t="s">
        <v>1161</v>
      </c>
      <c r="K98" s="335" t="s">
        <v>184</v>
      </c>
      <c r="L98" s="336" t="s">
        <v>1324</v>
      </c>
      <c r="M98" s="337" t="s">
        <v>1328</v>
      </c>
      <c r="N98" s="337" t="s">
        <v>1329</v>
      </c>
      <c r="O98" s="335">
        <v>2</v>
      </c>
    </row>
    <row r="99" spans="4:15" x14ac:dyDescent="0.25">
      <c r="D99" s="338" t="s">
        <v>4</v>
      </c>
      <c r="E99" s="331" t="s">
        <v>1330</v>
      </c>
      <c r="F99" s="333" t="s">
        <v>672</v>
      </c>
      <c r="G99" s="333" t="s">
        <v>716</v>
      </c>
      <c r="H99" s="334" t="s">
        <v>1217</v>
      </c>
      <c r="I99" s="334" t="s">
        <v>1237</v>
      </c>
      <c r="J99" s="335" t="s">
        <v>1161</v>
      </c>
      <c r="K99" s="335" t="s">
        <v>184</v>
      </c>
      <c r="L99" s="336" t="s">
        <v>1331</v>
      </c>
      <c r="M99" s="337" t="s">
        <v>1332</v>
      </c>
      <c r="N99" s="337" t="s">
        <v>1333</v>
      </c>
      <c r="O99" s="335">
        <v>2</v>
      </c>
    </row>
    <row r="100" spans="4:15" x14ac:dyDescent="0.25">
      <c r="D100" s="338" t="s">
        <v>4</v>
      </c>
      <c r="E100" s="331" t="s">
        <v>1334</v>
      </c>
      <c r="F100" s="333" t="s">
        <v>672</v>
      </c>
      <c r="G100" s="333" t="s">
        <v>716</v>
      </c>
      <c r="H100" s="334" t="s">
        <v>1249</v>
      </c>
      <c r="I100" s="334" t="s">
        <v>1267</v>
      </c>
      <c r="J100" s="335" t="s">
        <v>1161</v>
      </c>
      <c r="K100" s="335" t="s">
        <v>184</v>
      </c>
      <c r="L100" s="336" t="s">
        <v>1331</v>
      </c>
      <c r="M100" s="337" t="s">
        <v>1335</v>
      </c>
      <c r="N100" s="337" t="s">
        <v>1336</v>
      </c>
      <c r="O100" s="335">
        <v>2</v>
      </c>
    </row>
    <row r="101" spans="4:15" x14ac:dyDescent="0.25">
      <c r="D101" s="338" t="s">
        <v>4</v>
      </c>
      <c r="E101" s="331" t="s">
        <v>1337</v>
      </c>
      <c r="F101" s="333" t="s">
        <v>672</v>
      </c>
      <c r="G101" s="333" t="s">
        <v>716</v>
      </c>
      <c r="H101" s="334" t="s">
        <v>1228</v>
      </c>
      <c r="I101" s="334" t="s">
        <v>1237</v>
      </c>
      <c r="J101" s="335" t="s">
        <v>1161</v>
      </c>
      <c r="K101" s="335" t="s">
        <v>184</v>
      </c>
      <c r="L101" s="336" t="s">
        <v>1338</v>
      </c>
      <c r="M101" s="337" t="s">
        <v>1339</v>
      </c>
      <c r="N101" s="337" t="s">
        <v>1340</v>
      </c>
      <c r="O101" s="335">
        <v>2</v>
      </c>
    </row>
    <row r="102" spans="4:15" x14ac:dyDescent="0.25">
      <c r="D102" s="338" t="s">
        <v>4</v>
      </c>
      <c r="E102" s="331" t="s">
        <v>1341</v>
      </c>
      <c r="F102" s="333" t="s">
        <v>672</v>
      </c>
      <c r="G102" s="333" t="s">
        <v>716</v>
      </c>
      <c r="H102" s="334" t="s">
        <v>1228</v>
      </c>
      <c r="I102" s="334" t="s">
        <v>1267</v>
      </c>
      <c r="J102" s="335" t="s">
        <v>1161</v>
      </c>
      <c r="K102" s="335" t="s">
        <v>184</v>
      </c>
      <c r="L102" s="336" t="s">
        <v>1338</v>
      </c>
      <c r="M102" s="337" t="s">
        <v>1342</v>
      </c>
      <c r="N102" s="337" t="s">
        <v>1343</v>
      </c>
      <c r="O102" s="335">
        <v>2</v>
      </c>
    </row>
    <row r="103" spans="4:15" x14ac:dyDescent="0.25">
      <c r="D103" s="107" t="s">
        <v>4</v>
      </c>
      <c r="E103" s="331" t="s">
        <v>1512</v>
      </c>
      <c r="F103" s="407" t="s">
        <v>672</v>
      </c>
      <c r="G103" s="407" t="s">
        <v>716</v>
      </c>
      <c r="H103" s="408" t="s">
        <v>1231</v>
      </c>
      <c r="I103" s="408" t="s">
        <v>1234</v>
      </c>
      <c r="J103" s="409" t="s">
        <v>1161</v>
      </c>
      <c r="K103" s="409" t="s">
        <v>184</v>
      </c>
      <c r="L103" s="109" t="s">
        <v>1362</v>
      </c>
      <c r="M103" s="82" t="s">
        <v>1524</v>
      </c>
      <c r="N103" s="82" t="s">
        <v>1525</v>
      </c>
      <c r="O103" s="409">
        <v>2</v>
      </c>
    </row>
    <row r="104" spans="4:15" x14ac:dyDescent="0.25">
      <c r="D104" s="350" t="s">
        <v>4</v>
      </c>
      <c r="E104" s="356" t="s">
        <v>1238</v>
      </c>
      <c r="F104" s="352" t="s">
        <v>672</v>
      </c>
      <c r="G104" s="352" t="s">
        <v>716</v>
      </c>
      <c r="H104" s="353" t="s">
        <v>1327</v>
      </c>
      <c r="I104" s="353" t="s">
        <v>1223</v>
      </c>
      <c r="J104" s="354" t="s">
        <v>1161</v>
      </c>
      <c r="K104" s="355" t="s">
        <v>184</v>
      </c>
      <c r="L104" s="357" t="s">
        <v>1344</v>
      </c>
      <c r="M104" s="344" t="s">
        <v>1345</v>
      </c>
      <c r="N104" s="344" t="s">
        <v>1346</v>
      </c>
      <c r="O104" s="355">
        <v>3</v>
      </c>
    </row>
    <row r="105" spans="4:15" x14ac:dyDescent="0.25">
      <c r="D105" s="350" t="s">
        <v>4</v>
      </c>
      <c r="E105" s="356" t="s">
        <v>1240</v>
      </c>
      <c r="F105" s="352" t="s">
        <v>672</v>
      </c>
      <c r="G105" s="352" t="s">
        <v>716</v>
      </c>
      <c r="H105" s="353" t="s">
        <v>1341</v>
      </c>
      <c r="I105" s="353" t="s">
        <v>1239</v>
      </c>
      <c r="J105" s="355" t="s">
        <v>1161</v>
      </c>
      <c r="K105" s="355" t="s">
        <v>184</v>
      </c>
      <c r="L105" s="357" t="s">
        <v>1347</v>
      </c>
      <c r="M105" s="344" t="s">
        <v>1348</v>
      </c>
      <c r="N105" s="344" t="s">
        <v>1349</v>
      </c>
      <c r="O105" s="355">
        <v>3</v>
      </c>
    </row>
    <row r="106" spans="4:15" x14ac:dyDescent="0.25">
      <c r="D106" s="350" t="s">
        <v>4</v>
      </c>
      <c r="E106" s="356" t="s">
        <v>1241</v>
      </c>
      <c r="F106" s="352" t="s">
        <v>672</v>
      </c>
      <c r="G106" s="352" t="s">
        <v>716</v>
      </c>
      <c r="H106" s="353" t="s">
        <v>1279</v>
      </c>
      <c r="I106" s="353" t="s">
        <v>1267</v>
      </c>
      <c r="J106" s="355" t="s">
        <v>1161</v>
      </c>
      <c r="K106" s="355" t="s">
        <v>184</v>
      </c>
      <c r="L106" s="357" t="s">
        <v>1350</v>
      </c>
      <c r="M106" s="344" t="s">
        <v>1351</v>
      </c>
      <c r="N106" s="344" t="s">
        <v>1352</v>
      </c>
      <c r="O106" s="355">
        <v>3</v>
      </c>
    </row>
    <row r="107" spans="4:15" x14ac:dyDescent="0.25">
      <c r="D107" s="350" t="s">
        <v>4</v>
      </c>
      <c r="E107" s="356" t="s">
        <v>1242</v>
      </c>
      <c r="F107" s="352" t="s">
        <v>672</v>
      </c>
      <c r="G107" s="352" t="s">
        <v>716</v>
      </c>
      <c r="H107" s="353" t="s">
        <v>1334</v>
      </c>
      <c r="I107" s="353" t="s">
        <v>1239</v>
      </c>
      <c r="J107" s="355" t="s">
        <v>1161</v>
      </c>
      <c r="K107" s="355" t="s">
        <v>184</v>
      </c>
      <c r="L107" s="357" t="s">
        <v>1353</v>
      </c>
      <c r="M107" s="344" t="s">
        <v>1354</v>
      </c>
      <c r="N107" s="344" t="s">
        <v>1355</v>
      </c>
      <c r="O107" s="355">
        <v>3</v>
      </c>
    </row>
    <row r="108" spans="4:15" x14ac:dyDescent="0.25">
      <c r="D108" s="350" t="s">
        <v>4</v>
      </c>
      <c r="E108" s="356" t="s">
        <v>1243</v>
      </c>
      <c r="F108" s="352" t="s">
        <v>672</v>
      </c>
      <c r="G108" s="352" t="s">
        <v>716</v>
      </c>
      <c r="H108" s="353" t="s">
        <v>1320</v>
      </c>
      <c r="I108" s="353" t="s">
        <v>1272</v>
      </c>
      <c r="J108" s="355" t="s">
        <v>1161</v>
      </c>
      <c r="K108" s="355" t="s">
        <v>184</v>
      </c>
      <c r="L108" s="357" t="s">
        <v>1356</v>
      </c>
      <c r="M108" s="344" t="s">
        <v>1357</v>
      </c>
      <c r="N108" s="344" t="s">
        <v>1358</v>
      </c>
      <c r="O108" s="355">
        <v>3</v>
      </c>
    </row>
    <row r="109" spans="4:15" x14ac:dyDescent="0.25">
      <c r="D109" s="350" t="s">
        <v>4</v>
      </c>
      <c r="E109" s="356" t="s">
        <v>1244</v>
      </c>
      <c r="F109" s="352" t="s">
        <v>672</v>
      </c>
      <c r="G109" s="352" t="s">
        <v>716</v>
      </c>
      <c r="H109" s="353" t="s">
        <v>1313</v>
      </c>
      <c r="I109" s="353" t="s">
        <v>1261</v>
      </c>
      <c r="J109" s="355" t="s">
        <v>1161</v>
      </c>
      <c r="K109" s="355" t="s">
        <v>184</v>
      </c>
      <c r="L109" s="357" t="s">
        <v>1359</v>
      </c>
      <c r="M109" s="358" t="s">
        <v>1360</v>
      </c>
      <c r="N109" s="358" t="s">
        <v>1361</v>
      </c>
      <c r="O109" s="355">
        <v>3</v>
      </c>
    </row>
    <row r="110" spans="4:15" x14ac:dyDescent="0.25">
      <c r="D110" s="350" t="s">
        <v>4</v>
      </c>
      <c r="E110" s="351" t="s">
        <v>1226</v>
      </c>
      <c r="F110" s="352" t="s">
        <v>672</v>
      </c>
      <c r="G110" s="352" t="s">
        <v>716</v>
      </c>
      <c r="H110" s="359" t="s">
        <v>1555</v>
      </c>
      <c r="I110" s="359" t="s">
        <v>1223</v>
      </c>
      <c r="J110" s="355" t="s">
        <v>1161</v>
      </c>
      <c r="K110" s="355" t="s">
        <v>184</v>
      </c>
      <c r="L110" s="360" t="s">
        <v>1362</v>
      </c>
      <c r="M110" s="361" t="s">
        <v>1363</v>
      </c>
      <c r="N110" s="361" t="s">
        <v>1364</v>
      </c>
      <c r="O110" s="355">
        <v>3</v>
      </c>
    </row>
    <row r="111" spans="4:15" x14ac:dyDescent="0.25">
      <c r="D111" s="350" t="s">
        <v>4</v>
      </c>
      <c r="E111" s="356" t="s">
        <v>1511</v>
      </c>
      <c r="F111" s="352" t="s">
        <v>672</v>
      </c>
      <c r="G111" s="352" t="s">
        <v>716</v>
      </c>
      <c r="H111" s="353" t="s">
        <v>1512</v>
      </c>
      <c r="I111" s="353" t="s">
        <v>1237</v>
      </c>
      <c r="J111" s="355" t="s">
        <v>1161</v>
      </c>
      <c r="K111" s="355" t="s">
        <v>184</v>
      </c>
      <c r="L111" s="357" t="s">
        <v>1513</v>
      </c>
      <c r="M111" s="344" t="s">
        <v>1514</v>
      </c>
      <c r="N111" s="344" t="s">
        <v>1515</v>
      </c>
      <c r="O111" s="355">
        <v>3</v>
      </c>
    </row>
    <row r="112" spans="4:15" x14ac:dyDescent="0.25">
      <c r="D112" s="350" t="s">
        <v>4</v>
      </c>
      <c r="E112" s="356" t="s">
        <v>1516</v>
      </c>
      <c r="F112" s="352" t="s">
        <v>672</v>
      </c>
      <c r="G112" s="352" t="s">
        <v>716</v>
      </c>
      <c r="H112" s="353" t="s">
        <v>1236</v>
      </c>
      <c r="I112" s="353" t="s">
        <v>1231</v>
      </c>
      <c r="J112" s="355" t="s">
        <v>1161</v>
      </c>
      <c r="K112" s="355" t="s">
        <v>184</v>
      </c>
      <c r="L112" s="357" t="s">
        <v>1517</v>
      </c>
      <c r="M112" s="358" t="s">
        <v>1518</v>
      </c>
      <c r="N112" s="358" t="s">
        <v>1519</v>
      </c>
      <c r="O112" s="355">
        <v>3</v>
      </c>
    </row>
    <row r="113" spans="1:15" x14ac:dyDescent="0.25">
      <c r="D113" s="350" t="s">
        <v>4</v>
      </c>
      <c r="E113" s="351" t="s">
        <v>1520</v>
      </c>
      <c r="F113" s="352" t="s">
        <v>672</v>
      </c>
      <c r="G113" s="352" t="s">
        <v>716</v>
      </c>
      <c r="H113" s="359" t="s">
        <v>1235</v>
      </c>
      <c r="I113" s="359" t="s">
        <v>1223</v>
      </c>
      <c r="J113" s="355" t="s">
        <v>1161</v>
      </c>
      <c r="K113" s="355" t="s">
        <v>184</v>
      </c>
      <c r="L113" s="360" t="s">
        <v>1521</v>
      </c>
      <c r="M113" s="361" t="s">
        <v>1522</v>
      </c>
      <c r="N113" s="361" t="s">
        <v>1523</v>
      </c>
      <c r="O113" s="355">
        <v>3</v>
      </c>
    </row>
    <row r="114" spans="1:15" ht="15.75" thickBot="1" x14ac:dyDescent="0.3"/>
    <row r="115" spans="1:15" ht="23.25" x14ac:dyDescent="0.35">
      <c r="A115" s="1"/>
      <c r="B115" s="1"/>
      <c r="C115" s="1"/>
      <c r="D115" s="1" t="s">
        <v>237</v>
      </c>
      <c r="E115" s="1"/>
      <c r="F115" s="1"/>
      <c r="G115" s="1"/>
      <c r="H115" s="1"/>
      <c r="I115" s="1"/>
      <c r="J115" s="1"/>
      <c r="K115" s="1"/>
    </row>
    <row r="117" spans="1:15" ht="136.5" x14ac:dyDescent="0.25">
      <c r="D117" s="3" t="s">
        <v>238</v>
      </c>
      <c r="E117" s="3" t="s">
        <v>0</v>
      </c>
      <c r="F117" s="112" t="s">
        <v>239</v>
      </c>
      <c r="G117" s="113" t="s">
        <v>240</v>
      </c>
      <c r="H117" s="113" t="s">
        <v>241</v>
      </c>
    </row>
    <row r="118" spans="1:15" x14ac:dyDescent="0.25">
      <c r="D118" s="114" t="s">
        <v>4</v>
      </c>
      <c r="E118" s="21" t="s">
        <v>242</v>
      </c>
      <c r="F118" s="15">
        <v>11</v>
      </c>
      <c r="G118" s="22">
        <v>2.2999999999999998</v>
      </c>
      <c r="H118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4"/>
  <sheetViews>
    <sheetView topLeftCell="A16" workbookViewId="0">
      <selection activeCell="F54" sqref="F5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1162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1162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1162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1162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1162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1162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1162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948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949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950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951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955</v>
      </c>
      <c r="C23" s="198" t="s">
        <v>734</v>
      </c>
      <c r="D23" s="198" t="s">
        <v>779</v>
      </c>
      <c r="E23" s="199" t="s">
        <v>781</v>
      </c>
      <c r="F23" s="199" t="s">
        <v>953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954</v>
      </c>
      <c r="C24" s="198" t="s">
        <v>734</v>
      </c>
      <c r="D24" s="198" t="s">
        <v>779</v>
      </c>
      <c r="E24" s="199" t="s">
        <v>781</v>
      </c>
      <c r="F24" s="199" t="s">
        <v>952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1135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1136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1387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1388</v>
      </c>
      <c r="C29" s="372" t="s">
        <v>734</v>
      </c>
      <c r="D29" s="372" t="s">
        <v>779</v>
      </c>
      <c r="E29" s="373" t="s">
        <v>781</v>
      </c>
      <c r="F29" s="373" t="s">
        <v>1392</v>
      </c>
      <c r="G29" s="373">
        <v>3</v>
      </c>
      <c r="H29" s="373" t="s">
        <v>782</v>
      </c>
      <c r="I29" s="373" t="s">
        <v>1396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1389</v>
      </c>
      <c r="C30" s="372" t="s">
        <v>734</v>
      </c>
      <c r="D30" s="372" t="s">
        <v>779</v>
      </c>
      <c r="E30" s="373" t="s">
        <v>781</v>
      </c>
      <c r="F30" s="373" t="s">
        <v>1393</v>
      </c>
      <c r="G30" s="373">
        <v>3</v>
      </c>
      <c r="H30" s="373" t="s">
        <v>782</v>
      </c>
      <c r="I30" s="373" t="s">
        <v>1397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1390</v>
      </c>
      <c r="C31" s="372" t="s">
        <v>734</v>
      </c>
      <c r="D31" s="372" t="s">
        <v>779</v>
      </c>
      <c r="E31" s="373" t="s">
        <v>781</v>
      </c>
      <c r="F31" s="373" t="s">
        <v>1394</v>
      </c>
      <c r="G31" s="373">
        <v>3</v>
      </c>
      <c r="H31" s="373" t="s">
        <v>782</v>
      </c>
      <c r="I31" s="373" t="s">
        <v>1398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1391</v>
      </c>
      <c r="C32" s="372" t="s">
        <v>734</v>
      </c>
      <c r="D32" s="372" t="s">
        <v>779</v>
      </c>
      <c r="E32" s="373" t="s">
        <v>781</v>
      </c>
      <c r="F32" s="373" t="s">
        <v>1395</v>
      </c>
      <c r="G32" s="373">
        <v>3</v>
      </c>
      <c r="H32" s="373" t="s">
        <v>782</v>
      </c>
      <c r="I32" s="373" t="s">
        <v>1399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1162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1162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1245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1162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1162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1162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1162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1162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1162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1162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1162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1162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1162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1162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1122</v>
      </c>
      <c r="C50" s="309" t="s">
        <v>732</v>
      </c>
      <c r="D50" s="198" t="s">
        <v>780</v>
      </c>
      <c r="E50" s="199" t="s">
        <v>1121</v>
      </c>
      <c r="F50" s="207" t="s">
        <v>1134</v>
      </c>
      <c r="G50" s="207" t="s">
        <v>1131</v>
      </c>
      <c r="H50" s="310" t="s">
        <v>1123</v>
      </c>
      <c r="I50" s="310" t="s">
        <v>1124</v>
      </c>
      <c r="J50" s="311" t="s">
        <v>1125</v>
      </c>
      <c r="K50" s="311" t="s">
        <v>1162</v>
      </c>
    </row>
    <row r="51" spans="1:11" x14ac:dyDescent="0.25">
      <c r="A51" s="202" t="s">
        <v>4</v>
      </c>
      <c r="B51" s="205" t="s">
        <v>1126</v>
      </c>
      <c r="C51" s="206" t="s">
        <v>732</v>
      </c>
      <c r="D51" s="198" t="s">
        <v>780</v>
      </c>
      <c r="E51" s="199" t="s">
        <v>1121</v>
      </c>
      <c r="F51" s="207" t="s">
        <v>1133</v>
      </c>
      <c r="G51" s="207" t="s">
        <v>1131</v>
      </c>
      <c r="H51" s="313" t="s">
        <v>1127</v>
      </c>
      <c r="I51" s="313" t="s">
        <v>1128</v>
      </c>
      <c r="J51" s="312" t="s">
        <v>1129</v>
      </c>
      <c r="K51" s="312" t="s">
        <v>1162</v>
      </c>
    </row>
    <row r="52" spans="1:11" x14ac:dyDescent="0.25">
      <c r="A52" s="175" t="s">
        <v>4</v>
      </c>
      <c r="B52" s="205" t="s">
        <v>1130</v>
      </c>
      <c r="C52" s="206" t="s">
        <v>732</v>
      </c>
      <c r="D52" s="206" t="s">
        <v>780</v>
      </c>
      <c r="E52" s="199" t="s">
        <v>1121</v>
      </c>
      <c r="F52" s="207" t="s">
        <v>1132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1162</v>
      </c>
    </row>
    <row r="53" spans="1:11" x14ac:dyDescent="0.25">
      <c r="A53" s="403" t="s">
        <v>4</v>
      </c>
      <c r="B53" s="404" t="s">
        <v>1500</v>
      </c>
      <c r="C53" s="401" t="s">
        <v>732</v>
      </c>
      <c r="D53" s="401" t="s">
        <v>780</v>
      </c>
      <c r="E53" s="405" t="s">
        <v>1121</v>
      </c>
      <c r="F53" s="405" t="s">
        <v>1509</v>
      </c>
      <c r="G53" s="405" t="s">
        <v>1502</v>
      </c>
      <c r="H53" s="406" t="s">
        <v>1503</v>
      </c>
      <c r="I53" s="406" t="s">
        <v>1504</v>
      </c>
      <c r="J53" s="402" t="s">
        <v>1505</v>
      </c>
      <c r="K53" s="402" t="s">
        <v>1162</v>
      </c>
    </row>
    <row r="54" spans="1:11" x14ac:dyDescent="0.25">
      <c r="A54" s="403" t="s">
        <v>4</v>
      </c>
      <c r="B54" s="404" t="s">
        <v>1501</v>
      </c>
      <c r="C54" s="401" t="s">
        <v>732</v>
      </c>
      <c r="D54" s="401" t="s">
        <v>780</v>
      </c>
      <c r="E54" s="405" t="s">
        <v>1121</v>
      </c>
      <c r="F54" s="405" t="s">
        <v>1510</v>
      </c>
      <c r="G54" s="405" t="s">
        <v>1502</v>
      </c>
      <c r="H54" s="406" t="s">
        <v>1506</v>
      </c>
      <c r="I54" s="406" t="s">
        <v>1507</v>
      </c>
      <c r="J54" s="402" t="s">
        <v>1508</v>
      </c>
      <c r="K54" s="402" t="s">
        <v>1162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27"/>
  <sheetViews>
    <sheetView topLeftCell="A191" zoomScale="120" zoomScaleNormal="120" workbookViewId="0">
      <selection activeCell="C213" sqref="C213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1446</v>
      </c>
      <c r="B2" s="1"/>
      <c r="C2" s="1"/>
      <c r="D2" s="1"/>
      <c r="E2" s="1"/>
    </row>
    <row r="4" spans="1:7" ht="141.75" x14ac:dyDescent="0.25">
      <c r="A4" s="201" t="s">
        <v>1479</v>
      </c>
      <c r="B4" s="194" t="s">
        <v>0</v>
      </c>
      <c r="C4" s="195" t="s">
        <v>1478</v>
      </c>
      <c r="D4" s="195" t="s">
        <v>1477</v>
      </c>
      <c r="E4" s="195" t="s">
        <v>10</v>
      </c>
    </row>
    <row r="5" spans="1:7" ht="16.5" x14ac:dyDescent="0.3">
      <c r="A5" s="202" t="s">
        <v>4</v>
      </c>
      <c r="B5" s="197" t="s">
        <v>1435</v>
      </c>
      <c r="C5" s="198" t="s">
        <v>1468</v>
      </c>
      <c r="D5" s="198" t="s">
        <v>1418</v>
      </c>
      <c r="E5" s="399" t="s">
        <v>1476</v>
      </c>
      <c r="F5" s="123" t="s">
        <v>1475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1434</v>
      </c>
      <c r="C6" s="198" t="s">
        <v>1468</v>
      </c>
      <c r="D6" s="198" t="s">
        <v>1418</v>
      </c>
      <c r="E6" s="399" t="s">
        <v>1472</v>
      </c>
      <c r="F6" s="123" t="s">
        <v>1471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1433</v>
      </c>
      <c r="C7" s="198" t="s">
        <v>1468</v>
      </c>
      <c r="D7" s="198" t="s">
        <v>1418</v>
      </c>
      <c r="E7" s="399" t="s">
        <v>1474</v>
      </c>
      <c r="F7" s="123" t="s">
        <v>1473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1432</v>
      </c>
      <c r="C8" s="198" t="s">
        <v>1468</v>
      </c>
      <c r="D8" s="198" t="s">
        <v>1467</v>
      </c>
      <c r="E8" s="399" t="s">
        <v>1470</v>
      </c>
      <c r="F8" s="123" t="s">
        <v>1469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1431</v>
      </c>
      <c r="C9" s="198" t="s">
        <v>1468</v>
      </c>
      <c r="D9" s="198" t="s">
        <v>1467</v>
      </c>
      <c r="E9" s="399" t="s">
        <v>1466</v>
      </c>
      <c r="F9" s="123" t="s">
        <v>1465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1430</v>
      </c>
      <c r="C10" s="198" t="s">
        <v>1458</v>
      </c>
      <c r="D10" s="198" t="s">
        <v>1413</v>
      </c>
      <c r="E10" s="399" t="s">
        <v>1464</v>
      </c>
      <c r="F10" s="123" t="s">
        <v>1463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1429</v>
      </c>
      <c r="C11" s="198" t="s">
        <v>1458</v>
      </c>
      <c r="D11" s="198" t="s">
        <v>1413</v>
      </c>
      <c r="E11" s="399" t="s">
        <v>1462</v>
      </c>
      <c r="F11" s="123" t="s">
        <v>1461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1427</v>
      </c>
      <c r="C12" s="198" t="s">
        <v>1458</v>
      </c>
      <c r="D12" s="198" t="s">
        <v>1457</v>
      </c>
      <c r="E12" s="399" t="s">
        <v>1460</v>
      </c>
      <c r="F12" s="123" t="s">
        <v>1459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1426</v>
      </c>
      <c r="C13" s="198" t="s">
        <v>1458</v>
      </c>
      <c r="D13" s="198" t="s">
        <v>1457</v>
      </c>
      <c r="E13" s="399" t="s">
        <v>1456</v>
      </c>
      <c r="F13" s="123" t="s">
        <v>1455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1425</v>
      </c>
      <c r="C14" s="198" t="s">
        <v>1450</v>
      </c>
      <c r="D14" s="198" t="s">
        <v>1453</v>
      </c>
      <c r="E14" s="399" t="s">
        <v>1454</v>
      </c>
      <c r="F14" s="123" t="s">
        <v>1453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1424</v>
      </c>
      <c r="C15" s="198" t="s">
        <v>1450</v>
      </c>
      <c r="D15" s="198" t="s">
        <v>1453</v>
      </c>
      <c r="E15" s="399" t="s">
        <v>1454</v>
      </c>
      <c r="F15" s="123" t="s">
        <v>1453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1423</v>
      </c>
      <c r="C16" s="198" t="s">
        <v>1450</v>
      </c>
      <c r="D16" s="198" t="s">
        <v>1449</v>
      </c>
      <c r="E16" s="399" t="s">
        <v>1452</v>
      </c>
      <c r="F16" s="123" t="s">
        <v>1451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1421</v>
      </c>
      <c r="C17" s="198" t="s">
        <v>1450</v>
      </c>
      <c r="D17" s="198" t="s">
        <v>1449</v>
      </c>
      <c r="E17" s="399" t="s">
        <v>1448</v>
      </c>
      <c r="F17" s="123" t="s">
        <v>1447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1446</v>
      </c>
      <c r="B23" s="1"/>
      <c r="C23" s="1"/>
      <c r="D23" s="1"/>
      <c r="E23" s="1"/>
    </row>
    <row r="25" spans="1:10" ht="142.5" thickBot="1" x14ac:dyDescent="0.3">
      <c r="A25" s="398" t="s">
        <v>1445</v>
      </c>
      <c r="B25" s="397" t="s">
        <v>0</v>
      </c>
      <c r="C25" s="396" t="s">
        <v>587</v>
      </c>
      <c r="D25" s="396" t="s">
        <v>1444</v>
      </c>
      <c r="E25" s="395" t="s">
        <v>1443</v>
      </c>
      <c r="F25" s="395" t="s">
        <v>1442</v>
      </c>
      <c r="G25" s="395" t="s">
        <v>1441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1440</v>
      </c>
      <c r="D26" s="388" t="s">
        <v>1435</v>
      </c>
      <c r="E26" s="388">
        <v>0</v>
      </c>
      <c r="F26" s="388">
        <v>0</v>
      </c>
      <c r="G26" s="387" t="b">
        <v>1</v>
      </c>
      <c r="H26" t="s">
        <v>1415</v>
      </c>
      <c r="I26">
        <v>3000</v>
      </c>
      <c r="J26" s="375" t="s">
        <v>1414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1440</v>
      </c>
      <c r="D27" s="384" t="s">
        <v>1434</v>
      </c>
      <c r="E27" s="384">
        <v>0</v>
      </c>
      <c r="F27" s="384">
        <v>0</v>
      </c>
      <c r="G27" s="383" t="b">
        <v>0</v>
      </c>
      <c r="H27" t="s">
        <v>1412</v>
      </c>
      <c r="I27">
        <v>15000</v>
      </c>
      <c r="J27" t="s">
        <v>1411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1440</v>
      </c>
      <c r="D28" s="384" t="s">
        <v>1434</v>
      </c>
      <c r="E28" s="384">
        <v>3000</v>
      </c>
      <c r="F28" s="384">
        <v>0</v>
      </c>
      <c r="G28" s="383" t="b">
        <v>1</v>
      </c>
      <c r="H28" t="s">
        <v>1410</v>
      </c>
      <c r="I28">
        <v>30000</v>
      </c>
      <c r="J28" t="s">
        <v>1409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1440</v>
      </c>
      <c r="D29" s="384" t="s">
        <v>1434</v>
      </c>
      <c r="E29" s="384">
        <v>10000</v>
      </c>
      <c r="F29" s="384">
        <v>0</v>
      </c>
      <c r="G29" s="383" t="b">
        <v>0</v>
      </c>
      <c r="H29" t="s">
        <v>1408</v>
      </c>
      <c r="I29">
        <v>40000</v>
      </c>
      <c r="J29" t="s">
        <v>1407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1440</v>
      </c>
      <c r="D30" s="379" t="s">
        <v>1433</v>
      </c>
      <c r="E30" s="379">
        <v>0</v>
      </c>
      <c r="F30" s="379">
        <v>0</v>
      </c>
      <c r="G30" s="381" t="b">
        <v>0</v>
      </c>
      <c r="H30" t="s">
        <v>1406</v>
      </c>
      <c r="I30">
        <v>5000</v>
      </c>
      <c r="J30" t="s">
        <v>1405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1440</v>
      </c>
      <c r="D31" s="379" t="s">
        <v>1433</v>
      </c>
      <c r="E31" s="379">
        <v>3000</v>
      </c>
      <c r="F31" s="379">
        <v>0</v>
      </c>
      <c r="G31" s="381" t="b">
        <v>1</v>
      </c>
      <c r="H31" t="s">
        <v>1418</v>
      </c>
      <c r="I31" t="s">
        <v>1403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1440</v>
      </c>
      <c r="D32" s="379" t="s">
        <v>1433</v>
      </c>
      <c r="E32" s="379">
        <v>10000</v>
      </c>
      <c r="F32" s="379">
        <v>0</v>
      </c>
      <c r="G32" s="381" t="b">
        <v>0</v>
      </c>
      <c r="I32" t="s">
        <v>1402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1439</v>
      </c>
      <c r="D33" s="388" t="s">
        <v>1435</v>
      </c>
      <c r="E33" s="388">
        <v>0</v>
      </c>
      <c r="F33" s="388">
        <v>0</v>
      </c>
      <c r="G33" s="387" t="b">
        <v>1</v>
      </c>
      <c r="I33" t="s">
        <v>1401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1439</v>
      </c>
      <c r="D34" s="384" t="s">
        <v>1434</v>
      </c>
      <c r="E34" s="384">
        <v>0</v>
      </c>
      <c r="F34" s="384">
        <v>0</v>
      </c>
      <c r="G34" s="383" t="b">
        <v>0</v>
      </c>
      <c r="I34" t="s">
        <v>1400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1439</v>
      </c>
      <c r="D35" s="384" t="s">
        <v>1434</v>
      </c>
      <c r="E35" s="384">
        <v>3000</v>
      </c>
      <c r="F35" s="384">
        <v>0</v>
      </c>
      <c r="G35" s="383" t="b">
        <v>1</v>
      </c>
      <c r="H35" t="s">
        <v>1428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1439</v>
      </c>
      <c r="D36" s="384" t="s">
        <v>1434</v>
      </c>
      <c r="E36" s="384">
        <v>10000</v>
      </c>
      <c r="F36" s="384">
        <v>0</v>
      </c>
      <c r="G36" s="383" t="b">
        <v>0</v>
      </c>
      <c r="H36" t="s">
        <v>1413</v>
      </c>
      <c r="I36" t="s">
        <v>1403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1439</v>
      </c>
      <c r="D37" s="379" t="s">
        <v>1433</v>
      </c>
      <c r="E37" s="379">
        <v>0</v>
      </c>
      <c r="F37" s="379">
        <v>0</v>
      </c>
      <c r="G37" s="381" t="b">
        <v>0</v>
      </c>
      <c r="I37" t="s">
        <v>1402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1439</v>
      </c>
      <c r="D38" s="379" t="s">
        <v>1433</v>
      </c>
      <c r="E38" s="379">
        <v>3000</v>
      </c>
      <c r="F38" s="379">
        <v>0</v>
      </c>
      <c r="G38" s="381" t="b">
        <v>1</v>
      </c>
      <c r="I38" t="s">
        <v>1401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1439</v>
      </c>
      <c r="D39" s="379" t="s">
        <v>1433</v>
      </c>
      <c r="E39" s="379">
        <v>10000</v>
      </c>
      <c r="F39" s="379">
        <v>0</v>
      </c>
      <c r="G39" s="381" t="b">
        <v>0</v>
      </c>
      <c r="I39" t="s">
        <v>1400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1438</v>
      </c>
      <c r="D40" s="388" t="s">
        <v>1435</v>
      </c>
      <c r="E40" s="388">
        <v>0</v>
      </c>
      <c r="F40" s="388">
        <v>0</v>
      </c>
      <c r="G40" s="387" t="b">
        <v>1</v>
      </c>
      <c r="H40" t="s">
        <v>1428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1438</v>
      </c>
      <c r="D41" s="384" t="s">
        <v>1434</v>
      </c>
      <c r="E41" s="384">
        <v>2500</v>
      </c>
      <c r="F41" s="384">
        <v>0</v>
      </c>
      <c r="G41" s="383" t="b">
        <v>0</v>
      </c>
      <c r="H41" t="s">
        <v>1404</v>
      </c>
      <c r="I41" t="s">
        <v>1403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1438</v>
      </c>
      <c r="D42" s="384" t="s">
        <v>1434</v>
      </c>
      <c r="E42" s="384">
        <v>15000</v>
      </c>
      <c r="F42" s="384">
        <v>120</v>
      </c>
      <c r="G42" s="383" t="b">
        <v>1</v>
      </c>
      <c r="I42" t="s">
        <v>1402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1438</v>
      </c>
      <c r="D43" s="384" t="s">
        <v>1434</v>
      </c>
      <c r="E43" s="384">
        <v>30000</v>
      </c>
      <c r="F43" s="384">
        <v>120</v>
      </c>
      <c r="G43" s="383" t="b">
        <v>0</v>
      </c>
      <c r="I43" t="s">
        <v>1401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1438</v>
      </c>
      <c r="D44" s="379" t="s">
        <v>1433</v>
      </c>
      <c r="E44" s="379">
        <v>2500</v>
      </c>
      <c r="F44" s="379">
        <v>5</v>
      </c>
      <c r="G44" s="381" t="b">
        <v>0</v>
      </c>
      <c r="I44" t="s">
        <v>1400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1438</v>
      </c>
      <c r="D45" s="379" t="s">
        <v>1433</v>
      </c>
      <c r="E45" s="379">
        <v>15000</v>
      </c>
      <c r="F45" s="379">
        <v>120</v>
      </c>
      <c r="G45" s="381" t="b">
        <v>1</v>
      </c>
      <c r="H45" t="s">
        <v>1415</v>
      </c>
      <c r="I45">
        <v>3000</v>
      </c>
      <c r="J45" s="375" t="s">
        <v>1414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1438</v>
      </c>
      <c r="D46" s="379" t="s">
        <v>1433</v>
      </c>
      <c r="E46" s="379">
        <v>30000</v>
      </c>
      <c r="F46" s="379">
        <v>120</v>
      </c>
      <c r="G46" s="381" t="b">
        <v>0</v>
      </c>
      <c r="H46" s="386" t="s">
        <v>1412</v>
      </c>
      <c r="I46" s="386">
        <v>15000</v>
      </c>
      <c r="J46" s="386" t="s">
        <v>1411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1438</v>
      </c>
      <c r="D47" s="384" t="s">
        <v>1432</v>
      </c>
      <c r="E47" s="384">
        <v>2500</v>
      </c>
      <c r="F47" s="384">
        <v>0</v>
      </c>
      <c r="G47" s="383" t="b">
        <v>0</v>
      </c>
      <c r="H47" t="s">
        <v>1410</v>
      </c>
      <c r="I47">
        <v>30000</v>
      </c>
      <c r="J47" t="s">
        <v>1409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1438</v>
      </c>
      <c r="D48" s="384" t="s">
        <v>1432</v>
      </c>
      <c r="E48" s="384">
        <v>15000</v>
      </c>
      <c r="F48" s="384">
        <v>120</v>
      </c>
      <c r="G48" s="383" t="b">
        <v>1</v>
      </c>
      <c r="H48" t="s">
        <v>1408</v>
      </c>
      <c r="I48">
        <v>40000</v>
      </c>
      <c r="J48" t="s">
        <v>1407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1438</v>
      </c>
      <c r="D49" s="384" t="s">
        <v>1432</v>
      </c>
      <c r="E49" s="384">
        <v>30000</v>
      </c>
      <c r="F49" s="384">
        <v>120</v>
      </c>
      <c r="G49" s="383" t="b">
        <v>0</v>
      </c>
      <c r="H49" t="s">
        <v>1406</v>
      </c>
      <c r="I49">
        <v>5000</v>
      </c>
      <c r="J49" t="s">
        <v>1405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1438</v>
      </c>
      <c r="D50" s="379" t="s">
        <v>1431</v>
      </c>
      <c r="E50" s="379">
        <v>2500</v>
      </c>
      <c r="F50" s="379">
        <v>0</v>
      </c>
      <c r="G50" s="381" t="b">
        <v>0</v>
      </c>
      <c r="H50" t="s">
        <v>1418</v>
      </c>
      <c r="I50" s="386" t="s">
        <v>1403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1438</v>
      </c>
      <c r="D51" s="379" t="s">
        <v>1431</v>
      </c>
      <c r="E51" s="379">
        <v>15000</v>
      </c>
      <c r="F51" s="379">
        <v>120</v>
      </c>
      <c r="G51" s="381" t="b">
        <v>1</v>
      </c>
      <c r="I51" t="s">
        <v>1402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1438</v>
      </c>
      <c r="D52" s="379" t="s">
        <v>1431</v>
      </c>
      <c r="E52" s="379">
        <v>30000</v>
      </c>
      <c r="F52" s="379">
        <v>120</v>
      </c>
      <c r="G52" s="381" t="b">
        <v>0</v>
      </c>
      <c r="I52" t="s">
        <v>1401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1438</v>
      </c>
      <c r="D53" s="384" t="s">
        <v>1430</v>
      </c>
      <c r="E53" s="384">
        <v>7500</v>
      </c>
      <c r="F53" s="384">
        <v>0</v>
      </c>
      <c r="G53" s="383" t="b">
        <v>0</v>
      </c>
      <c r="I53" t="s">
        <v>1400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1438</v>
      </c>
      <c r="D54" s="384" t="s">
        <v>1430</v>
      </c>
      <c r="E54" s="384">
        <v>15000</v>
      </c>
      <c r="F54" s="384">
        <v>150</v>
      </c>
      <c r="G54" s="383" t="b">
        <v>1</v>
      </c>
      <c r="H54" t="s">
        <v>1428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1438</v>
      </c>
      <c r="D55" s="384" t="s">
        <v>1430</v>
      </c>
      <c r="E55" s="384">
        <v>30000</v>
      </c>
      <c r="F55" s="384">
        <v>150</v>
      </c>
      <c r="G55" s="383" t="b">
        <v>0</v>
      </c>
      <c r="H55" t="s">
        <v>1413</v>
      </c>
      <c r="I55" s="386" t="s">
        <v>1403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1438</v>
      </c>
      <c r="D56" s="379" t="s">
        <v>1429</v>
      </c>
      <c r="E56" s="379">
        <v>7500</v>
      </c>
      <c r="F56" s="379">
        <v>5</v>
      </c>
      <c r="G56" s="381" t="b">
        <v>0</v>
      </c>
      <c r="I56" t="s">
        <v>1402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1438</v>
      </c>
      <c r="D57" s="379" t="s">
        <v>1429</v>
      </c>
      <c r="E57" s="379">
        <v>15000</v>
      </c>
      <c r="F57" s="379">
        <v>150</v>
      </c>
      <c r="G57" s="381" t="b">
        <v>1</v>
      </c>
      <c r="I57" t="s">
        <v>1401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1438</v>
      </c>
      <c r="D58" s="393" t="s">
        <v>1429</v>
      </c>
      <c r="E58" s="393">
        <v>30000</v>
      </c>
      <c r="F58" s="379">
        <v>150</v>
      </c>
      <c r="G58" s="392" t="b">
        <v>0</v>
      </c>
      <c r="I58" t="s">
        <v>1400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1438</v>
      </c>
      <c r="D59" s="390" t="s">
        <v>1427</v>
      </c>
      <c r="E59" s="390">
        <v>7500</v>
      </c>
      <c r="F59" s="390">
        <v>0</v>
      </c>
      <c r="G59" s="383" t="b">
        <v>0</v>
      </c>
      <c r="H59" t="s">
        <v>1428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1438</v>
      </c>
      <c r="D60" s="384" t="s">
        <v>1427</v>
      </c>
      <c r="E60" s="384">
        <v>15000</v>
      </c>
      <c r="F60" s="384">
        <v>150</v>
      </c>
      <c r="G60" s="383" t="b">
        <v>1</v>
      </c>
      <c r="H60" t="s">
        <v>1404</v>
      </c>
      <c r="I60" s="386" t="s">
        <v>1403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1438</v>
      </c>
      <c r="D61" s="384" t="s">
        <v>1427</v>
      </c>
      <c r="E61" s="384">
        <v>30000</v>
      </c>
      <c r="F61" s="384">
        <v>150</v>
      </c>
      <c r="G61" s="383" t="b">
        <v>0</v>
      </c>
      <c r="I61" t="s">
        <v>1402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1438</v>
      </c>
      <c r="D62" s="379" t="s">
        <v>1426</v>
      </c>
      <c r="E62" s="379">
        <v>7500</v>
      </c>
      <c r="F62" s="379">
        <v>5</v>
      </c>
      <c r="G62" s="381" t="b">
        <v>0</v>
      </c>
      <c r="I62" t="s">
        <v>1401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1438</v>
      </c>
      <c r="D63" s="379" t="s">
        <v>1426</v>
      </c>
      <c r="E63" s="379">
        <v>15000</v>
      </c>
      <c r="F63" s="379">
        <v>150</v>
      </c>
      <c r="G63" s="381" t="b">
        <v>1</v>
      </c>
      <c r="I63" t="s">
        <v>1400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1438</v>
      </c>
      <c r="D64" s="378" t="s">
        <v>1426</v>
      </c>
      <c r="E64" s="379">
        <v>30000</v>
      </c>
      <c r="F64" s="379">
        <v>150</v>
      </c>
      <c r="G64" s="377" t="b">
        <v>0</v>
      </c>
      <c r="H64" t="s">
        <v>1428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1437</v>
      </c>
      <c r="D65" s="388" t="s">
        <v>1435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1437</v>
      </c>
      <c r="D66" s="384" t="s">
        <v>1434</v>
      </c>
      <c r="E66" s="384">
        <v>2500</v>
      </c>
      <c r="F66" s="384">
        <v>0</v>
      </c>
      <c r="G66" s="383" t="b">
        <v>0</v>
      </c>
      <c r="H66" t="s">
        <v>1415</v>
      </c>
      <c r="I66">
        <v>3000</v>
      </c>
      <c r="J66" s="375" t="s">
        <v>1414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1437</v>
      </c>
      <c r="D67" s="384" t="s">
        <v>1434</v>
      </c>
      <c r="E67" s="384">
        <v>30000</v>
      </c>
      <c r="F67" s="384">
        <v>150</v>
      </c>
      <c r="G67" s="383" t="b">
        <v>1</v>
      </c>
      <c r="H67" t="s">
        <v>1412</v>
      </c>
      <c r="I67">
        <v>15000</v>
      </c>
      <c r="J67" t="s">
        <v>1411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1437</v>
      </c>
      <c r="D68" s="384" t="s">
        <v>1434</v>
      </c>
      <c r="E68" s="384">
        <v>50000</v>
      </c>
      <c r="F68" s="384">
        <v>150</v>
      </c>
      <c r="G68" s="383" t="b">
        <v>0</v>
      </c>
      <c r="H68" s="386" t="s">
        <v>1410</v>
      </c>
      <c r="I68" s="386">
        <v>30000</v>
      </c>
      <c r="J68" s="386" t="s">
        <v>1409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1437</v>
      </c>
      <c r="D69" s="379" t="s">
        <v>1433</v>
      </c>
      <c r="E69" s="379">
        <v>2500</v>
      </c>
      <c r="F69" s="379">
        <v>0</v>
      </c>
      <c r="G69" s="381" t="b">
        <v>0</v>
      </c>
      <c r="H69" t="s">
        <v>1408</v>
      </c>
      <c r="I69">
        <v>40000</v>
      </c>
      <c r="J69" t="s">
        <v>1407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1437</v>
      </c>
      <c r="D70" s="379" t="s">
        <v>1433</v>
      </c>
      <c r="E70" s="379">
        <v>30000</v>
      </c>
      <c r="F70" s="379">
        <v>150</v>
      </c>
      <c r="G70" s="381" t="b">
        <v>1</v>
      </c>
      <c r="H70" t="s">
        <v>1406</v>
      </c>
      <c r="I70">
        <v>5000</v>
      </c>
      <c r="J70" t="s">
        <v>1405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1437</v>
      </c>
      <c r="D71" s="379" t="s">
        <v>1433</v>
      </c>
      <c r="E71" s="379">
        <v>50000</v>
      </c>
      <c r="F71" s="379">
        <v>150</v>
      </c>
      <c r="G71" s="381" t="b">
        <v>0</v>
      </c>
      <c r="H71" t="s">
        <v>1418</v>
      </c>
      <c r="I71" t="s">
        <v>1403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1437</v>
      </c>
      <c r="D72" s="384" t="s">
        <v>1432</v>
      </c>
      <c r="E72" s="384">
        <v>2500</v>
      </c>
      <c r="F72" s="384">
        <v>0</v>
      </c>
      <c r="G72" s="383" t="b">
        <v>0</v>
      </c>
      <c r="I72" s="386" t="s">
        <v>1402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1437</v>
      </c>
      <c r="D73" s="384" t="s">
        <v>1432</v>
      </c>
      <c r="E73" s="384">
        <v>30000</v>
      </c>
      <c r="F73" s="384">
        <v>150</v>
      </c>
      <c r="G73" s="383" t="b">
        <v>1</v>
      </c>
      <c r="I73" t="s">
        <v>1401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1437</v>
      </c>
      <c r="D74" s="384" t="s">
        <v>1432</v>
      </c>
      <c r="E74" s="384">
        <v>50000</v>
      </c>
      <c r="F74" s="384">
        <v>150</v>
      </c>
      <c r="G74" s="383" t="b">
        <v>0</v>
      </c>
      <c r="I74" t="s">
        <v>1400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1437</v>
      </c>
      <c r="D75" s="379" t="s">
        <v>1431</v>
      </c>
      <c r="E75" s="379">
        <v>2500</v>
      </c>
      <c r="F75" s="379">
        <v>0</v>
      </c>
      <c r="G75" s="381" t="b">
        <v>0</v>
      </c>
      <c r="H75" t="s">
        <v>1428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1437</v>
      </c>
      <c r="D76" s="379" t="s">
        <v>1431</v>
      </c>
      <c r="E76" s="379">
        <v>30000</v>
      </c>
      <c r="F76" s="379">
        <v>150</v>
      </c>
      <c r="G76" s="381" t="b">
        <v>1</v>
      </c>
      <c r="H76" t="s">
        <v>1413</v>
      </c>
      <c r="I76" t="s">
        <v>1403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1437</v>
      </c>
      <c r="D77" s="379" t="s">
        <v>1431</v>
      </c>
      <c r="E77" s="379">
        <v>50000</v>
      </c>
      <c r="F77" s="379">
        <v>150</v>
      </c>
      <c r="G77" s="381" t="b">
        <v>0</v>
      </c>
      <c r="I77" s="386" t="s">
        <v>1402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1437</v>
      </c>
      <c r="D78" s="384" t="s">
        <v>1430</v>
      </c>
      <c r="E78" s="384">
        <v>7500</v>
      </c>
      <c r="F78" s="384">
        <v>0</v>
      </c>
      <c r="G78" s="383" t="b">
        <v>0</v>
      </c>
      <c r="I78" t="s">
        <v>1401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1437</v>
      </c>
      <c r="D79" s="384" t="s">
        <v>1430</v>
      </c>
      <c r="E79" s="384">
        <v>30000</v>
      </c>
      <c r="F79" s="384">
        <v>200</v>
      </c>
      <c r="G79" s="383" t="b">
        <v>1</v>
      </c>
      <c r="I79" t="s">
        <v>1400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1437</v>
      </c>
      <c r="D80" s="384" t="s">
        <v>1430</v>
      </c>
      <c r="E80" s="384">
        <v>50000</v>
      </c>
      <c r="F80" s="384">
        <v>200</v>
      </c>
      <c r="G80" s="383" t="b">
        <v>0</v>
      </c>
      <c r="H80" t="s">
        <v>1428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1437</v>
      </c>
      <c r="D81" s="379" t="s">
        <v>1429</v>
      </c>
      <c r="E81" s="379">
        <v>7500</v>
      </c>
      <c r="F81" s="379">
        <v>0</v>
      </c>
      <c r="G81" s="377" t="b">
        <v>0</v>
      </c>
      <c r="H81" t="s">
        <v>1404</v>
      </c>
      <c r="I81" t="s">
        <v>1403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1437</v>
      </c>
      <c r="D82" s="379" t="s">
        <v>1429</v>
      </c>
      <c r="E82" s="379">
        <v>30000</v>
      </c>
      <c r="F82" s="379">
        <v>200</v>
      </c>
      <c r="G82" s="377" t="b">
        <v>1</v>
      </c>
      <c r="I82" s="386" t="s">
        <v>1402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1437</v>
      </c>
      <c r="D83" s="378" t="s">
        <v>1429</v>
      </c>
      <c r="E83" s="378">
        <v>50000</v>
      </c>
      <c r="F83" s="378">
        <v>200</v>
      </c>
      <c r="G83" s="377" t="b">
        <v>0</v>
      </c>
      <c r="I83" t="s">
        <v>1401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1437</v>
      </c>
      <c r="D84" s="384" t="s">
        <v>1427</v>
      </c>
      <c r="E84" s="384">
        <v>7500</v>
      </c>
      <c r="F84" s="384">
        <v>0</v>
      </c>
      <c r="G84" s="383" t="b">
        <v>0</v>
      </c>
      <c r="I84" t="s">
        <v>1400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1437</v>
      </c>
      <c r="D85" s="384" t="s">
        <v>1427</v>
      </c>
      <c r="E85" s="384">
        <v>30000</v>
      </c>
      <c r="F85" s="384">
        <v>200</v>
      </c>
      <c r="G85" s="383" t="b">
        <v>1</v>
      </c>
      <c r="H85" t="s">
        <v>1428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1437</v>
      </c>
      <c r="D86" s="384" t="s">
        <v>1427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1437</v>
      </c>
      <c r="D87" s="379" t="s">
        <v>1426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1437</v>
      </c>
      <c r="D88" s="379" t="s">
        <v>1426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1437</v>
      </c>
      <c r="D89" s="378" t="s">
        <v>1426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1437</v>
      </c>
      <c r="D90" s="384" t="s">
        <v>1425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1437</v>
      </c>
      <c r="D91" s="384" t="s">
        <v>1425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1437</v>
      </c>
      <c r="D92" s="384" t="s">
        <v>1425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1437</v>
      </c>
      <c r="D93" s="379" t="s">
        <v>1424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1437</v>
      </c>
      <c r="D94" s="379" t="s">
        <v>1424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1437</v>
      </c>
      <c r="D95" s="378" t="s">
        <v>1424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1437</v>
      </c>
      <c r="D96" s="384" t="s">
        <v>1423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1437</v>
      </c>
      <c r="D97" s="384" t="s">
        <v>1423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1437</v>
      </c>
      <c r="D98" s="384" t="s">
        <v>1423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1437</v>
      </c>
      <c r="D99" s="379" t="s">
        <v>1421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1437</v>
      </c>
      <c r="D100" s="379" t="s">
        <v>1421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1437</v>
      </c>
      <c r="D101" s="378" t="s">
        <v>1421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1436</v>
      </c>
      <c r="D102" s="388" t="s">
        <v>1435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1436</v>
      </c>
      <c r="D103" s="384" t="s">
        <v>1434</v>
      </c>
      <c r="E103" s="384">
        <v>2500</v>
      </c>
      <c r="F103" s="384">
        <v>0</v>
      </c>
      <c r="G103" s="383" t="b">
        <v>0</v>
      </c>
      <c r="H103" t="s">
        <v>1415</v>
      </c>
      <c r="I103">
        <v>3000</v>
      </c>
      <c r="J103" s="375" t="s">
        <v>1414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1436</v>
      </c>
      <c r="D104" s="384" t="s">
        <v>1434</v>
      </c>
      <c r="E104" s="384">
        <v>40000</v>
      </c>
      <c r="F104" s="384">
        <v>180</v>
      </c>
      <c r="G104" s="383" t="b">
        <v>1</v>
      </c>
      <c r="H104" t="s">
        <v>1412</v>
      </c>
      <c r="I104">
        <v>15000</v>
      </c>
      <c r="J104" t="s">
        <v>1411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1436</v>
      </c>
      <c r="D105" s="384" t="s">
        <v>1434</v>
      </c>
      <c r="E105" s="384">
        <v>60000</v>
      </c>
      <c r="F105" s="384">
        <v>180</v>
      </c>
      <c r="G105" s="383" t="b">
        <v>0</v>
      </c>
      <c r="H105" t="s">
        <v>1410</v>
      </c>
      <c r="I105">
        <v>30000</v>
      </c>
      <c r="J105" t="s">
        <v>1409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1436</v>
      </c>
      <c r="D106" s="379" t="s">
        <v>1433</v>
      </c>
      <c r="E106" s="379">
        <v>2500</v>
      </c>
      <c r="F106" s="379">
        <v>0</v>
      </c>
      <c r="G106" s="381" t="b">
        <v>0</v>
      </c>
      <c r="H106" s="386" t="s">
        <v>1408</v>
      </c>
      <c r="I106" s="386">
        <v>40000</v>
      </c>
      <c r="J106" s="386" t="s">
        <v>1407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1436</v>
      </c>
      <c r="D107" s="379" t="s">
        <v>1433</v>
      </c>
      <c r="E107" s="379">
        <v>40000</v>
      </c>
      <c r="F107" s="379">
        <v>180</v>
      </c>
      <c r="G107" s="381" t="b">
        <v>1</v>
      </c>
      <c r="H107" t="s">
        <v>1406</v>
      </c>
      <c r="I107">
        <v>5000</v>
      </c>
      <c r="J107" t="s">
        <v>1405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1436</v>
      </c>
      <c r="D108" s="379" t="s">
        <v>1433</v>
      </c>
      <c r="E108" s="378">
        <v>60000</v>
      </c>
      <c r="F108" s="379">
        <v>180</v>
      </c>
      <c r="G108" s="381" t="b">
        <v>0</v>
      </c>
      <c r="H108" t="s">
        <v>1418</v>
      </c>
      <c r="I108" t="s">
        <v>1403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1436</v>
      </c>
      <c r="D109" s="384" t="s">
        <v>1432</v>
      </c>
      <c r="E109" s="384">
        <v>2500</v>
      </c>
      <c r="F109" s="384">
        <v>0</v>
      </c>
      <c r="G109" s="383" t="b">
        <v>0</v>
      </c>
      <c r="I109" t="s">
        <v>1402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1436</v>
      </c>
      <c r="D110" s="384" t="s">
        <v>1432</v>
      </c>
      <c r="E110" s="384">
        <v>40000</v>
      </c>
      <c r="F110" s="384">
        <v>180</v>
      </c>
      <c r="G110" s="383" t="b">
        <v>1</v>
      </c>
      <c r="I110" s="386" t="s">
        <v>1401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1436</v>
      </c>
      <c r="D111" s="384" t="s">
        <v>1432</v>
      </c>
      <c r="E111" s="384">
        <v>60000</v>
      </c>
      <c r="F111" s="384">
        <v>180</v>
      </c>
      <c r="G111" s="383" t="b">
        <v>0</v>
      </c>
      <c r="I111" t="s">
        <v>1400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1436</v>
      </c>
      <c r="D112" s="379" t="s">
        <v>1431</v>
      </c>
      <c r="E112" s="379">
        <v>2500</v>
      </c>
      <c r="F112" s="379">
        <v>0</v>
      </c>
      <c r="G112" s="381" t="b">
        <v>0</v>
      </c>
      <c r="H112" t="s">
        <v>1428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1436</v>
      </c>
      <c r="D113" s="379" t="s">
        <v>1431</v>
      </c>
      <c r="E113" s="379">
        <v>40000</v>
      </c>
      <c r="F113" s="379">
        <v>230</v>
      </c>
      <c r="G113" s="381" t="b">
        <v>1</v>
      </c>
      <c r="H113" t="s">
        <v>1413</v>
      </c>
      <c r="I113" t="s">
        <v>1403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1436</v>
      </c>
      <c r="D114" s="379" t="s">
        <v>1431</v>
      </c>
      <c r="E114" s="378">
        <v>60000</v>
      </c>
      <c r="F114" s="379">
        <v>230</v>
      </c>
      <c r="G114" s="381" t="b">
        <v>0</v>
      </c>
      <c r="I114" t="s">
        <v>1402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1436</v>
      </c>
      <c r="D115" s="384" t="s">
        <v>1430</v>
      </c>
      <c r="E115" s="384">
        <v>7500</v>
      </c>
      <c r="F115" s="384">
        <v>0</v>
      </c>
      <c r="G115" s="383" t="b">
        <v>0</v>
      </c>
      <c r="I115" s="386" t="s">
        <v>1401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1436</v>
      </c>
      <c r="D116" s="384" t="s">
        <v>1430</v>
      </c>
      <c r="E116" s="384">
        <v>40000</v>
      </c>
      <c r="F116" s="384">
        <v>230</v>
      </c>
      <c r="G116" s="383" t="b">
        <v>1</v>
      </c>
      <c r="I116" t="s">
        <v>1400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1436</v>
      </c>
      <c r="D117" s="384" t="s">
        <v>1430</v>
      </c>
      <c r="E117" s="384">
        <v>60000</v>
      </c>
      <c r="F117" s="384">
        <v>230</v>
      </c>
      <c r="G117" s="383" t="b">
        <v>0</v>
      </c>
      <c r="H117" t="s">
        <v>1428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1436</v>
      </c>
      <c r="D118" s="379" t="s">
        <v>1429</v>
      </c>
      <c r="E118" s="379">
        <v>7500</v>
      </c>
      <c r="F118" s="379">
        <v>0</v>
      </c>
      <c r="G118" s="381" t="b">
        <v>0</v>
      </c>
      <c r="H118" t="s">
        <v>1404</v>
      </c>
      <c r="I118" t="s">
        <v>1403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1436</v>
      </c>
      <c r="D119" s="379" t="s">
        <v>1429</v>
      </c>
      <c r="E119" s="379">
        <v>40000</v>
      </c>
      <c r="F119" s="379">
        <v>230</v>
      </c>
      <c r="G119" s="381" t="b">
        <v>1</v>
      </c>
      <c r="I119" t="s">
        <v>1402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1436</v>
      </c>
      <c r="D120" s="378" t="s">
        <v>1429</v>
      </c>
      <c r="E120" s="378">
        <v>60000</v>
      </c>
      <c r="F120" s="378">
        <v>230</v>
      </c>
      <c r="G120" s="377" t="b">
        <v>0</v>
      </c>
      <c r="I120" s="386" t="s">
        <v>1401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1436</v>
      </c>
      <c r="D121" s="384" t="s">
        <v>1427</v>
      </c>
      <c r="E121" s="384">
        <v>7500</v>
      </c>
      <c r="F121" s="384">
        <v>0</v>
      </c>
      <c r="G121" s="383" t="b">
        <v>0</v>
      </c>
      <c r="I121" t="s">
        <v>1400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1436</v>
      </c>
      <c r="D122" s="384" t="s">
        <v>1427</v>
      </c>
      <c r="E122" s="384">
        <v>40000</v>
      </c>
      <c r="F122" s="384">
        <v>230</v>
      </c>
      <c r="G122" s="383" t="b">
        <v>1</v>
      </c>
      <c r="H122" t="s">
        <v>1428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1436</v>
      </c>
      <c r="D123" s="384" t="s">
        <v>1427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1436</v>
      </c>
      <c r="D124" s="379" t="s">
        <v>1426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1436</v>
      </c>
      <c r="D125" s="379" t="s">
        <v>1426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1436</v>
      </c>
      <c r="D126" s="378" t="s">
        <v>1426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1436</v>
      </c>
      <c r="D127" s="384" t="s">
        <v>1425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1436</v>
      </c>
      <c r="D128" s="384" t="s">
        <v>1425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1436</v>
      </c>
      <c r="D129" s="384" t="s">
        <v>1425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1436</v>
      </c>
      <c r="D130" s="379" t="s">
        <v>1424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1436</v>
      </c>
      <c r="D131" s="379" t="s">
        <v>1424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1436</v>
      </c>
      <c r="D132" s="378" t="s">
        <v>1424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1436</v>
      </c>
      <c r="D133" s="384" t="s">
        <v>1423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1436</v>
      </c>
      <c r="D134" s="384" t="s">
        <v>1423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1436</v>
      </c>
      <c r="D135" s="384" t="s">
        <v>1423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1436</v>
      </c>
      <c r="D136" s="379" t="s">
        <v>1421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1436</v>
      </c>
      <c r="D137" s="379" t="s">
        <v>1421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1436</v>
      </c>
      <c r="D138" s="378" t="s">
        <v>1421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1422</v>
      </c>
      <c r="D139" s="388" t="s">
        <v>1435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1422</v>
      </c>
      <c r="D140" s="384" t="s">
        <v>1434</v>
      </c>
      <c r="E140" s="384">
        <v>2500</v>
      </c>
      <c r="F140" s="384">
        <v>0</v>
      </c>
      <c r="G140" s="383" t="b">
        <v>0</v>
      </c>
      <c r="H140" t="s">
        <v>1415</v>
      </c>
      <c r="I140">
        <v>3000</v>
      </c>
      <c r="J140" s="375" t="s">
        <v>1414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1422</v>
      </c>
      <c r="D141" s="384" t="s">
        <v>1434</v>
      </c>
      <c r="E141" s="384">
        <v>50000</v>
      </c>
      <c r="F141" s="384">
        <v>230</v>
      </c>
      <c r="G141" s="383" t="b">
        <v>1</v>
      </c>
      <c r="H141" t="s">
        <v>1412</v>
      </c>
      <c r="I141">
        <v>15000</v>
      </c>
      <c r="J141" t="s">
        <v>1411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1422</v>
      </c>
      <c r="D142" s="384" t="s">
        <v>1434</v>
      </c>
      <c r="E142" s="384">
        <v>70000</v>
      </c>
      <c r="F142" s="384">
        <v>230</v>
      </c>
      <c r="G142" s="383" t="b">
        <v>0</v>
      </c>
      <c r="H142" t="s">
        <v>1410</v>
      </c>
      <c r="I142">
        <v>30000</v>
      </c>
      <c r="J142" t="s">
        <v>1409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1422</v>
      </c>
      <c r="D143" s="379" t="s">
        <v>1433</v>
      </c>
      <c r="E143" s="379">
        <v>2500</v>
      </c>
      <c r="F143" s="379">
        <v>5</v>
      </c>
      <c r="G143" s="381" t="b">
        <v>0</v>
      </c>
      <c r="H143" t="s">
        <v>1408</v>
      </c>
      <c r="I143">
        <v>40000</v>
      </c>
      <c r="J143" t="s">
        <v>1407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1422</v>
      </c>
      <c r="D144" s="379" t="s">
        <v>1433</v>
      </c>
      <c r="E144" s="379">
        <v>50000</v>
      </c>
      <c r="F144" s="379">
        <v>230</v>
      </c>
      <c r="G144" s="381" t="b">
        <v>1</v>
      </c>
      <c r="H144" s="386" t="s">
        <v>1406</v>
      </c>
      <c r="I144" s="386">
        <v>50000</v>
      </c>
      <c r="J144" s="386" t="s">
        <v>1405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1422</v>
      </c>
      <c r="D145" s="379" t="s">
        <v>1433</v>
      </c>
      <c r="E145" s="378">
        <v>70000</v>
      </c>
      <c r="F145" s="379">
        <v>230</v>
      </c>
      <c r="G145" s="381" t="b">
        <v>0</v>
      </c>
      <c r="H145" t="s">
        <v>1418</v>
      </c>
      <c r="I145" t="s">
        <v>1403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1422</v>
      </c>
      <c r="D146" s="384" t="s">
        <v>1432</v>
      </c>
      <c r="E146" s="384">
        <v>2500</v>
      </c>
      <c r="F146" s="384">
        <v>0</v>
      </c>
      <c r="G146" s="383" t="b">
        <v>0</v>
      </c>
      <c r="I146" t="s">
        <v>1402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1422</v>
      </c>
      <c r="D147" s="384" t="s">
        <v>1432</v>
      </c>
      <c r="E147" s="384">
        <v>50000</v>
      </c>
      <c r="F147" s="384">
        <v>230</v>
      </c>
      <c r="G147" s="383" t="b">
        <v>1</v>
      </c>
      <c r="I147" t="s">
        <v>1401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1422</v>
      </c>
      <c r="D148" s="384" t="s">
        <v>1432</v>
      </c>
      <c r="E148" s="384">
        <v>70000</v>
      </c>
      <c r="F148" s="384">
        <v>230</v>
      </c>
      <c r="G148" s="383" t="b">
        <v>0</v>
      </c>
      <c r="I148" s="386" t="s">
        <v>1400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1422</v>
      </c>
      <c r="D149" s="379" t="s">
        <v>1431</v>
      </c>
      <c r="E149" s="379">
        <v>2500</v>
      </c>
      <c r="F149" s="379">
        <v>0</v>
      </c>
      <c r="G149" s="381" t="b">
        <v>0</v>
      </c>
      <c r="H149" t="s">
        <v>1428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1422</v>
      </c>
      <c r="D150" s="379" t="s">
        <v>1431</v>
      </c>
      <c r="E150" s="379">
        <v>50000</v>
      </c>
      <c r="F150" s="379">
        <v>230</v>
      </c>
      <c r="G150" s="381" t="b">
        <v>1</v>
      </c>
      <c r="H150" t="s">
        <v>1413</v>
      </c>
      <c r="I150" t="s">
        <v>1403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1422</v>
      </c>
      <c r="D151" s="379" t="s">
        <v>1431</v>
      </c>
      <c r="E151" s="378">
        <v>70000</v>
      </c>
      <c r="F151" s="379">
        <v>230</v>
      </c>
      <c r="G151" s="381" t="b">
        <v>0</v>
      </c>
      <c r="I151" t="s">
        <v>1402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1422</v>
      </c>
      <c r="D152" s="384" t="s">
        <v>1430</v>
      </c>
      <c r="E152" s="384">
        <v>7500</v>
      </c>
      <c r="F152" s="384">
        <v>0</v>
      </c>
      <c r="G152" s="383" t="b">
        <v>0</v>
      </c>
      <c r="I152" t="s">
        <v>1401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1422</v>
      </c>
      <c r="D153" s="384" t="s">
        <v>1430</v>
      </c>
      <c r="E153" s="384">
        <v>50000</v>
      </c>
      <c r="F153" s="384">
        <v>270</v>
      </c>
      <c r="G153" s="383" t="b">
        <v>1</v>
      </c>
      <c r="I153" s="386" t="s">
        <v>1400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1422</v>
      </c>
      <c r="D154" s="384" t="s">
        <v>1430</v>
      </c>
      <c r="E154" s="384">
        <v>70000</v>
      </c>
      <c r="F154" s="384">
        <v>270</v>
      </c>
      <c r="G154" s="383" t="b">
        <v>0</v>
      </c>
      <c r="H154" t="s">
        <v>1428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1422</v>
      </c>
      <c r="D155" s="379" t="s">
        <v>1429</v>
      </c>
      <c r="E155" s="379">
        <v>7500</v>
      </c>
      <c r="F155" s="379">
        <v>0</v>
      </c>
      <c r="G155" s="381" t="b">
        <v>0</v>
      </c>
      <c r="H155" t="s">
        <v>1404</v>
      </c>
      <c r="I155" t="s">
        <v>1403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1422</v>
      </c>
      <c r="D156" s="379" t="s">
        <v>1429</v>
      </c>
      <c r="E156" s="379">
        <v>50000</v>
      </c>
      <c r="F156" s="379">
        <v>270</v>
      </c>
      <c r="G156" s="381" t="b">
        <v>1</v>
      </c>
      <c r="I156" t="s">
        <v>1402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1422</v>
      </c>
      <c r="D157" s="378" t="s">
        <v>1429</v>
      </c>
      <c r="E157" s="378">
        <v>70000</v>
      </c>
      <c r="F157" s="378">
        <v>270</v>
      </c>
      <c r="G157" s="377" t="b">
        <v>0</v>
      </c>
      <c r="I157" t="s">
        <v>1401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1422</v>
      </c>
      <c r="D158" s="384" t="s">
        <v>1427</v>
      </c>
      <c r="E158" s="384">
        <v>7500</v>
      </c>
      <c r="F158" s="384">
        <v>0</v>
      </c>
      <c r="G158" s="383" t="b">
        <v>0</v>
      </c>
      <c r="I158" s="386" t="s">
        <v>1400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1422</v>
      </c>
      <c r="D159" s="384" t="s">
        <v>1427</v>
      </c>
      <c r="E159" s="384">
        <v>50000</v>
      </c>
      <c r="F159" s="384">
        <v>270</v>
      </c>
      <c r="G159" s="383" t="b">
        <v>1</v>
      </c>
      <c r="H159" t="s">
        <v>1428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1422</v>
      </c>
      <c r="D160" s="384" t="s">
        <v>1427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1422</v>
      </c>
      <c r="D161" s="379" t="s">
        <v>1426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1422</v>
      </c>
      <c r="D162" s="379" t="s">
        <v>1426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1422</v>
      </c>
      <c r="D163" s="378" t="s">
        <v>1426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1422</v>
      </c>
      <c r="D164" s="384" t="s">
        <v>1425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1422</v>
      </c>
      <c r="D165" s="384" t="s">
        <v>1425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1422</v>
      </c>
      <c r="D166" s="384" t="s">
        <v>1425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1422</v>
      </c>
      <c r="D167" s="379" t="s">
        <v>1424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1422</v>
      </c>
      <c r="D168" s="379" t="s">
        <v>1424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1422</v>
      </c>
      <c r="D169" s="378" t="s">
        <v>1424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1422</v>
      </c>
      <c r="D170" s="384" t="s">
        <v>1423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1422</v>
      </c>
      <c r="D171" s="384" t="s">
        <v>1423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1422</v>
      </c>
      <c r="D172" s="384" t="s">
        <v>1423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1422</v>
      </c>
      <c r="D173" s="379" t="s">
        <v>1421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1422</v>
      </c>
      <c r="D174" s="379" t="s">
        <v>1421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1422</v>
      </c>
      <c r="D175" s="378" t="s">
        <v>1421</v>
      </c>
      <c r="E175" s="378">
        <v>70000</v>
      </c>
      <c r="F175" s="378">
        <v>270</v>
      </c>
      <c r="G175" s="377" t="b">
        <v>0</v>
      </c>
    </row>
    <row r="176" spans="1:7" x14ac:dyDescent="0.25">
      <c r="A176" s="389" t="s">
        <v>4</v>
      </c>
      <c r="B176" s="388" t="str">
        <f>CONCATENATE("sp_",REPLACE(C176,5,1,""),"_",D176,"_default")</f>
        <v>sp_tier6_v0_default</v>
      </c>
      <c r="C176" s="388" t="s">
        <v>1541</v>
      </c>
      <c r="D176" s="388" t="s">
        <v>1435</v>
      </c>
      <c r="E176" s="388">
        <v>0</v>
      </c>
      <c r="F176" s="388">
        <v>0</v>
      </c>
      <c r="G176" s="387" t="b">
        <v>1</v>
      </c>
    </row>
    <row r="177" spans="1:7" x14ac:dyDescent="0.25">
      <c r="A177" s="385" t="s">
        <v>4</v>
      </c>
      <c r="B177" s="384" t="str">
        <f>CONCATENATE("sp_",REPLACE(C177,5,1,""),"_",D177,"_easy")</f>
        <v>sp_tier6_v1_easy</v>
      </c>
      <c r="C177" s="384" t="s">
        <v>1541</v>
      </c>
      <c r="D177" s="384" t="s">
        <v>1434</v>
      </c>
      <c r="E177" s="384">
        <v>2500</v>
      </c>
      <c r="F177" s="384">
        <v>0</v>
      </c>
      <c r="G177" s="383" t="b">
        <v>0</v>
      </c>
    </row>
    <row r="178" spans="1:7" x14ac:dyDescent="0.25">
      <c r="A178" s="385" t="s">
        <v>4</v>
      </c>
      <c r="B178" s="384" t="str">
        <f>CONCATENATE("sp_",REPLACE(C178,5,1,""),"_",D177,"_medium")</f>
        <v>sp_tier6_v1_medium</v>
      </c>
      <c r="C178" s="384" t="s">
        <v>1541</v>
      </c>
      <c r="D178" s="384" t="s">
        <v>1434</v>
      </c>
      <c r="E178" s="384">
        <v>50000</v>
      </c>
      <c r="F178" s="384">
        <v>230</v>
      </c>
      <c r="G178" s="383" t="b">
        <v>1</v>
      </c>
    </row>
    <row r="179" spans="1:7" x14ac:dyDescent="0.25">
      <c r="A179" s="385" t="s">
        <v>4</v>
      </c>
      <c r="B179" s="384" t="str">
        <f>CONCATENATE("sp_",REPLACE(C179,5,1,""),"_",D177,"_hard")</f>
        <v>sp_tier6_v1_hard</v>
      </c>
      <c r="C179" s="384" t="s">
        <v>1541</v>
      </c>
      <c r="D179" s="384" t="s">
        <v>1434</v>
      </c>
      <c r="E179" s="384">
        <v>70000</v>
      </c>
      <c r="F179" s="384">
        <v>230</v>
      </c>
      <c r="G179" s="383" t="b">
        <v>0</v>
      </c>
    </row>
    <row r="180" spans="1:7" x14ac:dyDescent="0.25">
      <c r="A180" s="382" t="s">
        <v>4</v>
      </c>
      <c r="B180" s="379" t="str">
        <f>CONCATENATE("sp_",REPLACE(C180,5,1,""),"_",D180,"_easy")</f>
        <v>sp_tier6_v2_easy</v>
      </c>
      <c r="C180" s="379" t="s">
        <v>1541</v>
      </c>
      <c r="D180" s="379" t="s">
        <v>1433</v>
      </c>
      <c r="E180" s="379">
        <v>2500</v>
      </c>
      <c r="F180" s="379">
        <v>5</v>
      </c>
      <c r="G180" s="381" t="b">
        <v>0</v>
      </c>
    </row>
    <row r="181" spans="1:7" x14ac:dyDescent="0.25">
      <c r="A181" s="382" t="s">
        <v>4</v>
      </c>
      <c r="B181" s="379" t="str">
        <f>CONCATENATE("sp_",REPLACE(C181,5,1,""),"_",D180,"_medium")</f>
        <v>sp_tier6_v2_medium</v>
      </c>
      <c r="C181" s="379" t="s">
        <v>1541</v>
      </c>
      <c r="D181" s="379" t="s">
        <v>1433</v>
      </c>
      <c r="E181" s="379">
        <v>50000</v>
      </c>
      <c r="F181" s="379">
        <v>230</v>
      </c>
      <c r="G181" s="381" t="b">
        <v>1</v>
      </c>
    </row>
    <row r="182" spans="1:7" ht="15.75" thickBot="1" x14ac:dyDescent="0.3">
      <c r="A182" s="382" t="s">
        <v>4</v>
      </c>
      <c r="B182" s="379" t="str">
        <f>CONCATENATE("sp_",REPLACE(C182,5,1,""),"_",D180,"_hard")</f>
        <v>sp_tier6_v2_hard</v>
      </c>
      <c r="C182" s="379" t="s">
        <v>1541</v>
      </c>
      <c r="D182" s="379" t="s">
        <v>1433</v>
      </c>
      <c r="E182" s="378">
        <v>70000</v>
      </c>
      <c r="F182" s="379">
        <v>230</v>
      </c>
      <c r="G182" s="381" t="b">
        <v>0</v>
      </c>
    </row>
    <row r="183" spans="1:7" x14ac:dyDescent="0.25">
      <c r="A183" s="385" t="s">
        <v>4</v>
      </c>
      <c r="B183" s="384" t="str">
        <f>CONCATENATE("sp_",REPLACE(C183,5,1,""),"_",D183,"_easy")</f>
        <v>sp_tier6_f1_easy</v>
      </c>
      <c r="C183" s="384" t="s">
        <v>1541</v>
      </c>
      <c r="D183" s="384" t="s">
        <v>1432</v>
      </c>
      <c r="E183" s="384">
        <v>2500</v>
      </c>
      <c r="F183" s="384">
        <v>0</v>
      </c>
      <c r="G183" s="383" t="b">
        <v>0</v>
      </c>
    </row>
    <row r="184" spans="1:7" x14ac:dyDescent="0.25">
      <c r="A184" s="385" t="s">
        <v>4</v>
      </c>
      <c r="B184" s="384" t="str">
        <f>CONCATENATE("sp_",REPLACE(C184,5,1,""),"_",D183,"_medium")</f>
        <v>sp_tier6_f1_medium</v>
      </c>
      <c r="C184" s="384" t="s">
        <v>1541</v>
      </c>
      <c r="D184" s="384" t="s">
        <v>1432</v>
      </c>
      <c r="E184" s="384">
        <v>50000</v>
      </c>
      <c r="F184" s="384">
        <v>230</v>
      </c>
      <c r="G184" s="383" t="b">
        <v>1</v>
      </c>
    </row>
    <row r="185" spans="1:7" x14ac:dyDescent="0.25">
      <c r="A185" s="385" t="s">
        <v>4</v>
      </c>
      <c r="B185" s="384" t="str">
        <f>CONCATENATE("sp_",REPLACE(C185,5,1,""),"_",D183,"_hard")</f>
        <v>sp_tier6_f1_hard</v>
      </c>
      <c r="C185" s="384" t="s">
        <v>1541</v>
      </c>
      <c r="D185" s="384" t="s">
        <v>1432</v>
      </c>
      <c r="E185" s="384">
        <v>70000</v>
      </c>
      <c r="F185" s="384">
        <v>230</v>
      </c>
      <c r="G185" s="383" t="b">
        <v>0</v>
      </c>
    </row>
    <row r="186" spans="1:7" x14ac:dyDescent="0.25">
      <c r="A186" s="382" t="s">
        <v>4</v>
      </c>
      <c r="B186" s="379" t="str">
        <f>CONCATENATE("sp_",REPLACE(C186,5,1,""),"_",D186,"_easy")</f>
        <v>sp_tier6_f2_easy</v>
      </c>
      <c r="C186" s="379" t="s">
        <v>1541</v>
      </c>
      <c r="D186" s="379" t="s">
        <v>1431</v>
      </c>
      <c r="E186" s="379">
        <v>2500</v>
      </c>
      <c r="F186" s="379">
        <v>0</v>
      </c>
      <c r="G186" s="381" t="b">
        <v>0</v>
      </c>
    </row>
    <row r="187" spans="1:7" x14ac:dyDescent="0.25">
      <c r="A187" s="382" t="s">
        <v>4</v>
      </c>
      <c r="B187" s="379" t="str">
        <f>CONCATENATE("sp_",REPLACE(C187,5,1,""),"_",D186,"_medium")</f>
        <v>sp_tier6_f2_medium</v>
      </c>
      <c r="C187" s="379" t="s">
        <v>1541</v>
      </c>
      <c r="D187" s="379" t="s">
        <v>1431</v>
      </c>
      <c r="E187" s="379">
        <v>50000</v>
      </c>
      <c r="F187" s="379">
        <v>230</v>
      </c>
      <c r="G187" s="381" t="b">
        <v>1</v>
      </c>
    </row>
    <row r="188" spans="1:7" ht="15.75" thickBot="1" x14ac:dyDescent="0.3">
      <c r="A188" s="382" t="s">
        <v>4</v>
      </c>
      <c r="B188" s="379" t="str">
        <f>CONCATENATE("sp_",REPLACE(C188,5,1,""),"_",D186,"_hard")</f>
        <v>sp_tier6_f2_hard</v>
      </c>
      <c r="C188" s="379" t="s">
        <v>1541</v>
      </c>
      <c r="D188" s="379" t="s">
        <v>1431</v>
      </c>
      <c r="E188" s="378">
        <v>70000</v>
      </c>
      <c r="F188" s="379">
        <v>230</v>
      </c>
      <c r="G188" s="381" t="b">
        <v>0</v>
      </c>
    </row>
    <row r="189" spans="1:7" x14ac:dyDescent="0.25">
      <c r="A189" s="385" t="s">
        <v>4</v>
      </c>
      <c r="B189" s="384" t="str">
        <f>CONCATENATE("sp_",REPLACE(C189,5,1,""),"_",D189,"_easy")</f>
        <v>sp_tier6_c1_easy</v>
      </c>
      <c r="C189" s="384" t="s">
        <v>1541</v>
      </c>
      <c r="D189" s="384" t="s">
        <v>1430</v>
      </c>
      <c r="E189" s="384">
        <v>7500</v>
      </c>
      <c r="F189" s="384">
        <v>0</v>
      </c>
      <c r="G189" s="383" t="b">
        <v>0</v>
      </c>
    </row>
    <row r="190" spans="1:7" x14ac:dyDescent="0.25">
      <c r="A190" s="385" t="s">
        <v>4</v>
      </c>
      <c r="B190" s="384" t="str">
        <f>CONCATENATE("sp_",REPLACE(C190,5,1,""),"_",D189,"_medium")</f>
        <v>sp_tier6_c1_medium</v>
      </c>
      <c r="C190" s="384" t="s">
        <v>1541</v>
      </c>
      <c r="D190" s="384" t="s">
        <v>1430</v>
      </c>
      <c r="E190" s="384">
        <v>50000</v>
      </c>
      <c r="F190" s="384">
        <v>270</v>
      </c>
      <c r="G190" s="383" t="b">
        <v>1</v>
      </c>
    </row>
    <row r="191" spans="1:7" x14ac:dyDescent="0.25">
      <c r="A191" s="385" t="s">
        <v>4</v>
      </c>
      <c r="B191" s="384" t="str">
        <f>CONCATENATE("sp_",REPLACE(C191,5,1,""),"_",D189,"_hard")</f>
        <v>sp_tier6_c1_hard</v>
      </c>
      <c r="C191" s="384" t="s">
        <v>1541</v>
      </c>
      <c r="D191" s="384" t="s">
        <v>1430</v>
      </c>
      <c r="E191" s="384">
        <v>70000</v>
      </c>
      <c r="F191" s="384">
        <v>270</v>
      </c>
      <c r="G191" s="383" t="b">
        <v>0</v>
      </c>
    </row>
    <row r="192" spans="1:7" x14ac:dyDescent="0.25">
      <c r="A192" s="382" t="s">
        <v>4</v>
      </c>
      <c r="B192" s="379" t="str">
        <f>CONCATENATE("sp_",REPLACE(C192,5,1,""),"_",D192,"_easy")</f>
        <v>sp_tier6_c2_easy</v>
      </c>
      <c r="C192" s="379" t="s">
        <v>1541</v>
      </c>
      <c r="D192" s="379" t="s">
        <v>1429</v>
      </c>
      <c r="E192" s="379">
        <v>7500</v>
      </c>
      <c r="F192" s="379">
        <v>0</v>
      </c>
      <c r="G192" s="381" t="b">
        <v>0</v>
      </c>
    </row>
    <row r="193" spans="1:7" x14ac:dyDescent="0.25">
      <c r="A193" s="382" t="s">
        <v>4</v>
      </c>
      <c r="B193" s="379" t="str">
        <f>CONCATENATE("sp_",REPLACE(C193,5,1,""),"_",D192,"_medium")</f>
        <v>sp_tier6_c2_medium</v>
      </c>
      <c r="C193" s="379" t="s">
        <v>1541</v>
      </c>
      <c r="D193" s="379" t="s">
        <v>1429</v>
      </c>
      <c r="E193" s="379">
        <v>50000</v>
      </c>
      <c r="F193" s="379">
        <v>270</v>
      </c>
      <c r="G193" s="381" t="b">
        <v>1</v>
      </c>
    </row>
    <row r="194" spans="1:7" ht="15.75" thickBot="1" x14ac:dyDescent="0.3">
      <c r="A194" s="380" t="s">
        <v>4</v>
      </c>
      <c r="B194" s="378" t="str">
        <f>CONCATENATE("sp_",REPLACE(C194,5,1,""),"_",D192,"_hard")</f>
        <v>sp_tier6_c2_hard</v>
      </c>
      <c r="C194" s="379" t="s">
        <v>1541</v>
      </c>
      <c r="D194" s="378" t="s">
        <v>1429</v>
      </c>
      <c r="E194" s="378">
        <v>70000</v>
      </c>
      <c r="F194" s="378">
        <v>270</v>
      </c>
      <c r="G194" s="377" t="b">
        <v>0</v>
      </c>
    </row>
    <row r="195" spans="1:7" x14ac:dyDescent="0.25">
      <c r="A195" s="385" t="s">
        <v>4</v>
      </c>
      <c r="B195" s="384" t="str">
        <f>CONCATENATE("sp_",REPLACE(C195,5,1,""),"_",D195,"_easy")</f>
        <v>sp_tier6_m1_easy</v>
      </c>
      <c r="C195" s="384" t="s">
        <v>1541</v>
      </c>
      <c r="D195" s="384" t="s">
        <v>1427</v>
      </c>
      <c r="E195" s="384">
        <v>7500</v>
      </c>
      <c r="F195" s="384">
        <v>0</v>
      </c>
      <c r="G195" s="383" t="b">
        <v>0</v>
      </c>
    </row>
    <row r="196" spans="1:7" x14ac:dyDescent="0.25">
      <c r="A196" s="385" t="s">
        <v>4</v>
      </c>
      <c r="B196" s="384" t="str">
        <f>CONCATENATE("sp_",REPLACE(C196,5,1,""),"_",D195,"_medium")</f>
        <v>sp_tier6_m1_medium</v>
      </c>
      <c r="C196" s="384" t="s">
        <v>1541</v>
      </c>
      <c r="D196" s="384" t="s">
        <v>1427</v>
      </c>
      <c r="E196" s="384">
        <v>50000</v>
      </c>
      <c r="F196" s="384">
        <v>270</v>
      </c>
      <c r="G196" s="383" t="b">
        <v>1</v>
      </c>
    </row>
    <row r="197" spans="1:7" x14ac:dyDescent="0.25">
      <c r="A197" s="385" t="s">
        <v>4</v>
      </c>
      <c r="B197" s="384" t="str">
        <f>CONCATENATE("sp_",REPLACE(C197,5,1,""),"_",D195,"_hard")</f>
        <v>sp_tier6_m1_hard</v>
      </c>
      <c r="C197" s="384" t="s">
        <v>1541</v>
      </c>
      <c r="D197" s="384" t="s">
        <v>1427</v>
      </c>
      <c r="E197" s="384">
        <v>70000</v>
      </c>
      <c r="F197" s="384">
        <v>270</v>
      </c>
      <c r="G197" s="383" t="b">
        <v>0</v>
      </c>
    </row>
    <row r="198" spans="1:7" x14ac:dyDescent="0.25">
      <c r="A198" s="382" t="s">
        <v>4</v>
      </c>
      <c r="B198" s="379" t="str">
        <f>CONCATENATE("sp_",REPLACE(C198,5,1,""),"_",D198,"_easy")</f>
        <v>sp_tier6_m2_easy</v>
      </c>
      <c r="C198" s="379" t="s">
        <v>1541</v>
      </c>
      <c r="D198" s="379" t="s">
        <v>1426</v>
      </c>
      <c r="E198" s="379">
        <v>7500</v>
      </c>
      <c r="F198" s="379">
        <v>0</v>
      </c>
      <c r="G198" s="381" t="b">
        <v>0</v>
      </c>
    </row>
    <row r="199" spans="1:7" x14ac:dyDescent="0.25">
      <c r="A199" s="382" t="s">
        <v>4</v>
      </c>
      <c r="B199" s="379" t="str">
        <f>CONCATENATE("sp_",REPLACE(C199,5,1,""),"_",D198,"_medium")</f>
        <v>sp_tier6_m2_medium</v>
      </c>
      <c r="C199" s="379" t="s">
        <v>1541</v>
      </c>
      <c r="D199" s="379" t="s">
        <v>1426</v>
      </c>
      <c r="E199" s="379">
        <v>50000</v>
      </c>
      <c r="F199" s="379">
        <v>270</v>
      </c>
      <c r="G199" s="381" t="b">
        <v>1</v>
      </c>
    </row>
    <row r="200" spans="1:7" ht="15.75" thickBot="1" x14ac:dyDescent="0.3">
      <c r="A200" s="380" t="s">
        <v>4</v>
      </c>
      <c r="B200" s="378" t="str">
        <f>CONCATENATE("sp_",REPLACE(C200,5,1,""),"_",D198,"_hard")</f>
        <v>sp_tier6_m2_hard</v>
      </c>
      <c r="C200" s="379" t="s">
        <v>1541</v>
      </c>
      <c r="D200" s="378" t="s">
        <v>1426</v>
      </c>
      <c r="E200" s="378">
        <v>70000</v>
      </c>
      <c r="F200" s="378">
        <v>270</v>
      </c>
      <c r="G200" s="377" t="b">
        <v>0</v>
      </c>
    </row>
    <row r="201" spans="1:7" x14ac:dyDescent="0.25">
      <c r="A201" s="385" t="s">
        <v>4</v>
      </c>
      <c r="B201" s="384" t="str">
        <f>CONCATENATE("sp_",REPLACE(C201,5,1,""),"_",D201,"_easy")</f>
        <v>sp_tier6_w1_easy</v>
      </c>
      <c r="C201" s="384" t="s">
        <v>1541</v>
      </c>
      <c r="D201" s="384" t="s">
        <v>1425</v>
      </c>
      <c r="E201" s="384">
        <v>10000</v>
      </c>
      <c r="F201" s="384">
        <v>0</v>
      </c>
      <c r="G201" s="383" t="b">
        <v>0</v>
      </c>
    </row>
    <row r="202" spans="1:7" x14ac:dyDescent="0.25">
      <c r="A202" s="385" t="s">
        <v>4</v>
      </c>
      <c r="B202" s="384" t="str">
        <f>CONCATENATE("sp_",REPLACE(C202,5,1,""),"_",D201,"_medium")</f>
        <v>sp_tier6_w1_medium</v>
      </c>
      <c r="C202" s="384" t="s">
        <v>1541</v>
      </c>
      <c r="D202" s="384" t="s">
        <v>1425</v>
      </c>
      <c r="E202" s="384">
        <v>50000</v>
      </c>
      <c r="F202" s="384">
        <v>270</v>
      </c>
      <c r="G202" s="383" t="b">
        <v>1</v>
      </c>
    </row>
    <row r="203" spans="1:7" x14ac:dyDescent="0.25">
      <c r="A203" s="385" t="s">
        <v>4</v>
      </c>
      <c r="B203" s="384" t="str">
        <f>CONCATENATE("sp_",REPLACE(C203,5,1,""),"_",D201,"_hard")</f>
        <v>sp_tier6_w1_hard</v>
      </c>
      <c r="C203" s="384" t="s">
        <v>1541</v>
      </c>
      <c r="D203" s="384" t="s">
        <v>1425</v>
      </c>
      <c r="E203" s="384">
        <v>70000</v>
      </c>
      <c r="F203" s="384">
        <v>270</v>
      </c>
      <c r="G203" s="383" t="b">
        <v>0</v>
      </c>
    </row>
    <row r="204" spans="1:7" x14ac:dyDescent="0.25">
      <c r="A204" s="382" t="s">
        <v>4</v>
      </c>
      <c r="B204" s="379" t="str">
        <f>CONCATENATE("sp_",REPLACE(C204,5,1,""),"_",D204,"_easy")</f>
        <v>sp_tier6_w2_easy</v>
      </c>
      <c r="C204" s="379" t="s">
        <v>1541</v>
      </c>
      <c r="D204" s="379" t="s">
        <v>1424</v>
      </c>
      <c r="E204" s="379">
        <v>10000</v>
      </c>
      <c r="F204" s="379">
        <v>0</v>
      </c>
      <c r="G204" s="381" t="b">
        <v>0</v>
      </c>
    </row>
    <row r="205" spans="1:7" x14ac:dyDescent="0.25">
      <c r="A205" s="382" t="s">
        <v>4</v>
      </c>
      <c r="B205" s="379" t="str">
        <f>CONCATENATE("sp_",REPLACE(C205,5,1,""),"_",D204,"_medium")</f>
        <v>sp_tier6_w2_medium</v>
      </c>
      <c r="C205" s="379" t="s">
        <v>1541</v>
      </c>
      <c r="D205" s="379" t="s">
        <v>1424</v>
      </c>
      <c r="E205" s="379">
        <v>50000</v>
      </c>
      <c r="F205" s="379">
        <v>270</v>
      </c>
      <c r="G205" s="381" t="b">
        <v>1</v>
      </c>
    </row>
    <row r="206" spans="1:7" ht="15.75" thickBot="1" x14ac:dyDescent="0.3">
      <c r="A206" s="380" t="s">
        <v>4</v>
      </c>
      <c r="B206" s="378" t="str">
        <f>CONCATENATE("sp_",REPLACE(C206,5,1,""),"_",D204,"_hard")</f>
        <v>sp_tier6_w2_hard</v>
      </c>
      <c r="C206" s="379" t="s">
        <v>1541</v>
      </c>
      <c r="D206" s="378" t="s">
        <v>1424</v>
      </c>
      <c r="E206" s="378">
        <v>70000</v>
      </c>
      <c r="F206" s="378">
        <v>270</v>
      </c>
      <c r="G206" s="377" t="b">
        <v>0</v>
      </c>
    </row>
    <row r="207" spans="1:7" x14ac:dyDescent="0.25">
      <c r="A207" s="385" t="s">
        <v>4</v>
      </c>
      <c r="B207" s="384" t="str">
        <f>CONCATENATE("sp_",REPLACE(C207,5,1,""),"_",D207,"_easy")</f>
        <v>sp_tier6_d1_easy</v>
      </c>
      <c r="C207" s="384" t="s">
        <v>1541</v>
      </c>
      <c r="D207" s="384" t="s">
        <v>1423</v>
      </c>
      <c r="E207" s="384">
        <v>10000</v>
      </c>
      <c r="F207" s="384">
        <v>0</v>
      </c>
      <c r="G207" s="383" t="b">
        <v>0</v>
      </c>
    </row>
    <row r="208" spans="1:7" x14ac:dyDescent="0.25">
      <c r="A208" s="385" t="s">
        <v>4</v>
      </c>
      <c r="B208" s="384" t="str">
        <f>CONCATENATE("sp_",REPLACE(C208,5,1,""),"_",D207,"_medium")</f>
        <v>sp_tier6_d1_medium</v>
      </c>
      <c r="C208" s="384" t="s">
        <v>1541</v>
      </c>
      <c r="D208" s="384" t="s">
        <v>1423</v>
      </c>
      <c r="E208" s="384">
        <v>50000</v>
      </c>
      <c r="F208" s="384">
        <v>270</v>
      </c>
      <c r="G208" s="383" t="b">
        <v>1</v>
      </c>
    </row>
    <row r="209" spans="1:7" x14ac:dyDescent="0.25">
      <c r="A209" s="385" t="s">
        <v>4</v>
      </c>
      <c r="B209" s="384" t="str">
        <f>CONCATENATE("sp_",REPLACE(C209,5,1,""),"_",D207,"_hard")</f>
        <v>sp_tier6_d1_hard</v>
      </c>
      <c r="C209" s="384" t="s">
        <v>1541</v>
      </c>
      <c r="D209" s="384" t="s">
        <v>1423</v>
      </c>
      <c r="E209" s="384">
        <v>70000</v>
      </c>
      <c r="F209" s="384">
        <v>270</v>
      </c>
      <c r="G209" s="383" t="b">
        <v>0</v>
      </c>
    </row>
    <row r="210" spans="1:7" x14ac:dyDescent="0.25">
      <c r="A210" s="382" t="s">
        <v>4</v>
      </c>
      <c r="B210" s="379" t="str">
        <f>CONCATENATE("sp_",REPLACE(C210,5,1,""),"_",D210,"_easy")</f>
        <v>sp_tier6_d2_easy</v>
      </c>
      <c r="C210" s="379" t="s">
        <v>1541</v>
      </c>
      <c r="D210" s="379" t="s">
        <v>1421</v>
      </c>
      <c r="E210" s="379">
        <v>10000</v>
      </c>
      <c r="F210" s="379">
        <v>0</v>
      </c>
      <c r="G210" s="381" t="b">
        <v>0</v>
      </c>
    </row>
    <row r="211" spans="1:7" x14ac:dyDescent="0.25">
      <c r="A211" s="382" t="s">
        <v>4</v>
      </c>
      <c r="B211" s="379" t="str">
        <f>CONCATENATE("sp_",REPLACE(C211,5,1,""),"_",D210,"_medium")</f>
        <v>sp_tier6_d2_medium</v>
      </c>
      <c r="C211" s="379" t="s">
        <v>1541</v>
      </c>
      <c r="D211" s="379" t="s">
        <v>1421</v>
      </c>
      <c r="E211" s="379">
        <v>50000</v>
      </c>
      <c r="F211" s="379">
        <v>270</v>
      </c>
      <c r="G211" s="381" t="b">
        <v>1</v>
      </c>
    </row>
    <row r="212" spans="1:7" ht="15.75" thickBot="1" x14ac:dyDescent="0.3">
      <c r="A212" s="380" t="s">
        <v>4</v>
      </c>
      <c r="B212" s="378" t="str">
        <f>CONCATENATE("sp_",REPLACE(C212,5,1,""),"_",D210,"_hard")</f>
        <v>sp_tier6_d2_hard</v>
      </c>
      <c r="C212" s="379" t="s">
        <v>1541</v>
      </c>
      <c r="D212" s="378" t="s">
        <v>1421</v>
      </c>
      <c r="E212" s="378">
        <v>70000</v>
      </c>
      <c r="F212" s="378">
        <v>270</v>
      </c>
      <c r="G212" s="377" t="b">
        <v>0</v>
      </c>
    </row>
    <row r="215" spans="1:7" x14ac:dyDescent="0.25">
      <c r="B215" s="26" t="s">
        <v>1413</v>
      </c>
      <c r="C215" s="376" t="s">
        <v>1418</v>
      </c>
      <c r="D215" s="376" t="s">
        <v>1404</v>
      </c>
      <c r="E215" t="s">
        <v>1420</v>
      </c>
    </row>
    <row r="216" spans="1:7" x14ac:dyDescent="0.25">
      <c r="A216" t="s">
        <v>1419</v>
      </c>
      <c r="B216">
        <v>7500</v>
      </c>
      <c r="C216">
        <v>2500</v>
      </c>
      <c r="D216">
        <v>10000</v>
      </c>
      <c r="E216" t="s">
        <v>1418</v>
      </c>
      <c r="F216" t="s">
        <v>1403</v>
      </c>
      <c r="G216">
        <v>120</v>
      </c>
    </row>
    <row r="217" spans="1:7" x14ac:dyDescent="0.25">
      <c r="A217" t="s">
        <v>1417</v>
      </c>
      <c r="B217">
        <v>30000</v>
      </c>
      <c r="F217" t="s">
        <v>1402</v>
      </c>
      <c r="G217">
        <v>150</v>
      </c>
    </row>
    <row r="218" spans="1:7" x14ac:dyDescent="0.25">
      <c r="A218" t="s">
        <v>1416</v>
      </c>
      <c r="B218">
        <v>50000</v>
      </c>
      <c r="F218" t="s">
        <v>1401</v>
      </c>
      <c r="G218">
        <v>180</v>
      </c>
    </row>
    <row r="219" spans="1:7" x14ac:dyDescent="0.25">
      <c r="F219" t="s">
        <v>1400</v>
      </c>
      <c r="G219">
        <v>230</v>
      </c>
    </row>
    <row r="220" spans="1:7" x14ac:dyDescent="0.25">
      <c r="A220" t="s">
        <v>1415</v>
      </c>
      <c r="B220">
        <v>3000</v>
      </c>
      <c r="C220" s="375" t="s">
        <v>1414</v>
      </c>
      <c r="E220" t="s">
        <v>1413</v>
      </c>
      <c r="F220" t="s">
        <v>1403</v>
      </c>
      <c r="G220">
        <v>150</v>
      </c>
    </row>
    <row r="221" spans="1:7" x14ac:dyDescent="0.25">
      <c r="A221" t="s">
        <v>1412</v>
      </c>
      <c r="B221">
        <v>15000</v>
      </c>
      <c r="C221" t="s">
        <v>1411</v>
      </c>
      <c r="F221" t="s">
        <v>1402</v>
      </c>
      <c r="G221">
        <v>200</v>
      </c>
    </row>
    <row r="222" spans="1:7" x14ac:dyDescent="0.25">
      <c r="A222" t="s">
        <v>1410</v>
      </c>
      <c r="B222">
        <v>30000</v>
      </c>
      <c r="C222" t="s">
        <v>1409</v>
      </c>
      <c r="F222" t="s">
        <v>1401</v>
      </c>
      <c r="G222">
        <v>230</v>
      </c>
    </row>
    <row r="223" spans="1:7" x14ac:dyDescent="0.25">
      <c r="A223" t="s">
        <v>1408</v>
      </c>
      <c r="B223">
        <v>40000</v>
      </c>
      <c r="C223" t="s">
        <v>1407</v>
      </c>
      <c r="F223" t="s">
        <v>1400</v>
      </c>
      <c r="G223">
        <v>270</v>
      </c>
    </row>
    <row r="224" spans="1:7" x14ac:dyDescent="0.25">
      <c r="A224" t="s">
        <v>1406</v>
      </c>
      <c r="B224">
        <v>5000</v>
      </c>
      <c r="C224" t="s">
        <v>1405</v>
      </c>
      <c r="E224" t="s">
        <v>1404</v>
      </c>
      <c r="F224" t="s">
        <v>1403</v>
      </c>
    </row>
    <row r="225" spans="6:6" x14ac:dyDescent="0.25">
      <c r="F225" t="s">
        <v>1402</v>
      </c>
    </row>
    <row r="226" spans="6:6" x14ac:dyDescent="0.25">
      <c r="F226" t="s">
        <v>1401</v>
      </c>
    </row>
    <row r="227" spans="6:6" x14ac:dyDescent="0.25">
      <c r="F227" t="s">
        <v>1400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1085</v>
      </c>
      <c r="E12" s="195" t="s">
        <v>1086</v>
      </c>
      <c r="F12" s="297" t="s">
        <v>1087</v>
      </c>
    </row>
    <row r="13" spans="1:6" x14ac:dyDescent="0.25">
      <c r="A13" s="242" t="s">
        <v>4</v>
      </c>
      <c r="B13" s="197" t="s">
        <v>1084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topLeftCell="A7" workbookViewId="0">
      <selection activeCell="F31" sqref="F31"/>
    </sheetView>
  </sheetViews>
  <sheetFormatPr defaultColWidth="8.85546875" defaultRowHeight="15" x14ac:dyDescent="0.2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1092</v>
      </c>
      <c r="B1" s="1"/>
      <c r="C1" s="1"/>
    </row>
    <row r="3" spans="1:6" ht="127.5" x14ac:dyDescent="0.25">
      <c r="A3" s="194" t="s">
        <v>1093</v>
      </c>
      <c r="B3" s="194" t="s">
        <v>0</v>
      </c>
      <c r="C3" s="195" t="s">
        <v>1094</v>
      </c>
      <c r="D3" s="195" t="s">
        <v>1</v>
      </c>
      <c r="E3" s="195" t="s">
        <v>31</v>
      </c>
      <c r="F3" s="195" t="s">
        <v>1097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250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500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1099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1100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1101</v>
      </c>
      <c r="C10" s="198">
        <v>7</v>
      </c>
      <c r="D10" s="198" t="s">
        <v>1095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1102</v>
      </c>
      <c r="C11" s="198">
        <v>14</v>
      </c>
      <c r="D11" s="198" t="s">
        <v>1096</v>
      </c>
      <c r="E11" s="198">
        <v>1</v>
      </c>
      <c r="F11" s="198" t="s">
        <v>1098</v>
      </c>
    </row>
    <row r="14" spans="1:6" ht="15.75" thickBot="1" x14ac:dyDescent="0.3"/>
    <row r="15" spans="1:6" ht="23.25" x14ac:dyDescent="0.35">
      <c r="A15" s="1" t="s">
        <v>1384</v>
      </c>
      <c r="B15" s="1"/>
      <c r="C15" s="1"/>
    </row>
    <row r="17" spans="1:4" ht="153.75" x14ac:dyDescent="0.25">
      <c r="A17" s="362" t="s">
        <v>1385</v>
      </c>
      <c r="B17" s="363" t="s">
        <v>0</v>
      </c>
      <c r="C17" s="364" t="s">
        <v>1386</v>
      </c>
      <c r="D17" s="400" t="s">
        <v>40</v>
      </c>
    </row>
    <row r="18" spans="1:4" x14ac:dyDescent="0.25">
      <c r="A18" s="365" t="s">
        <v>4</v>
      </c>
      <c r="B18" s="366" t="s">
        <v>1487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1488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1489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1490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1491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1492</v>
      </c>
      <c r="C23" s="366">
        <v>20</v>
      </c>
      <c r="D23" t="s">
        <v>16</v>
      </c>
    </row>
    <row r="24" spans="1:4" x14ac:dyDescent="0.25">
      <c r="A24" s="365" t="s">
        <v>4</v>
      </c>
      <c r="B24" s="366" t="s">
        <v>1493</v>
      </c>
      <c r="C24" s="366">
        <v>25</v>
      </c>
      <c r="D24" t="s">
        <v>17</v>
      </c>
    </row>
    <row r="25" spans="1:4" x14ac:dyDescent="0.25">
      <c r="A25" s="365" t="s">
        <v>4</v>
      </c>
      <c r="B25" s="366" t="s">
        <v>1494</v>
      </c>
      <c r="C25" s="366">
        <v>30</v>
      </c>
      <c r="D25" t="s">
        <v>18</v>
      </c>
    </row>
    <row r="26" spans="1:4" x14ac:dyDescent="0.25">
      <c r="A26" s="365" t="s">
        <v>4</v>
      </c>
      <c r="B26" s="366" t="s">
        <v>1495</v>
      </c>
      <c r="C26" s="366">
        <v>30</v>
      </c>
      <c r="D26" t="s">
        <v>641</v>
      </c>
    </row>
    <row r="27" spans="1:4" x14ac:dyDescent="0.25">
      <c r="A27" s="365" t="s">
        <v>4</v>
      </c>
      <c r="B27" s="366" t="s">
        <v>1496</v>
      </c>
      <c r="C27" s="366">
        <v>35</v>
      </c>
      <c r="D27" t="s">
        <v>19</v>
      </c>
    </row>
    <row r="28" spans="1:4" x14ac:dyDescent="0.25">
      <c r="A28" s="365" t="s">
        <v>4</v>
      </c>
      <c r="B28" s="366" t="s">
        <v>1497</v>
      </c>
      <c r="C28" s="366">
        <v>35</v>
      </c>
      <c r="D28" t="s">
        <v>20</v>
      </c>
    </row>
    <row r="29" spans="1:4" x14ac:dyDescent="0.25">
      <c r="A29" s="365" t="s">
        <v>4</v>
      </c>
      <c r="B29" s="366" t="s">
        <v>1498</v>
      </c>
      <c r="C29" s="366">
        <v>38</v>
      </c>
      <c r="D29" t="s">
        <v>855</v>
      </c>
    </row>
    <row r="30" spans="1:4" x14ac:dyDescent="0.25">
      <c r="A30" s="368" t="s">
        <v>4</v>
      </c>
      <c r="B30" s="366" t="s">
        <v>1499</v>
      </c>
      <c r="C30" s="366">
        <v>38</v>
      </c>
      <c r="D30" t="s">
        <v>1214</v>
      </c>
    </row>
    <row r="31" spans="1:4" x14ac:dyDescent="0.25">
      <c r="A31" s="365" t="s">
        <v>4</v>
      </c>
      <c r="B31" s="366" t="s">
        <v>1542</v>
      </c>
      <c r="C31" s="366">
        <v>40</v>
      </c>
      <c r="D31" s="433" t="s">
        <v>1543</v>
      </c>
    </row>
    <row r="32" spans="1:4" x14ac:dyDescent="0.25">
      <c r="A32" s="365" t="s">
        <v>4</v>
      </c>
      <c r="B32" s="366" t="s">
        <v>1544</v>
      </c>
      <c r="C32" s="366">
        <v>40</v>
      </c>
      <c r="D32" s="433" t="s">
        <v>1545</v>
      </c>
    </row>
    <row r="33" spans="1:4" x14ac:dyDescent="0.25">
      <c r="A33" s="365" t="s">
        <v>4</v>
      </c>
      <c r="B33" s="366" t="s">
        <v>1546</v>
      </c>
      <c r="C33" s="366">
        <v>40</v>
      </c>
      <c r="D33" s="433" t="s">
        <v>1547</v>
      </c>
    </row>
    <row r="34" spans="1:4" x14ac:dyDescent="0.25">
      <c r="A34" s="365" t="s">
        <v>4</v>
      </c>
      <c r="B34" s="366" t="s">
        <v>1548</v>
      </c>
      <c r="C34" s="366">
        <v>40</v>
      </c>
      <c r="D34" s="433" t="s">
        <v>1549</v>
      </c>
    </row>
    <row r="35" spans="1:4" x14ac:dyDescent="0.25">
      <c r="A35" s="368" t="s">
        <v>4</v>
      </c>
      <c r="B35" s="367" t="s">
        <v>1550</v>
      </c>
      <c r="C35" s="366">
        <v>40</v>
      </c>
      <c r="D35" s="434" t="s">
        <v>1551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2019-09-19T12:50:38Z</dcterms:modified>
</cp:coreProperties>
</file>