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<sst xmlns="http://schemas.openxmlformats.org/spreadsheetml/2006/main" count="411" uniqueCount="242">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</sst>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7" xfId="0" applyNumberFormat="1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0" fillId="0" borderId="23" xfId="0" applyBorder="1"/>
    <xf numFmtId="0" fontId="12" fillId="4" borderId="3" xfId="0" applyFont="1" applyFill="1" applyBorder="1" applyAlignment="1">
      <alignment textRotation="45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3" fillId="7" borderId="7" xfId="0" applyFont="1" applyFill="1" applyBorder="1"/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10" dataDxfId="108" headerRowBorderDxfId="109" tableBorderDxfId="107" totalsRowBorderDxfId="106">
  <autoFilter ref="B15:BT28"/>
  <tableColumns count="71">
    <tableColumn id="1" name="{dragonDefinitions}" dataDxfId="105"/>
    <tableColumn id="2" name="[sku]" dataDxfId="104"/>
    <tableColumn id="9" name="[tier]" dataDxfId="103"/>
    <tableColumn id="65" name="[type]" dataDxfId="102"/>
    <tableColumn id="3" name="[order]" dataDxfId="101"/>
    <tableColumn id="40" name="[previousDragonSku]" dataDxfId="100"/>
    <tableColumn id="4" name="[unlockPriceCoins]" dataDxfId="99"/>
    <tableColumn id="5" name="[unlockPricePC]" dataDxfId="98"/>
    <tableColumn id="11" name="[cameraDefaultZoom]" dataDxfId="97"/>
    <tableColumn id="16" name="[cameraFarZoom]" dataDxfId="96"/>
    <tableColumn id="39" name="[defaultSize]" dataDxfId="95"/>
    <tableColumn id="38" name="[cameraFrameWidthModifier]" dataDxfId="94"/>
    <tableColumn id="17" name="[healthMin]" dataDxfId="93"/>
    <tableColumn id="18" name="[healthMax]" dataDxfId="92"/>
    <tableColumn id="21" name="[healthDrain]" dataDxfId="91"/>
    <tableColumn id="52" name="[healthDrainSpacePlus]" dataDxfId="90"/>
    <tableColumn id="32" name="[healthDrainAmpPerSecond]" dataDxfId="89"/>
    <tableColumn id="31" name="[sessionStartHealthDrainTime]" dataDxfId="88"/>
    <tableColumn id="30" name="[sessionStartHealthDrainModifier]" dataDxfId="87"/>
    <tableColumn id="19" name="[scaleMin]" dataDxfId="86"/>
    <tableColumn id="20" name="[scaleMax]" dataDxfId="85"/>
    <tableColumn id="42" name="[speedBase]" dataDxfId="84"/>
    <tableColumn id="22" name="[boostMultiplier]" dataDxfId="83"/>
    <tableColumn id="41" name="[energyBaseMin]" dataDxfId="82"/>
    <tableColumn id="62" name="[energyBaseMax]" dataDxfId="81">
      <calculatedColumnFormula>dragonDefinitions[[#This Row],['[energyBaseMin']]]+25</calculatedColumnFormula>
    </tableColumn>
    <tableColumn id="23" name="[energyDrain]" dataDxfId="80"/>
    <tableColumn id="24" name="[energyRefillRate]" dataDxfId="79"/>
    <tableColumn id="29" name="[furyBaseDamage]" dataDxfId="78"/>
    <tableColumn id="33" name="[furyBaseLength]" dataDxfId="77"/>
    <tableColumn id="12" name="[furyScoreMultiplier]" dataDxfId="76"/>
    <tableColumn id="26" name="[furyBaseDuration]" dataDxfId="75"/>
    <tableColumn id="25" name="[furyMax]" dataDxfId="74"/>
    <tableColumn id="54" name="[scoreTextThresholdMultiplier]" dataDxfId="73"/>
    <tableColumn id="14" name="[eatSpeedFactorMin]" dataDxfId="72"/>
    <tableColumn id="64" name="[eatSpeedFactorMax]" dataDxfId="71">
      <calculatedColumnFormula>AI17</calculatedColumnFormula>
    </tableColumn>
    <tableColumn id="15" name="[maxAlcohol]" dataDxfId="70"/>
    <tableColumn id="13" name="[alcoholDrain]" dataDxfId="69"/>
    <tableColumn id="6" name="[gamePrefab]" dataDxfId="68"/>
    <tableColumn id="10" name="[menuPrefab]" dataDxfId="67"/>
    <tableColumn id="60" name="[resultsPrefab]" dataDxfId="66"/>
    <tableColumn id="57" name="[shadowFromDragon]" dataDxfId="65"/>
    <tableColumn id="56" name="[revealFromDragon]" dataDxfId="64"/>
    <tableColumn id="71" name="[unlockFromDragon]" dataDxfId="63"/>
    <tableColumn id="49" name="[sizeUpMultiplier]" dataDxfId="62"/>
    <tableColumn id="50" name="[speedUpMultiplier]" dataDxfId="61"/>
    <tableColumn id="51" name="[biteUpMultiplier]" dataDxfId="60"/>
    <tableColumn id="47" name="[invincible]" dataDxfId="59"/>
    <tableColumn id="48" name="[infiniteBoost]" dataDxfId="58"/>
    <tableColumn id="45" name="[eatEverything]" dataDxfId="57"/>
    <tableColumn id="46" name="[modeDuration]" dataDxfId="56"/>
    <tableColumn id="53" name="[petScale]" dataDxfId="55"/>
    <tableColumn id="63" name="[petScaleMenu]" dataDxfId="54"/>
    <tableColumn id="7" name="[tidName]" dataDxfId="53">
      <calculatedColumnFormula>CONCATENATE("TID_",UPPER(dragonDefinitions[[#This Row],['[sku']]]),"_NAME")</calculatedColumnFormula>
    </tableColumn>
    <tableColumn id="8" name="[tidDesc]" dataDxfId="52">
      <calculatedColumnFormula>CONCATENATE("TID_",UPPER(dragonDefinitions[[#This Row],['[sku']]]),"_DESC")</calculatedColumnFormula>
    </tableColumn>
    <tableColumn id="27" name="[statsBarRatio]" dataDxfId="51"/>
    <tableColumn id="28" name="[furyBarRatio]" dataDxfId="50"/>
    <tableColumn id="34" name="[forceMin]" dataDxfId="49"/>
    <tableColumn id="61" name="[forceMax]" dataDxfId="48">
      <calculatedColumnFormula>dragonDefinitions[[#This Row],['[forceMin']]]+50</calculatedColumnFormula>
    </tableColumn>
    <tableColumn id="35" name="[mass]" dataDxfId="47"/>
    <tableColumn id="36" name="[friction]" dataDxfId="46"/>
    <tableColumn id="37" name="[gravityModifier]" dataDxfId="45"/>
    <tableColumn id="43" name="[airGravityModifier]" dataDxfId="44"/>
    <tableColumn id="44" name="[waterGravityModifier]" dataDxfId="43"/>
    <tableColumn id="55" name="[damageAnimationThreshold]" dataDxfId="42"/>
    <tableColumn id="58" name="[dotAnimationThreshold]" dataDxfId="41"/>
    <tableColumn id="67" name="[mummyHealthFactor]" dataDxfId="40"/>
    <tableColumn id="66" name="[mummyDuration]" dataDxfId="39"/>
    <tableColumn id="68" name="[animojiPrefab]" dataDxfId="38"/>
    <tableColumn id="70" name="[energyRequiredToBoost]" dataDxfId="37"/>
    <tableColumn id="69" name="[energyRestartThreshold]" dataDxfId="36"/>
    <tableColumn id="59" name="[trackingSku]" dataDxfId="3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4" headerRowBorderDxfId="33" tableBorderDxfId="32" totalsRowBorderDxfId="31">
  <autoFilter ref="B4:G11"/>
  <tableColumns count="6">
    <tableColumn id="1" name="{dragonTierDefinitions}" dataDxfId="30"/>
    <tableColumn id="2" name="[sku]"/>
    <tableColumn id="9" name="[order]"/>
    <tableColumn id="10" name="[icon]" dataDxfId="29"/>
    <tableColumn id="3" name="[maxPetEquipped]" dataDxfId="28"/>
    <tableColumn id="7" name="[tidName]" dataDxfId="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J35" totalsRowShown="0" headerRowDxfId="26" headerRowBorderDxfId="25" tableBorderDxfId="24" totalsRowBorderDxfId="23">
  <autoFilter ref="B34:J35"/>
  <tableColumns count="9">
    <tableColumn id="1" name="{dragonSettings}" dataDxfId="22"/>
    <tableColumn id="2" name="[sku]" dataDxfId="21"/>
    <tableColumn id="7" name="[energyRequiredToBoost]"/>
    <tableColumn id="8" name="[superfuryMax]" dataDxfId="20"/>
    <tableColumn id="9" name="[superFuryLengthModifier]" dataDxfId="19"/>
    <tableColumn id="10" name="[superFuryCoinsMultiplier]" dataDxfId="18"/>
    <tableColumn id="11" name="[superFuryDurationModifier]" dataDxfId="17"/>
    <tableColumn id="12" name="[superFuryDamageModifier]" dataDxfId="16"/>
    <tableColumn id="3" name="[anniversaryCakeSlices]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4" headerRowBorderDxfId="13" tableBorderDxfId="12" totalsRowBorderDxfId="11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10" headerRowBorderDxfId="9" tableBorderDxfId="8" totalsRowBorderDxfId="7">
  <autoFilter ref="B39:F42"/>
  <tableColumns count="5">
    <tableColumn id="1" name="{dragonHealthModifiersDefinitions}" dataDxfId="6"/>
    <tableColumn id="2" name="[sku]" dataDxfId="5"/>
    <tableColumn id="7" name="[threshold]"/>
    <tableColumn id="8" name="[modifier]" dataDxfId="4"/>
    <tableColumn id="9" name="[tid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workbookViewId="0">
      <selection activeCell="J8" sqref="J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46" t="s">
        <v>3</v>
      </c>
      <c r="C10" s="85" t="s">
        <v>228</v>
      </c>
      <c r="D10" s="147">
        <v>5</v>
      </c>
      <c r="E10" s="15" t="s">
        <v>229</v>
      </c>
      <c r="F10" s="15">
        <v>4</v>
      </c>
      <c r="G10" s="145" t="s">
        <v>230</v>
      </c>
    </row>
    <row r="11" spans="2:72" x14ac:dyDescent="0.25">
      <c r="B11" s="184" t="s">
        <v>3</v>
      </c>
      <c r="C11" s="85" t="s">
        <v>239</v>
      </c>
      <c r="D11" s="147">
        <v>6</v>
      </c>
      <c r="E11" s="15" t="s">
        <v>240</v>
      </c>
      <c r="F11" s="15">
        <v>4</v>
      </c>
      <c r="G11" s="145" t="s">
        <v>241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69"/>
      <c r="AP14" s="169"/>
      <c r="AQ14" s="169"/>
      <c r="AR14" s="169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1" t="s">
        <v>145</v>
      </c>
      <c r="AH15" s="112" t="s">
        <v>144</v>
      </c>
      <c r="AI15" s="112" t="s">
        <v>193</v>
      </c>
      <c r="AJ15" s="117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09" t="s">
        <v>140</v>
      </c>
      <c r="AQ15" s="109" t="s">
        <v>139</v>
      </c>
      <c r="AR15" s="120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1" t="s">
        <v>132</v>
      </c>
      <c r="AZ15" s="73" t="s">
        <v>131</v>
      </c>
      <c r="BA15" s="120" t="s">
        <v>196</v>
      </c>
      <c r="BB15" s="123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9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2.1</v>
      </c>
      <c r="Y16" s="28">
        <v>100</v>
      </c>
      <c r="Z16" s="28">
        <f>dragonDefinitions[[#This Row],['[energyBaseMin']]]+25</f>
        <v>125</v>
      </c>
      <c r="AA16" s="28">
        <v>25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3">
        <v>1</v>
      </c>
      <c r="AI16" s="104">
        <v>0.23</v>
      </c>
      <c r="AJ16" s="59">
        <f t="shared" ref="AJ16:AJ23" si="0">AI17</f>
        <v>0.19</v>
      </c>
      <c r="AK16" s="149">
        <v>0</v>
      </c>
      <c r="AL16" s="61">
        <v>12</v>
      </c>
      <c r="AM16" s="151" t="s">
        <v>120</v>
      </c>
      <c r="AN16" s="151" t="s">
        <v>119</v>
      </c>
      <c r="AO16" s="151" t="s">
        <v>217</v>
      </c>
      <c r="AP16" s="110"/>
      <c r="AQ16" s="110"/>
      <c r="AR16" s="121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2">
        <v>25</v>
      </c>
      <c r="AZ16" s="139">
        <v>0.55999999999999994</v>
      </c>
      <c r="BA16" s="121">
        <v>0.6</v>
      </c>
      <c r="BB16" s="124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0">
        <v>1.75</v>
      </c>
      <c r="BM16" s="134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1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3">
        <v>2</v>
      </c>
      <c r="AI17" s="104">
        <v>0.19</v>
      </c>
      <c r="AJ17" s="59">
        <f t="shared" si="0"/>
        <v>0.15</v>
      </c>
      <c r="AK17" s="149">
        <v>0</v>
      </c>
      <c r="AL17" s="61">
        <v>12</v>
      </c>
      <c r="AM17" s="152" t="s">
        <v>116</v>
      </c>
      <c r="AN17" s="151" t="s">
        <v>115</v>
      </c>
      <c r="AO17" s="151" t="s">
        <v>218</v>
      </c>
      <c r="AP17" s="110"/>
      <c r="AQ17" s="110"/>
      <c r="AR17" s="121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2">
        <v>25</v>
      </c>
      <c r="AZ17" s="139">
        <v>0.7</v>
      </c>
      <c r="BA17" s="121">
        <v>0.8</v>
      </c>
      <c r="BB17" s="124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1">
        <v>2.1</v>
      </c>
      <c r="BM17" s="37">
        <v>0</v>
      </c>
      <c r="BN17" s="52">
        <v>8</v>
      </c>
      <c r="BO17" s="64">
        <v>0.4</v>
      </c>
      <c r="BP17" s="64">
        <v>25</v>
      </c>
      <c r="BQ17" s="52"/>
      <c r="BR17" s="52">
        <v>0.2</v>
      </c>
      <c r="BS17" s="130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4">
        <v>2</v>
      </c>
      <c r="AI18" s="105">
        <v>0.15</v>
      </c>
      <c r="AJ18" s="59">
        <f t="shared" si="0"/>
        <v>0.13</v>
      </c>
      <c r="AK18" s="150">
        <v>0</v>
      </c>
      <c r="AL18" s="144">
        <v>12</v>
      </c>
      <c r="AM18" s="152" t="s">
        <v>112</v>
      </c>
      <c r="AN18" s="151" t="s">
        <v>111</v>
      </c>
      <c r="AO18" s="151" t="s">
        <v>110</v>
      </c>
      <c r="AP18" s="110"/>
      <c r="AQ18" s="110"/>
      <c r="AR18" s="121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2">
        <v>25</v>
      </c>
      <c r="AZ18" s="139">
        <v>0.7</v>
      </c>
      <c r="BA18" s="121">
        <v>0.7</v>
      </c>
      <c r="BB18" s="125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1">
        <v>2.25</v>
      </c>
      <c r="BM18" s="37">
        <v>0</v>
      </c>
      <c r="BN18" s="52">
        <v>8</v>
      </c>
      <c r="BO18" s="64">
        <v>0.4</v>
      </c>
      <c r="BP18" s="64">
        <v>25</v>
      </c>
      <c r="BQ18" s="52" t="s">
        <v>212</v>
      </c>
      <c r="BR18" s="52">
        <v>0.2</v>
      </c>
      <c r="BS18" s="161">
        <v>1</v>
      </c>
      <c r="BT18" s="15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3">
        <v>2</v>
      </c>
      <c r="AI19" s="104">
        <v>0.13</v>
      </c>
      <c r="AJ19" s="59">
        <f t="shared" si="0"/>
        <v>0.11</v>
      </c>
      <c r="AK19" s="149">
        <v>0</v>
      </c>
      <c r="AL19" s="61">
        <v>12</v>
      </c>
      <c r="AM19" s="152" t="s">
        <v>106</v>
      </c>
      <c r="AN19" s="151" t="s">
        <v>105</v>
      </c>
      <c r="AO19" s="151" t="s">
        <v>219</v>
      </c>
      <c r="AP19" s="110"/>
      <c r="AQ19" s="110"/>
      <c r="AR19" s="121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2">
        <v>25</v>
      </c>
      <c r="AZ19" s="139">
        <v>0.7</v>
      </c>
      <c r="BA19" s="121">
        <v>0.7</v>
      </c>
      <c r="BB19" s="125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1">
        <v>0.77</v>
      </c>
      <c r="BM19" s="37">
        <v>0</v>
      </c>
      <c r="BN19" s="52">
        <v>8</v>
      </c>
      <c r="BO19" s="64">
        <v>0.4</v>
      </c>
      <c r="BP19" s="64">
        <v>25</v>
      </c>
      <c r="BQ19" s="52"/>
      <c r="BR19" s="52">
        <v>0.2</v>
      </c>
      <c r="BS19" s="161">
        <v>1</v>
      </c>
      <c r="BT19" s="15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3">
        <v>3</v>
      </c>
      <c r="AI20" s="104">
        <v>0.11</v>
      </c>
      <c r="AJ20" s="59">
        <f t="shared" si="0"/>
        <v>0.09</v>
      </c>
      <c r="AK20" s="149">
        <v>0</v>
      </c>
      <c r="AL20" s="61">
        <v>12</v>
      </c>
      <c r="AM20" s="152" t="s">
        <v>102</v>
      </c>
      <c r="AN20" s="151" t="s">
        <v>101</v>
      </c>
      <c r="AO20" s="151" t="s">
        <v>220</v>
      </c>
      <c r="AP20" s="110"/>
      <c r="AQ20" s="110"/>
      <c r="AR20" s="121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2">
        <v>25</v>
      </c>
      <c r="AZ20" s="139">
        <v>0.7</v>
      </c>
      <c r="BA20" s="121">
        <v>0.6</v>
      </c>
      <c r="BB20" s="125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1">
        <v>1.6</v>
      </c>
      <c r="BM20" s="37">
        <v>9</v>
      </c>
      <c r="BN20" s="52">
        <v>8</v>
      </c>
      <c r="BO20" s="64">
        <v>0.4</v>
      </c>
      <c r="BP20" s="64">
        <v>25</v>
      </c>
      <c r="BQ20" s="157" t="s">
        <v>209</v>
      </c>
      <c r="BR20" s="158">
        <v>0.2</v>
      </c>
      <c r="BS20" s="162">
        <v>1</v>
      </c>
      <c r="BT20" s="15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3">
        <v>3</v>
      </c>
      <c r="AI21" s="104">
        <v>0.09</v>
      </c>
      <c r="AJ21" s="59">
        <f t="shared" si="0"/>
        <v>0.08</v>
      </c>
      <c r="AK21" s="149">
        <v>0</v>
      </c>
      <c r="AL21" s="61">
        <v>12</v>
      </c>
      <c r="AM21" s="152" t="s">
        <v>98</v>
      </c>
      <c r="AN21" s="151" t="s">
        <v>97</v>
      </c>
      <c r="AO21" s="151" t="s">
        <v>96</v>
      </c>
      <c r="AP21" s="110"/>
      <c r="AQ21" s="110"/>
      <c r="AR21" s="121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2">
        <v>25</v>
      </c>
      <c r="AZ21" s="139">
        <v>0.7</v>
      </c>
      <c r="BA21" s="121">
        <v>0.5</v>
      </c>
      <c r="BB21" s="125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1">
        <v>1.7</v>
      </c>
      <c r="BM21" s="37">
        <v>9</v>
      </c>
      <c r="BN21" s="52">
        <v>8</v>
      </c>
      <c r="BO21" s="64">
        <v>0.4</v>
      </c>
      <c r="BP21" s="64">
        <v>25</v>
      </c>
      <c r="BQ21" s="52" t="s">
        <v>216</v>
      </c>
      <c r="BR21" s="52">
        <v>0.2</v>
      </c>
      <c r="BS21" s="161">
        <v>1</v>
      </c>
      <c r="BT21" s="15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3">
        <v>3</v>
      </c>
      <c r="AI22" s="104">
        <v>0.08</v>
      </c>
      <c r="AJ22" s="59">
        <f t="shared" si="0"/>
        <v>7.0000000000000007E-2</v>
      </c>
      <c r="AK22" s="149">
        <v>0</v>
      </c>
      <c r="AL22" s="61">
        <v>12</v>
      </c>
      <c r="AM22" s="152" t="s">
        <v>92</v>
      </c>
      <c r="AN22" s="151" t="s">
        <v>91</v>
      </c>
      <c r="AO22" s="151" t="s">
        <v>221</v>
      </c>
      <c r="AP22" s="110"/>
      <c r="AQ22" s="110"/>
      <c r="AR22" s="121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2">
        <v>25</v>
      </c>
      <c r="AZ22" s="139">
        <v>0.7</v>
      </c>
      <c r="BA22" s="121">
        <v>0.5</v>
      </c>
      <c r="BB22" s="125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1">
        <v>0.9</v>
      </c>
      <c r="BM22" s="37">
        <v>9</v>
      </c>
      <c r="BN22" s="52">
        <v>8</v>
      </c>
      <c r="BO22" s="64">
        <v>0.4</v>
      </c>
      <c r="BP22" s="64">
        <v>25</v>
      </c>
      <c r="BQ22" s="157" t="s">
        <v>210</v>
      </c>
      <c r="BR22" s="158">
        <v>0.2</v>
      </c>
      <c r="BS22" s="162">
        <v>1</v>
      </c>
      <c r="BT22" s="15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1.44</v>
      </c>
      <c r="V23" s="28">
        <v>1.64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4">
        <v>4</v>
      </c>
      <c r="AI23" s="105">
        <v>7.0000000000000007E-2</v>
      </c>
      <c r="AJ23" s="59">
        <f t="shared" si="0"/>
        <v>0.06</v>
      </c>
      <c r="AK23" s="150">
        <v>0</v>
      </c>
      <c r="AL23" s="144">
        <v>12</v>
      </c>
      <c r="AM23" s="152" t="s">
        <v>88</v>
      </c>
      <c r="AN23" s="151" t="s">
        <v>87</v>
      </c>
      <c r="AO23" s="151" t="s">
        <v>222</v>
      </c>
      <c r="AP23" s="110"/>
      <c r="AQ23" s="110"/>
      <c r="AR23" s="138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2">
        <v>25</v>
      </c>
      <c r="AZ23" s="139">
        <v>0.7</v>
      </c>
      <c r="BA23" s="121">
        <v>0.5</v>
      </c>
      <c r="BB23" s="125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1">
        <v>1.2</v>
      </c>
      <c r="BM23" s="37">
        <v>45</v>
      </c>
      <c r="BN23" s="52">
        <v>15</v>
      </c>
      <c r="BO23" s="64">
        <v>0.4</v>
      </c>
      <c r="BP23" s="64">
        <v>25</v>
      </c>
      <c r="BQ23" s="52"/>
      <c r="BR23" s="52">
        <v>0.2</v>
      </c>
      <c r="BS23" s="161">
        <v>1</v>
      </c>
      <c r="BT23" s="15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1.6</v>
      </c>
      <c r="V24" s="46">
        <v>1.85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5">
        <v>4</v>
      </c>
      <c r="AI24" s="106">
        <v>0.06</v>
      </c>
      <c r="AJ24" s="103">
        <v>0.05</v>
      </c>
      <c r="AK24" s="150">
        <v>0</v>
      </c>
      <c r="AL24" s="144">
        <v>12</v>
      </c>
      <c r="AM24" s="153" t="s">
        <v>185</v>
      </c>
      <c r="AN24" s="154" t="s">
        <v>186</v>
      </c>
      <c r="AO24" s="154" t="s">
        <v>223</v>
      </c>
      <c r="AP24" s="110"/>
      <c r="AQ24" s="110"/>
      <c r="AR24" s="138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3">
        <v>25</v>
      </c>
      <c r="AZ24" s="140">
        <v>0.7</v>
      </c>
      <c r="BA24" s="122">
        <v>0.5</v>
      </c>
      <c r="BB24" s="126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2">
        <v>1</v>
      </c>
      <c r="BM24" s="97">
        <v>45</v>
      </c>
      <c r="BN24" s="92">
        <v>15</v>
      </c>
      <c r="BO24" s="64">
        <v>0.4</v>
      </c>
      <c r="BP24" s="64">
        <v>25</v>
      </c>
      <c r="BQ24" s="52"/>
      <c r="BR24" s="52">
        <v>0.2</v>
      </c>
      <c r="BS24" s="161">
        <v>1</v>
      </c>
      <c r="BT24" s="16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1.27</v>
      </c>
      <c r="V25" s="25">
        <v>1.47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4">
        <v>4</v>
      </c>
      <c r="AI25" s="105">
        <v>0.06</v>
      </c>
      <c r="AJ25" s="59">
        <f>AI26</f>
        <v>0.05</v>
      </c>
      <c r="AK25" s="150">
        <v>0</v>
      </c>
      <c r="AL25" s="144">
        <v>12</v>
      </c>
      <c r="AM25" s="152" t="s">
        <v>83</v>
      </c>
      <c r="AN25" s="151" t="s">
        <v>82</v>
      </c>
      <c r="AO25" s="151" t="s">
        <v>224</v>
      </c>
      <c r="AP25" s="110"/>
      <c r="AQ25" s="110"/>
      <c r="AR25" s="138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2">
        <v>25</v>
      </c>
      <c r="AZ25" s="139">
        <v>0.7</v>
      </c>
      <c r="BA25" s="121">
        <v>0.4</v>
      </c>
      <c r="BB25" s="125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1">
        <v>0.4</v>
      </c>
      <c r="BM25" s="37">
        <v>45</v>
      </c>
      <c r="BN25" s="52">
        <v>15</v>
      </c>
      <c r="BO25" s="64">
        <v>0.4</v>
      </c>
      <c r="BP25" s="64">
        <v>25</v>
      </c>
      <c r="BQ25" s="52"/>
      <c r="BR25" s="52">
        <v>0.2</v>
      </c>
      <c r="BS25" s="161">
        <v>1</v>
      </c>
      <c r="BT25" s="15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1.6</v>
      </c>
      <c r="V26" s="25">
        <v>1.8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49">
        <v>0</v>
      </c>
      <c r="AL26" s="61">
        <v>12</v>
      </c>
      <c r="AM26" s="152" t="s">
        <v>78</v>
      </c>
      <c r="AN26" s="151" t="s">
        <v>77</v>
      </c>
      <c r="AO26" s="151" t="s">
        <v>225</v>
      </c>
      <c r="AP26" s="110"/>
      <c r="AQ26" s="110"/>
      <c r="AR26" s="138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2">
        <v>25</v>
      </c>
      <c r="AZ26" s="139">
        <v>0.75</v>
      </c>
      <c r="BA26" s="121">
        <v>0.4</v>
      </c>
      <c r="BB26" s="127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3">
        <v>1.03</v>
      </c>
      <c r="BM26" s="128">
        <v>59</v>
      </c>
      <c r="BN26" s="36">
        <v>15</v>
      </c>
      <c r="BO26" s="64">
        <v>0.4</v>
      </c>
      <c r="BP26" s="64">
        <v>25</v>
      </c>
      <c r="BQ26" s="52" t="s">
        <v>213</v>
      </c>
      <c r="BR26" s="52">
        <v>0.2</v>
      </c>
      <c r="BS26" s="161">
        <v>1</v>
      </c>
      <c r="BT26" s="15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61">
        <v>45</v>
      </c>
      <c r="L27" s="119">
        <v>25</v>
      </c>
      <c r="M27" s="47">
        <v>0</v>
      </c>
      <c r="N27" s="116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1.7</v>
      </c>
      <c r="V27" s="25">
        <v>1.9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3">
        <v>5</v>
      </c>
      <c r="AI27" s="105">
        <v>0.05</v>
      </c>
      <c r="AJ27" s="54">
        <v>0.04</v>
      </c>
      <c r="AK27" s="148">
        <v>0</v>
      </c>
      <c r="AL27" s="58">
        <v>12</v>
      </c>
      <c r="AM27" s="152" t="s">
        <v>200</v>
      </c>
      <c r="AN27" s="151" t="s">
        <v>201</v>
      </c>
      <c r="AO27" s="151" t="s">
        <v>202</v>
      </c>
      <c r="AP27" s="110"/>
      <c r="AQ27" s="110"/>
      <c r="AR27" s="138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2">
        <v>25</v>
      </c>
      <c r="AZ27" s="139">
        <v>0.75</v>
      </c>
      <c r="BA27" s="121">
        <v>0.4</v>
      </c>
      <c r="BB27" s="127" t="s">
        <v>198</v>
      </c>
      <c r="BC27" s="40" t="s">
        <v>199</v>
      </c>
      <c r="BD27" s="39">
        <v>5.9999999999999995E-4</v>
      </c>
      <c r="BE27" s="38">
        <v>5.0000000000000001E-3</v>
      </c>
      <c r="BF27" s="128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3">
        <v>1.03</v>
      </c>
      <c r="BM27" s="128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08">
        <v>0.2</v>
      </c>
      <c r="BS27" s="135">
        <v>1</v>
      </c>
      <c r="BT27" s="136" t="s">
        <v>197</v>
      </c>
    </row>
    <row r="28" spans="1:72" x14ac:dyDescent="0.25">
      <c r="B28" s="30" t="s">
        <v>3</v>
      </c>
      <c r="C28" s="35" t="s">
        <v>231</v>
      </c>
      <c r="D28" s="35" t="s">
        <v>228</v>
      </c>
      <c r="E28" s="52" t="s">
        <v>204</v>
      </c>
      <c r="F28" s="51">
        <v>12</v>
      </c>
      <c r="G28" s="50" t="s">
        <v>197</v>
      </c>
      <c r="H28" s="29">
        <v>700000</v>
      </c>
      <c r="I28" s="49">
        <v>550</v>
      </c>
      <c r="J28" s="48">
        <v>35</v>
      </c>
      <c r="K28" s="118">
        <v>45</v>
      </c>
      <c r="L28" s="119">
        <v>25</v>
      </c>
      <c r="M28" s="47">
        <v>0</v>
      </c>
      <c r="N28" s="116">
        <v>500</v>
      </c>
      <c r="O28" s="25">
        <v>600</v>
      </c>
      <c r="P28" s="25">
        <v>2.5</v>
      </c>
      <c r="Q28" s="25">
        <v>0</v>
      </c>
      <c r="R28" s="25">
        <v>0.02</v>
      </c>
      <c r="S28" s="44">
        <v>20</v>
      </c>
      <c r="T28" s="44">
        <v>0.8</v>
      </c>
      <c r="U28" s="43">
        <v>2.2000000000000002</v>
      </c>
      <c r="V28" s="25">
        <v>2.2000000000000002</v>
      </c>
      <c r="W28" s="48">
        <v>31</v>
      </c>
      <c r="X28" s="56">
        <v>2.0099999999999998</v>
      </c>
      <c r="Y28" s="25">
        <v>100</v>
      </c>
      <c r="Z28" s="25">
        <f>dragonDefinitions[[#This Row],['[energyBaseMin']]]+25</f>
        <v>125</v>
      </c>
      <c r="AA28" s="25">
        <v>20</v>
      </c>
      <c r="AB28" s="25">
        <v>14</v>
      </c>
      <c r="AC28" s="45">
        <v>475</v>
      </c>
      <c r="AD28" s="44">
        <v>12</v>
      </c>
      <c r="AE28" s="25">
        <v>7</v>
      </c>
      <c r="AF28" s="44">
        <v>10</v>
      </c>
      <c r="AG28" s="25">
        <v>65000</v>
      </c>
      <c r="AH28" s="113">
        <v>6</v>
      </c>
      <c r="AI28" s="105">
        <v>0.04</v>
      </c>
      <c r="AJ28" s="54">
        <v>0.03</v>
      </c>
      <c r="AK28" s="148">
        <v>0</v>
      </c>
      <c r="AL28" s="58">
        <v>12</v>
      </c>
      <c r="AM28" s="152" t="s">
        <v>232</v>
      </c>
      <c r="AN28" s="151" t="s">
        <v>233</v>
      </c>
      <c r="AO28" s="151" t="s">
        <v>234</v>
      </c>
      <c r="AP28" s="110"/>
      <c r="AQ28" s="110"/>
      <c r="AR28" s="138" t="s">
        <v>197</v>
      </c>
      <c r="AS28" s="41">
        <v>1.05</v>
      </c>
      <c r="AT28" s="23">
        <v>2</v>
      </c>
      <c r="AU28" s="23">
        <v>2</v>
      </c>
      <c r="AV28" s="23" t="b">
        <v>1</v>
      </c>
      <c r="AW28" s="23" t="b">
        <v>1</v>
      </c>
      <c r="AX28" s="23" t="b">
        <v>1</v>
      </c>
      <c r="AY28" s="142">
        <v>25</v>
      </c>
      <c r="AZ28" s="139">
        <v>0.75</v>
      </c>
      <c r="BA28" s="121">
        <v>0.4</v>
      </c>
      <c r="BB28" s="127" t="s">
        <v>235</v>
      </c>
      <c r="BC28" s="40" t="s">
        <v>236</v>
      </c>
      <c r="BD28" s="39">
        <v>1.5E-3</v>
      </c>
      <c r="BE28" s="38">
        <v>5.0000000000000001E-3</v>
      </c>
      <c r="BF28" s="128">
        <v>700</v>
      </c>
      <c r="BG28" s="102">
        <v>750</v>
      </c>
      <c r="BH28" s="36">
        <v>4.9000000000000004</v>
      </c>
      <c r="BI28" s="36">
        <v>9.5</v>
      </c>
      <c r="BJ28" s="36">
        <v>1.7</v>
      </c>
      <c r="BK28" s="36">
        <v>0.7</v>
      </c>
      <c r="BL28" s="133">
        <v>1.03</v>
      </c>
      <c r="BM28" s="128">
        <v>59</v>
      </c>
      <c r="BN28" s="36">
        <v>15</v>
      </c>
      <c r="BO28" s="64">
        <v>0.4</v>
      </c>
      <c r="BP28" s="64">
        <v>25</v>
      </c>
      <c r="BQ28" s="35"/>
      <c r="BR28" s="108">
        <v>0.2</v>
      </c>
      <c r="BS28" s="135">
        <v>1</v>
      </c>
      <c r="BT28" s="136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183" t="s">
        <v>74</v>
      </c>
      <c r="K29" s="183"/>
      <c r="L29" s="183"/>
      <c r="M29" s="183"/>
      <c r="N29" s="181" t="s">
        <v>73</v>
      </c>
      <c r="O29" s="182"/>
      <c r="P29" s="182"/>
      <c r="Q29" s="182"/>
      <c r="R29" s="182"/>
      <c r="S29" s="182"/>
      <c r="T29" s="182"/>
      <c r="U29" s="179" t="s">
        <v>72</v>
      </c>
      <c r="V29" s="180"/>
      <c r="W29" s="34" t="s">
        <v>71</v>
      </c>
      <c r="X29" s="176" t="s">
        <v>70</v>
      </c>
      <c r="Y29" s="177"/>
      <c r="Z29" s="177"/>
      <c r="AA29" s="177"/>
      <c r="AB29" s="178"/>
      <c r="AC29" s="175" t="s">
        <v>69</v>
      </c>
      <c r="AD29" s="175"/>
      <c r="AE29" s="175"/>
      <c r="AF29" s="175"/>
      <c r="AG29" s="175"/>
      <c r="AH29" s="32"/>
      <c r="AI29" s="171" t="s">
        <v>68</v>
      </c>
      <c r="AJ29" s="171"/>
      <c r="AK29" s="165" t="s">
        <v>226</v>
      </c>
      <c r="AL29" s="165"/>
      <c r="AM29" s="172" t="s">
        <v>237</v>
      </c>
      <c r="AN29" s="173"/>
      <c r="AO29" s="173"/>
      <c r="AP29" s="173"/>
      <c r="AQ29" s="173"/>
      <c r="AR29" s="174"/>
      <c r="AS29" s="166" t="s">
        <v>227</v>
      </c>
      <c r="AT29" s="167"/>
      <c r="AU29" s="167"/>
      <c r="AV29" s="167"/>
      <c r="AW29" s="167"/>
      <c r="AX29" s="167"/>
      <c r="AY29" s="168"/>
      <c r="AZ29" s="32"/>
      <c r="BA29" s="32"/>
      <c r="BB29" s="32"/>
      <c r="BC29" s="32"/>
      <c r="BD29" s="32"/>
      <c r="BE29" s="32"/>
      <c r="BF29" s="170" t="s">
        <v>67</v>
      </c>
      <c r="BG29" s="170"/>
      <c r="BH29" s="170"/>
      <c r="BI29" s="170"/>
      <c r="BJ29" s="170"/>
      <c r="BK29" s="170"/>
      <c r="BL29" s="170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164" t="s">
        <v>238</v>
      </c>
    </row>
    <row r="35" spans="1:71" x14ac:dyDescent="0.25">
      <c r="B35" s="7" t="s">
        <v>3</v>
      </c>
      <c r="C35" s="17" t="s">
        <v>57</v>
      </c>
      <c r="D35" s="31">
        <v>0.2</v>
      </c>
      <c r="E35" s="137">
        <v>8</v>
      </c>
      <c r="F35" s="137">
        <v>1.5</v>
      </c>
      <c r="G35" s="137">
        <v>1.2</v>
      </c>
      <c r="H35" s="137">
        <v>1.2</v>
      </c>
      <c r="I35" s="137">
        <v>10</v>
      </c>
      <c r="J35" s="163">
        <v>6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55">
        <v>4571</v>
      </c>
      <c r="F59" s="156">
        <v>13714</v>
      </c>
      <c r="G59" s="156">
        <v>27428</v>
      </c>
      <c r="H59" s="156">
        <v>45713</v>
      </c>
      <c r="I59" s="156">
        <v>68569</v>
      </c>
      <c r="J59" s="156">
        <v>95997</v>
      </c>
      <c r="K59" s="156">
        <v>127995</v>
      </c>
      <c r="L59" s="156">
        <v>164565</v>
      </c>
      <c r="M59" s="156">
        <v>205707</v>
      </c>
      <c r="N59" s="156">
        <v>251419</v>
      </c>
      <c r="O59" s="156">
        <v>301703</v>
      </c>
      <c r="P59" s="156">
        <v>356559</v>
      </c>
      <c r="Q59" s="156">
        <v>415985</v>
      </c>
      <c r="R59" s="156">
        <v>479983</v>
      </c>
      <c r="S59" s="156">
        <v>548552</v>
      </c>
      <c r="T59" s="156">
        <v>621692</v>
      </c>
      <c r="U59" s="156">
        <v>699403</v>
      </c>
      <c r="V59" s="156">
        <v>781686</v>
      </c>
      <c r="W59" s="156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5" priority="19"/>
  </conditionalFormatting>
  <conditionalFormatting sqref="C5:C11">
    <cfRule type="duplicateValues" dxfId="124" priority="20"/>
  </conditionalFormatting>
  <conditionalFormatting sqref="BT16:BT23 BT25:BT26">
    <cfRule type="duplicateValues" dxfId="123" priority="18"/>
  </conditionalFormatting>
  <conditionalFormatting sqref="C24">
    <cfRule type="duplicateValues" dxfId="122" priority="17"/>
  </conditionalFormatting>
  <conditionalFormatting sqref="BT24">
    <cfRule type="duplicateValues" dxfId="121" priority="16"/>
  </conditionalFormatting>
  <conditionalFormatting sqref="C27">
    <cfRule type="duplicateValues" dxfId="120" priority="15"/>
  </conditionalFormatting>
  <conditionalFormatting sqref="BT27">
    <cfRule type="duplicateValues" dxfId="119" priority="14"/>
  </conditionalFormatting>
  <conditionalFormatting sqref="BQ16:BS16">
    <cfRule type="duplicateValues" dxfId="118" priority="22"/>
  </conditionalFormatting>
  <conditionalFormatting sqref="BQ20 BS20">
    <cfRule type="duplicateValues" dxfId="117" priority="24"/>
  </conditionalFormatting>
  <conditionalFormatting sqref="BQ22:BS22">
    <cfRule type="duplicateValues" dxfId="116" priority="26"/>
  </conditionalFormatting>
  <conditionalFormatting sqref="BQ27:BS27">
    <cfRule type="duplicateValues" dxfId="115" priority="28"/>
  </conditionalFormatting>
  <conditionalFormatting sqref="C10">
    <cfRule type="duplicateValues" dxfId="114" priority="9"/>
  </conditionalFormatting>
  <conditionalFormatting sqref="C28">
    <cfRule type="duplicateValues" dxfId="113" priority="4"/>
  </conditionalFormatting>
  <conditionalFormatting sqref="BT28">
    <cfRule type="duplicateValues" dxfId="112" priority="3"/>
  </conditionalFormatting>
  <conditionalFormatting sqref="BQ28:BS28">
    <cfRule type="duplicateValues" dxfId="111" priority="5"/>
  </conditionalFormatting>
  <conditionalFormatting sqref="C11">
    <cfRule type="duplicateValues" dxfId="2" priority="2"/>
  </conditionalFormatting>
  <conditionalFormatting sqref="C11">
    <cfRule type="duplicateValues" dxfId="1" priority="1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2019-08-21T08:27:59Z</dcterms:modified>
</cp:coreProperties>
</file>