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0" yWindow="460" windowWidth="38400" windowHeight="19860" tabRatio="874" activeTab="2"/>
  </bookViews>
  <sheets>
    <sheet name="about" sheetId="4" r:id="rId1"/>
    <sheet name="sample_table_2" sheetId="33" r:id="rId2"/>
    <sheet name="dragons" sheetId="35" r:id="rId3"/>
    <sheet name="gacha" sheetId="3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35" l="1"/>
  <c r="F26" i="35"/>
  <c r="F27" i="35"/>
  <c r="E25" i="35"/>
  <c r="E26" i="35"/>
  <c r="E27" i="35"/>
  <c r="G7" i="35"/>
  <c r="F7" i="35"/>
  <c r="G6" i="35"/>
  <c r="F6" i="35"/>
  <c r="G5" i="35"/>
  <c r="F5" i="35"/>
  <c r="P17" i="35"/>
  <c r="O17" i="35"/>
  <c r="P16" i="35"/>
  <c r="O16" i="35"/>
  <c r="P15" i="35"/>
  <c r="O15" i="35"/>
  <c r="K5" i="34"/>
  <c r="K6" i="34"/>
  <c r="K7" i="34"/>
  <c r="J5" i="34"/>
  <c r="J6" i="34"/>
  <c r="J7" i="34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<sst xmlns="http://schemas.openxmlformats.org/spreadsheetml/2006/main" count="887" uniqueCount="250">
  <si>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</si>
  <si>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</si>
  <si>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</si>
  <si>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</si>
  <si>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</si>
  <si>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</si>
  <si>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</si>
  <si>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</si>
  <si>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</si>
  <si>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</si>
  <si>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</si>
  <si>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</si>
  <si>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</si>
  <si>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</si>
  <si>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</si>
  <si>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</si>
  <si>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</si>
  <si>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</si>
  <si>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</si>
  <si>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</si>
  <si>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</si>
  <si>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</si>
  <si>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</si>
  <si>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</si>
  <si>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</si>
  <si>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</si>
  <si>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</si>
  <si>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</si>
  <si>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</si>
  <si>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</si>
  <si>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</si>
  <si>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</si>
  <si>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</si>
  <si>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</si>
  <si>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</si>
  <si>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</si>
  <si>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</si>
  <si>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</si>
  <si>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</si>
  <si>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</si>
  <si>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</si>
  <si>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</si>
  <si>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</si>
  <si>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</si>
  <si>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</si>
  <si>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</si>
  <si>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</si>
  <si>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</si>
  <si>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</si>
  <si>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</si>
  <si>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</si>
  <si>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</si>
  <si>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</si>
  <si>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</si>
  <si>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</si>
  <si>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</si>
  <si>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</si>
  <si>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</si>
  <si>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</si>
  <si>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</si>
  <si>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</si>
  <si>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</si>
  <si>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</si>
  <si>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</si>
  <si>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</si>
  <si>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</si>
  <si>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</si>
  <si>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</si>
  <si>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</si>
  <si>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</si>
  <si>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</si>
  <si>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</si>
  <si>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</si>
  <si>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</si>
  <si>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</si>
  <si>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</si>
  <si>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</si>
  <si>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</si>
  <si>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</si>
  <si>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</si>
  <si>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</si>
  <si>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</si>
  <si>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</si>
  <si>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</si>
  <si>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</si>
  <si>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</si>
  <si>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</si>
  <si>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</si>
  <si>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</si>
  <si>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</si>
  <si>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</si>
  <si>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</si>
  <si>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</si>
  <si>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</si>
  <si>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</si>
  <si>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</si>
  <si>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</si>
  <si>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</si>
  <si>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</si>
  <si>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</si>
  <si>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</si>
  <si>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</si>
  <si>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</si>
  <si>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</si>
  <si>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</si>
  <si>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</si>
  <si>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</si>
  <si>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</si>
  <si>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</si>
  <si>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</si>
  <si>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</si>
  <si>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</si>
  <si>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</si>
  <si>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</si>
  <si>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</si>
  <si>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</si>
  <si>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</si>
  <si>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</si>
  <si>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</si>
  <si>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</si>
  <si>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</si>
  <si>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</si>
  <si>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</si>
  <si>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</si>
  <si>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</si>
  <si>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</si>
  <si>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</si>
  <si>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</si>
  <si>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</si>
  <si>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</si>
  <si>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</si>
  <si>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</si>
  <si>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</si>
  <si>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</si>
  <si>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</si>
  <si>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</si>
  <si>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</si>
  <si>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</si>
  <si>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</si>
  <si>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</si>
  <si>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</si>
  <si>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</si>
  <si>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</si>
  <si>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</si>
  <si>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</si>
  <si>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</si>
  <si>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</si>
  <si>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</si>
  <si>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</si>
  <si>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</si>
  <si>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</si>
  <si>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</si>
  <si>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</si>
  <si>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</si>
  <si>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</si>
  <si>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</si>
  <si>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</si>
  <si>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</si>
  <si>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</si>
  <si>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</si>
  <si>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</si>
  <si>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</si>
  <si>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</si>
  <si>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</si>
  <si>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</si>
  <si>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</si>
  <si>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</si>
  <si>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</si>
  <si>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</si>
  <si>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</si>
  <si>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Boolean fields should be formatted as Text and contain either "true" or "false" strings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</si>
  <si>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</si>
  <si>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</si>
  <si>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</si>
  <si>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</si>
  <si>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</si>
  <si>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</si>
  <si>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</si>
  <si>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</si>
  <si>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[asset3d]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</si>
  <si>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</si>
  <si>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</si>
  <si>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</si>
  <si>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</si>
  <si>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</si>
  <si>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</si>
  <si>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</si>
  <si>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Gacha</t>
  </si>
  <si>
    <t>Dragons</t>
  </si>
  <si>
    <t>DRAGON DEFINITIONS</t>
  </si>
  <si>
    <t>dragon_small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</si>
  <si>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</si>
  <si>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</si>
  <si>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</si>
  <si>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</si>
  <si>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</si>
  <si>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</si>
  <si>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</si>
  <si>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</si>
  <si>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</si>
  <si>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UI/Menu/Dragons/PF_DragonSmallMenu</t>
  </si>
  <si>
    <t>Game/Dragons/PF_DragonSmall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</si>
  <si>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</si>
  <si>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</si>
  <si>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</si>
  <si>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</si>
  <si>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</si>
  <si>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</si>
  <si>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</si>
  <si>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</si>
  <si>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</si>
  <si>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Art Data</t>
  </si>
  <si>
    <t>Economy and Progression Data</t>
  </si>
  <si>
    <t>[cameraZoomOffset]</t>
  </si>
  <si>
    <t>[levelMax]</t>
  </si>
  <si>
    <t>[xpCoefA]</t>
  </si>
  <si>
    <t>[xpCoefB]</t>
  </si>
  <si>
    <t>xp to complete level X = [order + 1]*[xpCoefA] + X*[xpCoefB]</t>
  </si>
  <si>
    <t>DRAGON SKILL DEFINITIONS</t>
  </si>
  <si>
    <t>fire</t>
  </si>
  <si>
    <t>speed</t>
  </si>
  <si>
    <t>boost</t>
  </si>
  <si>
    <t>[skillLevels]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</si>
  <si>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</si>
  <si>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</si>
  <si>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</si>
  <si>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</si>
  <si>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</si>
  <si>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</si>
  <si>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</si>
  <si>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</si>
  <si>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</si>
  <si>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</si>
  <si>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</si>
  <si>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</si>
  <si>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</si>
  <si>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</si>
  <si>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dragonSkillDefinitions</t>
  </si>
  <si>
    <t>dragonDefinitions</t>
  </si>
  <si>
    <t>dragonTierDefinitions</t>
  </si>
  <si>
    <t>paladinProgressionDefinitions:Definition</t>
  </si>
  <si>
    <t>UI/Metagame/Eggs/egg_orange</t>
  </si>
  <si>
    <t>UI/Metagame/Eggs/egg_purple</t>
  </si>
  <si>
    <t>UI/Metagame/Eggs/egg_red</t>
  </si>
  <si>
    <t>Metagame/Eggs/PF_EggPurple</t>
  </si>
  <si>
    <t>Metagame/Eggs/PF_EggOrange</t>
  </si>
  <si>
    <t>Metagame/Eggs/PF_EggRed</t>
  </si>
  <si>
    <t>egg_red</t>
  </si>
  <si>
    <t>egg_orange</t>
  </si>
  <si>
    <t>egg_purple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</si>
</sst>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4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698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15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0" fillId="5" borderId="18" xfId="0" applyNumberFormat="1" applyFill="1" applyBorder="1"/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</cellXfs>
  <cellStyles count="36983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53"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dragonDefinitions" displayName="dragonDefinitions" ref="B14:P17" totalsRowShown="0" headerRowDxfId="52" headerRowBorderDxfId="51" tableBorderDxfId="50" totalsRowBorderDxfId="49">
  <autoFilter ref="B14:P17"/>
  <tableColumns count="15">
    <tableColumn id="1" name="dragonDefinitions" dataDxfId="48"/>
    <tableColumn id="2" name="[sku]"/>
    <tableColumn id="9" name="[tier]"/>
    <tableColumn id="3" name="[order]" dataDxfId="47"/>
    <tableColumn id="4" name="[unlockPriceCoins]" dataDxfId="46"/>
    <tableColumn id="5" name="[unlockPricePC]" dataDxfId="45"/>
    <tableColumn id="12" name="[levelMax]" dataDxfId="44"/>
    <tableColumn id="13" name="[xpCoefA]" dataDxfId="43"/>
    <tableColumn id="15" name="[xpCoefB]" dataDxfId="42"/>
    <tableColumn id="14" name="[skillLevels]" dataDxfId="41"/>
    <tableColumn id="11" name="[cameraZoomOffset]" dataDxfId="40"/>
    <tableColumn id="6" name="[gamePrefab]" dataDxfId="39"/>
    <tableColumn id="10" name="[menuPrefab]" dataDxfId="38"/>
    <tableColumn id="7" name="[tidName]" dataDxfId="37">
      <calculatedColumnFormula>CONCATENATE("TID_",UPPER(dragonDefinitions[[#This Row],['[sku']]]),"_NAME")</calculatedColumnFormula>
    </tableColumn>
    <tableColumn id="8" name="[tidDesc]" dataDxfId="36">
      <calculatedColumnFormula>CONCATENATE("TID_",UPPER(dragonDefinitions[[#This Row],['[sku']]]),"_DESC")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3" name="dragonTierDefinitions" displayName="dragonTierDefinitions" ref="B4:G7" totalsRowShown="0" headerRowDxfId="35" headerRowBorderDxfId="34" tableBorderDxfId="33" totalsRowBorderDxfId="32">
  <autoFilter ref="B4:G7"/>
  <tableColumns count="6">
    <tableColumn id="1" name="dragonTierDefinitions" dataDxfId="31"/>
    <tableColumn id="2" name="[sku]"/>
    <tableColumn id="9" name="[order]"/>
    <tableColumn id="10" name="[icon]" dataDxfId="30"/>
    <tableColumn id="7" name="[tidName]" dataDxfId="29">
      <calculatedColumnFormula>CONCATENATE("TID_",UPPER(dragonTierDefinitions[[#This Row],['[sku']]]),"_NAME")</calculatedColumnFormula>
    </tableColumn>
    <tableColumn id="8" name="[tidDesc]" dataDxfId="28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4" name="dragonSkillDefinitions" displayName="dragonSkillDefinitions" ref="B24:F27" totalsRowShown="0" headerRowDxfId="27" headerRowBorderDxfId="26" tableBorderDxfId="25" totalsRowBorderDxfId="24">
  <autoFilter ref="B24:F27"/>
  <tableColumns count="5">
    <tableColumn id="1" name="dragonSkillDefinitions" dataDxfId="23"/>
    <tableColumn id="2" name="[sku]" dataDxfId="22"/>
    <tableColumn id="3" name="[icon]" dataDxfId="21"/>
    <tableColumn id="4" name="[tidName]" dataDxfId="20">
      <calculatedColumnFormula>CONCATENATE("TID_",UPPER(dragonSkillDefinitions[[#This Row],['[sku']]]),"_NAME")</calculatedColumnFormula>
    </tableColumn>
    <tableColumn id="5" name="[tidDesc]" dataDxfId="19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eggDefinitions" displayName="eggDefinitions" ref="B4:K7" totalsRowShown="0" headerRowDxfId="18" headerRowBorderDxfId="17" tableBorderDxfId="16" totalsRowBorderDxfId="15">
  <autoFilter ref="B4:K7"/>
  <tableColumns count="10">
    <tableColumn id="1" name="{eggDefinitions}" dataDxfId="14"/>
    <tableColumn id="2" name="[sku]"/>
    <tableColumn id="9" name="[dragonSku]"/>
    <tableColumn id="3" name="[shopOrder]" dataDxfId="13"/>
    <tableColumn id="4" name="[pricePC]" dataDxfId="12"/>
    <tableColumn id="5" name="[incubationMinutes]" dataDxfId="11"/>
    <tableColumn id="6" name="[icon]" dataDxfId="10"/>
    <tableColumn id="10" name="[asset3d]" dataDxfId="9"/>
    <tableColumn id="7" name="[tidName]" dataDxfId="8">
      <calculatedColumnFormula>CONCATENATE("TID_",UPPER(eggDefinitions[[#This Row],['[sku']]]),"_NAME")</calculatedColumnFormula>
    </tableColumn>
    <tableColumn id="8" name="[tidDesc]" dataDxfId="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6" name="eggRewardDefinitions" displayName="eggRewardDefinitions" ref="B11:E17" totalsRowShown="0" headerRowDxfId="6" headerRowBorderDxfId="5" tableBorderDxfId="4" totalsRowBorderDxfId="3">
  <autoFilter ref="B11:E17"/>
  <tableColumns count="4">
    <tableColumn id="1" name="{eggRewardDefinitions}" dataDxfId="2"/>
    <tableColumn id="2" name="[sku]"/>
    <tableColumn id="3" name="[type]" dataDxfId="1"/>
    <tableColumn id="4" name="[droprate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0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180</v>
      </c>
    </row>
    <row r="4" spans="2:14" s="67" customFormat="1" x14ac:dyDescent="0.2">
      <c r="B4" s="127" t="s">
        <v>181</v>
      </c>
    </row>
    <row r="5" spans="2:14" s="67" customFormat="1" x14ac:dyDescent="0.2">
      <c r="B5" s="127" t="s">
        <v>182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183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185</v>
      </c>
    </row>
    <row r="11" spans="2:14" s="22" customFormat="1" x14ac:dyDescent="0.2"/>
    <row r="12" spans="2:14" ht="21" x14ac:dyDescent="0.25">
      <c r="B12" s="125" t="s">
        <v>0</v>
      </c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</row>
    <row r="13" spans="2:14" x14ac:dyDescent="0.2">
      <c r="B13" s="129" t="s">
        <v>172</v>
      </c>
      <c r="C13" s="22" t="s">
        <v>173</v>
      </c>
    </row>
    <row r="14" spans="2:14" s="67" customFormat="1" x14ac:dyDescent="0.2">
      <c r="B14" s="152" t="s">
        <v>188</v>
      </c>
      <c r="C14" s="22"/>
    </row>
    <row r="15" spans="2:14" s="67" customFormat="1" x14ac:dyDescent="0.2">
      <c r="B15" s="151" t="s">
        <v>187</v>
      </c>
      <c r="C15" s="22"/>
    </row>
    <row r="16" spans="2:14" s="67" customFormat="1" x14ac:dyDescent="0.2">
      <c r="B16" s="130" t="s">
        <v>174</v>
      </c>
      <c r="C16" s="22"/>
    </row>
    <row r="17" spans="2:15" x14ac:dyDescent="0.2"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2:15" ht="21" x14ac:dyDescent="0.25">
      <c r="B18" s="125" t="s">
        <v>1</v>
      </c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</row>
    <row r="19" spans="2:15" x14ac:dyDescent="0.2">
      <c r="B19" t="s">
        <v>2</v>
      </c>
      <c r="C19" t="s">
        <v>3</v>
      </c>
    </row>
    <row r="21" spans="2:15" ht="21" x14ac:dyDescent="0.25">
      <c r="B21" s="125" t="s">
        <v>7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s="16" t="s">
        <v>209</v>
      </c>
    </row>
    <row r="23" spans="2:15" s="67" customFormat="1" x14ac:dyDescent="0.2">
      <c r="B23" s="131" t="s">
        <v>212</v>
      </c>
    </row>
    <row r="24" spans="2:15" x14ac:dyDescent="0.2">
      <c r="B24" s="17" t="s">
        <v>211</v>
      </c>
    </row>
    <row r="25" spans="2:15" x14ac:dyDescent="0.2">
      <c r="B25" s="18" t="s">
        <v>210</v>
      </c>
    </row>
    <row r="26" spans="2:15" x14ac:dyDescent="0.2">
      <c r="B26" s="19" t="s">
        <v>8</v>
      </c>
    </row>
    <row r="27" spans="2:15" x14ac:dyDescent="0.2">
      <c r="B27" s="1" t="s">
        <v>9</v>
      </c>
      <c r="C27" t="s">
        <v>19</v>
      </c>
    </row>
    <row r="28" spans="2:15" x14ac:dyDescent="0.2">
      <c r="B28" s="6" t="s">
        <v>10</v>
      </c>
      <c r="C28" t="s">
        <v>11</v>
      </c>
    </row>
    <row r="29" spans="2:15" x14ac:dyDescent="0.2">
      <c r="B29" s="7" t="s">
        <v>12</v>
      </c>
      <c r="C29" t="s">
        <v>13</v>
      </c>
    </row>
    <row r="30" spans="2:15" x14ac:dyDescent="0.2">
      <c r="B30" s="8" t="s">
        <v>14</v>
      </c>
      <c r="C30" t="s">
        <v>15</v>
      </c>
    </row>
    <row r="31" spans="2:15" x14ac:dyDescent="0.2">
      <c r="B31" s="9" t="s">
        <v>16</v>
      </c>
      <c r="C31" t="s">
        <v>17</v>
      </c>
    </row>
    <row r="32" spans="2:15" s="67" customFormat="1" x14ac:dyDescent="0.2">
      <c r="B32" s="5" t="s">
        <v>18</v>
      </c>
      <c r="C32" t="s">
        <v>162</v>
      </c>
      <c r="D32"/>
      <c r="E32"/>
      <c r="F32"/>
      <c r="G32"/>
      <c r="H32"/>
      <c r="I32"/>
      <c r="J32"/>
      <c r="K32"/>
      <c r="L32"/>
      <c r="M32"/>
      <c r="N32"/>
    </row>
    <row r="33" spans="2:14" x14ac:dyDescent="0.2">
      <c r="B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</row>
    <row r="34" spans="2:14" ht="21" x14ac:dyDescent="0.25">
      <c r="B34" s="125" t="s">
        <v>161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</row>
    <row r="35" spans="2:14" x14ac:dyDescent="0.2">
      <c r="B35" s="128" t="s">
        <v>169</v>
      </c>
    </row>
    <row r="36" spans="2:14" x14ac:dyDescent="0.2">
      <c r="B36" s="128" t="s">
        <v>168</v>
      </c>
    </row>
    <row r="37" spans="2:14" x14ac:dyDescent="0.2">
      <c r="B37" s="128" t="s">
        <v>167</v>
      </c>
    </row>
    <row r="38" spans="2:14" x14ac:dyDescent="0.2">
      <c r="B38" s="128" t="s">
        <v>170</v>
      </c>
    </row>
    <row r="39" spans="2:14" x14ac:dyDescent="0.2">
      <c r="B39" s="128" t="s">
        <v>171</v>
      </c>
    </row>
    <row r="40" spans="2:14" x14ac:dyDescent="0.2">
      <c r="B4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7" sqref="A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240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27"/>
  <sheetViews>
    <sheetView tabSelected="1" workbookViewId="0">
      <selection activeCell="D27" sqref="D27"/>
    </sheetView>
  </sheetViews>
  <sheetFormatPr baseColWidth="10" defaultRowHeight="15" x14ac:dyDescent="0.2"/>
  <cols>
    <col min="1" max="1" width="3.1640625" style="67" customWidth="1"/>
    <col min="2" max="2" width="26.6640625" style="67" customWidth="1"/>
    <col min="3" max="20" width="22.5" style="67" customWidth="1"/>
    <col min="21" max="16384" width="10.83203125" style="67"/>
  </cols>
  <sheetData>
    <row r="1" spans="2:25" ht="16" thickBot="1" x14ac:dyDescent="0.25"/>
    <row r="2" spans="2:25" ht="24" x14ac:dyDescent="0.3">
      <c r="B2" s="12" t="s">
        <v>206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53"/>
      <c r="C3" s="10"/>
      <c r="D3" s="10"/>
      <c r="E3" s="10"/>
      <c r="F3" s="10"/>
      <c r="G3" s="10"/>
    </row>
    <row r="4" spans="2:25" ht="107" x14ac:dyDescent="0.2">
      <c r="B4" s="143" t="s">
        <v>239</v>
      </c>
      <c r="C4" s="144" t="s">
        <v>5</v>
      </c>
      <c r="D4" s="144" t="s">
        <v>193</v>
      </c>
      <c r="E4" s="148" t="s">
        <v>23</v>
      </c>
      <c r="F4" s="149" t="s">
        <v>38</v>
      </c>
      <c r="G4" s="150" t="s">
        <v>178</v>
      </c>
    </row>
    <row r="5" spans="2:25" x14ac:dyDescent="0.2">
      <c r="B5" s="134" t="s">
        <v>4</v>
      </c>
      <c r="C5" s="13" t="s">
        <v>194</v>
      </c>
      <c r="D5" s="13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5" x14ac:dyDescent="0.2">
      <c r="B6" s="134" t="s">
        <v>4</v>
      </c>
      <c r="C6" s="13" t="s">
        <v>195</v>
      </c>
      <c r="D6" s="13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5" x14ac:dyDescent="0.2">
      <c r="B7" s="136" t="s">
        <v>4</v>
      </c>
      <c r="C7" s="137" t="s">
        <v>196</v>
      </c>
      <c r="D7" s="154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11" spans="2:25" ht="16" thickBot="1" x14ac:dyDescent="0.25"/>
    <row r="12" spans="2:25" ht="24" x14ac:dyDescent="0.3">
      <c r="B12" s="12" t="s">
        <v>189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2:25" x14ac:dyDescent="0.2">
      <c r="B13" s="10" t="s">
        <v>16</v>
      </c>
      <c r="C13" s="10"/>
      <c r="D13" s="10"/>
      <c r="E13" s="10"/>
      <c r="F13" s="10"/>
      <c r="G13" s="10"/>
      <c r="H13" s="5" t="s">
        <v>217</v>
      </c>
      <c r="I13" s="5"/>
      <c r="J13" s="5"/>
    </row>
    <row r="14" spans="2:25" ht="102" x14ac:dyDescent="0.2">
      <c r="B14" s="143" t="s">
        <v>238</v>
      </c>
      <c r="C14" s="144" t="s">
        <v>5</v>
      </c>
      <c r="D14" s="144" t="s">
        <v>197</v>
      </c>
      <c r="E14" s="144" t="s">
        <v>193</v>
      </c>
      <c r="F14" s="146" t="s">
        <v>207</v>
      </c>
      <c r="G14" s="147" t="s">
        <v>208</v>
      </c>
      <c r="H14" s="147" t="s">
        <v>214</v>
      </c>
      <c r="I14" s="147" t="s">
        <v>215</v>
      </c>
      <c r="J14" s="147" t="s">
        <v>216</v>
      </c>
      <c r="K14" s="147" t="s">
        <v>222</v>
      </c>
      <c r="L14" s="155" t="s">
        <v>213</v>
      </c>
      <c r="M14" s="148" t="s">
        <v>198</v>
      </c>
      <c r="N14" s="148" t="s">
        <v>199</v>
      </c>
      <c r="O14" s="149" t="s">
        <v>38</v>
      </c>
      <c r="P14" s="150" t="s">
        <v>178</v>
      </c>
    </row>
    <row r="15" spans="2:25" x14ac:dyDescent="0.2">
      <c r="B15" s="134" t="s">
        <v>4</v>
      </c>
      <c r="C15" s="13" t="s">
        <v>190</v>
      </c>
      <c r="D15" s="13" t="s">
        <v>194</v>
      </c>
      <c r="E15" s="13">
        <v>0</v>
      </c>
      <c r="F15" s="14">
        <v>0</v>
      </c>
      <c r="G15" s="133">
        <v>0</v>
      </c>
      <c r="H15" s="133">
        <v>5</v>
      </c>
      <c r="I15" s="133">
        <v>500</v>
      </c>
      <c r="J15" s="133">
        <v>100</v>
      </c>
      <c r="K15" s="133">
        <v>3</v>
      </c>
      <c r="L15" s="20">
        <v>5</v>
      </c>
      <c r="M15" s="15" t="s">
        <v>201</v>
      </c>
      <c r="N15" s="15" t="s">
        <v>200</v>
      </c>
      <c r="O15" s="21" t="str">
        <f>CONCATENATE("TID_",UPPER(dragonDefinitions[[#This Row],['[sku']]]),"_NAME")</f>
        <v>TID_DRAGON_SMALL_NAME</v>
      </c>
      <c r="P15" s="135" t="str">
        <f>CONCATENATE("TID_",UPPER(dragonDefinitions[[#This Row],['[sku']]]),"_DESC")</f>
        <v>TID_DRAGON_SMALL_DESC</v>
      </c>
    </row>
    <row r="16" spans="2:25" x14ac:dyDescent="0.2">
      <c r="B16" s="134" t="s">
        <v>4</v>
      </c>
      <c r="C16" s="13" t="s">
        <v>191</v>
      </c>
      <c r="D16" s="13" t="s">
        <v>195</v>
      </c>
      <c r="E16" s="13">
        <v>1</v>
      </c>
      <c r="F16" s="14">
        <v>1000</v>
      </c>
      <c r="G16" s="133">
        <v>20</v>
      </c>
      <c r="H16" s="133">
        <v>10</v>
      </c>
      <c r="I16" s="133">
        <v>500</v>
      </c>
      <c r="J16" s="133">
        <v>100</v>
      </c>
      <c r="K16" s="133">
        <v>5</v>
      </c>
      <c r="L16" s="20">
        <v>15</v>
      </c>
      <c r="M16" s="15" t="s">
        <v>202</v>
      </c>
      <c r="N16" s="15" t="s">
        <v>205</v>
      </c>
      <c r="O16" s="21" t="str">
        <f>CONCATENATE("TID_",UPPER(dragonDefinitions[[#This Row],['[sku']]]),"_NAME")</f>
        <v>TID_RHINO_NAME</v>
      </c>
      <c r="P16" s="135" t="str">
        <f>CONCATENATE("TID_",UPPER(dragonDefinitions[[#This Row],['[sku']]]),"_DESC")</f>
        <v>TID_RHINO_DESC</v>
      </c>
    </row>
    <row r="17" spans="2:25" x14ac:dyDescent="0.2">
      <c r="B17" s="136" t="s">
        <v>4</v>
      </c>
      <c r="C17" s="137" t="s">
        <v>192</v>
      </c>
      <c r="D17" s="137" t="s">
        <v>196</v>
      </c>
      <c r="E17" s="13">
        <v>2</v>
      </c>
      <c r="F17" s="139">
        <v>6500</v>
      </c>
      <c r="G17" s="140">
        <v>150</v>
      </c>
      <c r="H17" s="140">
        <v>20</v>
      </c>
      <c r="I17" s="133">
        <v>500</v>
      </c>
      <c r="J17" s="133">
        <v>100</v>
      </c>
      <c r="K17" s="133">
        <v>8</v>
      </c>
      <c r="L17" s="156">
        <v>30</v>
      </c>
      <c r="M17" s="15" t="s">
        <v>203</v>
      </c>
      <c r="N17" s="15" t="s">
        <v>204</v>
      </c>
      <c r="O17" s="141" t="str">
        <f>CONCATENATE("TID_",UPPER(dragonDefinitions[[#This Row],['[sku']]]),"_NAME")</f>
        <v>TID_DRAGON_BIG_NAME</v>
      </c>
      <c r="P17" s="142" t="str">
        <f>CONCATENATE("TID_",UPPER(dragonDefinitions[[#This Row],['[sku']]]),"_DESC")</f>
        <v>TID_DRAGON_BIG_DESC</v>
      </c>
    </row>
    <row r="21" spans="2:25" ht="16" thickBot="1" x14ac:dyDescent="0.25"/>
    <row r="22" spans="2:25" ht="24" x14ac:dyDescent="0.3">
      <c r="B22" s="12" t="s">
        <v>218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2:25" x14ac:dyDescent="0.2">
      <c r="B23" s="153"/>
      <c r="C23" s="10"/>
      <c r="D23" s="10"/>
    </row>
    <row r="24" spans="2:25" ht="107" x14ac:dyDescent="0.2">
      <c r="B24" s="143" t="s">
        <v>237</v>
      </c>
      <c r="C24" s="144" t="s">
        <v>5</v>
      </c>
      <c r="D24" s="148" t="s">
        <v>23</v>
      </c>
      <c r="E24" s="149" t="s">
        <v>38</v>
      </c>
      <c r="F24" s="149" t="s">
        <v>178</v>
      </c>
    </row>
    <row r="25" spans="2:25" x14ac:dyDescent="0.2">
      <c r="B25" s="157" t="s">
        <v>4</v>
      </c>
      <c r="C25" s="13" t="s">
        <v>219</v>
      </c>
      <c r="D25" s="15"/>
      <c r="E25" s="21" t="str">
        <f>CONCATENATE("TID_",UPPER(dragonSkillDefinitions[[#This Row],['[sku']]]),"_NAME")</f>
        <v>TID_FIRE_NAME</v>
      </c>
      <c r="F25" s="21" t="str">
        <f>CONCATENATE("TID_",UPPER(dragonSkillDefinitions[[#This Row],['[sku']]]),"_DESC")</f>
        <v>TID_FIRE_DESC</v>
      </c>
    </row>
    <row r="26" spans="2:25" x14ac:dyDescent="0.2">
      <c r="B26" s="157" t="s">
        <v>4</v>
      </c>
      <c r="C26" s="13" t="s">
        <v>220</v>
      </c>
      <c r="D26" s="15"/>
      <c r="E26" s="21" t="str">
        <f>CONCATENATE("TID_",UPPER(dragonSkillDefinitions[[#This Row],['[sku']]]),"_NAME")</f>
        <v>TID_SPEED_NAME</v>
      </c>
      <c r="F26" s="21" t="str">
        <f>CONCATENATE("TID_",UPPER(dragonSkillDefinitions[[#This Row],['[sku']]]),"_DESC")</f>
        <v>TID_SPEED_DESC</v>
      </c>
    </row>
    <row r="27" spans="2:25" x14ac:dyDescent="0.2">
      <c r="B27" s="157" t="s">
        <v>4</v>
      </c>
      <c r="C27" s="158" t="s">
        <v>221</v>
      </c>
      <c r="D27" s="15"/>
      <c r="E27" s="21" t="str">
        <f>CONCATENATE("TID_",UPPER(dragonSkillDefinitions[[#This Row],['[sku']]]),"_NAME")</f>
        <v>TID_BOOST_NAME</v>
      </c>
      <c r="F27" s="21" t="str">
        <f>CONCATENATE("TID_",UPPER(dragonSkillDefinitions[[#This Row],['[sku']]]),"_DESC")</f>
        <v>TID_BOOST_DESC</v>
      </c>
    </row>
  </sheetData>
  <phoneticPr fontId="42" type="noConversion"/>
  <dataValidations count="1">
    <dataValidation type="list" showInputMessage="1" showErrorMessage="1" sqref="D15:D17">
      <formula1>INDIRECT("dragonTierDefinitions['[sku']]")</formula1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Y17"/>
  <sheetViews>
    <sheetView workbookViewId="0">
      <selection activeCell="C8" sqref="C8"/>
    </sheetView>
  </sheetViews>
  <sheetFormatPr baseColWidth="10" defaultRowHeight="15" x14ac:dyDescent="0.2"/>
  <cols>
    <col min="1" max="1" width="3.1640625" customWidth="1"/>
    <col min="2" max="2" width="15.83203125" customWidth="1"/>
    <col min="3" max="3" width="21.1640625" bestFit="1" customWidth="1"/>
    <col min="4" max="4" width="10.6640625" customWidth="1"/>
    <col min="5" max="5" width="14.33203125" customWidth="1"/>
    <col min="6" max="6" width="10.83203125" customWidth="1"/>
    <col min="7" max="7" width="11.83203125" customWidth="1"/>
    <col min="8" max="8" width="30.83203125" customWidth="1"/>
    <col min="9" max="10" width="25.83203125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184</v>
      </c>
      <c r="C4" s="144" t="s">
        <v>5</v>
      </c>
      <c r="D4" s="144" t="s">
        <v>186</v>
      </c>
      <c r="E4" s="145" t="s">
        <v>30</v>
      </c>
      <c r="F4" s="146" t="s">
        <v>175</v>
      </c>
      <c r="G4" s="147" t="s">
        <v>177</v>
      </c>
      <c r="H4" s="148" t="s">
        <v>23</v>
      </c>
      <c r="I4" s="148" t="s">
        <v>179</v>
      </c>
      <c r="J4" s="149" t="s">
        <v>38</v>
      </c>
      <c r="K4" s="150" t="s">
        <v>178</v>
      </c>
    </row>
    <row r="5" spans="2:25" x14ac:dyDescent="0.2">
      <c r="B5" s="134" t="s">
        <v>4</v>
      </c>
      <c r="C5" s="13" t="s">
        <v>247</v>
      </c>
      <c r="D5" s="13" t="s">
        <v>190</v>
      </c>
      <c r="E5" s="132">
        <v>0</v>
      </c>
      <c r="F5" s="14">
        <v>70</v>
      </c>
      <c r="G5" s="133">
        <v>240</v>
      </c>
      <c r="H5" s="15" t="s">
        <v>243</v>
      </c>
      <c r="I5" s="15" t="s">
        <v>246</v>
      </c>
      <c r="J5" s="21" t="str">
        <f>CONCATENATE("TID_",UPPER(eggDefinitions[[#This Row],['[sku']]]),"_NAME")</f>
        <v>TID_EGG_RED_NAME</v>
      </c>
      <c r="K5" s="135" t="str">
        <f>CONCATENATE("TID_",UPPER(eggDefinitions[[#This Row],['[sku']]]),"_DESC")</f>
        <v>TID_EGG_RED_DESC</v>
      </c>
    </row>
    <row r="6" spans="2:25" x14ac:dyDescent="0.2">
      <c r="B6" s="134" t="s">
        <v>4</v>
      </c>
      <c r="C6" s="13" t="s">
        <v>248</v>
      </c>
      <c r="D6" s="13" t="s">
        <v>191</v>
      </c>
      <c r="E6" s="132">
        <v>1</v>
      </c>
      <c r="F6" s="14">
        <v>70</v>
      </c>
      <c r="G6" s="133">
        <v>240</v>
      </c>
      <c r="H6" s="15" t="s">
        <v>241</v>
      </c>
      <c r="I6" s="15" t="s">
        <v>245</v>
      </c>
      <c r="J6" s="21" t="str">
        <f>CONCATENATE("TID_",UPPER(eggDefinitions[[#This Row],['[sku']]]),"_NAME")</f>
        <v>TID_EGG_ORANGE_NAME</v>
      </c>
      <c r="K6" s="135" t="str">
        <f>CONCATENATE("TID_",UPPER(eggDefinitions[[#This Row],['[sku']]]),"_DESC")</f>
        <v>TID_EGG_ORANGE_DESC</v>
      </c>
    </row>
    <row r="7" spans="2:25" x14ac:dyDescent="0.2">
      <c r="B7" s="136" t="s">
        <v>4</v>
      </c>
      <c r="C7" s="137" t="s">
        <v>249</v>
      </c>
      <c r="D7" s="137" t="s">
        <v>192</v>
      </c>
      <c r="E7" s="138">
        <v>2</v>
      </c>
      <c r="F7" s="139">
        <v>70</v>
      </c>
      <c r="G7" s="140">
        <v>240</v>
      </c>
      <c r="H7" s="15" t="s">
        <v>242</v>
      </c>
      <c r="I7" s="15" t="s">
        <v>244</v>
      </c>
      <c r="J7" s="141" t="str">
        <f>CONCATENATE("TID_",UPPER(eggDefinitions[[#This Row],['[sku']]]),"_NAME")</f>
        <v>TID_EGG_PURPLE_NAME</v>
      </c>
      <c r="K7" s="142" t="str">
        <f>CONCATENATE("TID_",UPPER(eggDefinitions[[#This Row],['[sku']]]),"_DESC")</f>
        <v>TID_EGG_PURPLE_DESC</v>
      </c>
    </row>
    <row r="8" spans="2:25" ht="16" thickBot="1" x14ac:dyDescent="0.25"/>
    <row r="9" spans="2:25" ht="24" x14ac:dyDescent="0.3">
      <c r="B9" s="12" t="s">
        <v>223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2:25" x14ac:dyDescent="0.2">
      <c r="B10" s="10"/>
      <c r="C10" s="10"/>
      <c r="E10" s="10" t="s">
        <v>225</v>
      </c>
      <c r="F10" s="10"/>
      <c r="G10" s="10"/>
      <c r="H10" s="67"/>
      <c r="I10" s="67"/>
      <c r="J10" s="67"/>
      <c r="K10" s="67"/>
    </row>
    <row r="11" spans="2:25" ht="115" x14ac:dyDescent="0.2">
      <c r="B11" s="143" t="s">
        <v>232</v>
      </c>
      <c r="C11" s="144" t="s">
        <v>5</v>
      </c>
      <c r="D11" s="144" t="s">
        <v>233</v>
      </c>
      <c r="E11" s="146" t="s">
        <v>224</v>
      </c>
    </row>
    <row r="12" spans="2:25" x14ac:dyDescent="0.2">
      <c r="B12" s="134" t="s">
        <v>4</v>
      </c>
      <c r="C12" s="13" t="s">
        <v>226</v>
      </c>
      <c r="D12" s="13" t="s">
        <v>234</v>
      </c>
      <c r="E12" s="14">
        <v>0.81399999999999995</v>
      </c>
    </row>
    <row r="13" spans="2:25" x14ac:dyDescent="0.2">
      <c r="B13" s="134" t="s">
        <v>4</v>
      </c>
      <c r="C13" s="13" t="s">
        <v>227</v>
      </c>
      <c r="D13" s="13" t="s">
        <v>234</v>
      </c>
      <c r="E13" s="14">
        <v>0.11700000000000001</v>
      </c>
    </row>
    <row r="14" spans="2:25" x14ac:dyDescent="0.2">
      <c r="B14" s="134" t="s">
        <v>4</v>
      </c>
      <c r="C14" s="13" t="s">
        <v>228</v>
      </c>
      <c r="D14" s="13" t="s">
        <v>234</v>
      </c>
      <c r="E14" s="14">
        <v>3.7999999999999999E-2</v>
      </c>
    </row>
    <row r="15" spans="2:25" x14ac:dyDescent="0.2">
      <c r="B15" s="134" t="s">
        <v>4</v>
      </c>
      <c r="C15" s="13" t="s">
        <v>229</v>
      </c>
      <c r="D15" s="13" t="s">
        <v>235</v>
      </c>
      <c r="E15" s="14">
        <v>1.7000000000000001E-2</v>
      </c>
    </row>
    <row r="16" spans="2:25" x14ac:dyDescent="0.2">
      <c r="B16" s="134" t="s">
        <v>4</v>
      </c>
      <c r="C16" s="13" t="s">
        <v>230</v>
      </c>
      <c r="D16" s="13" t="s">
        <v>235</v>
      </c>
      <c r="E16" s="14">
        <v>8.9999999999999993E-3</v>
      </c>
    </row>
    <row r="17" spans="2:5" x14ac:dyDescent="0.2">
      <c r="B17" s="134" t="s">
        <v>4</v>
      </c>
      <c r="C17" s="13" t="s">
        <v>231</v>
      </c>
      <c r="D17" s="13" t="s">
        <v>236</v>
      </c>
      <c r="E17" s="14">
        <v>5.0000000000000001E-3</v>
      </c>
    </row>
  </sheetData>
  <dataValidations count="3">
    <dataValidation type="list" showInputMessage="1" showErrorMessage="1" sqref="D5:D7">
      <formula1>INDIRECT("dragonDefinitions['[sku']]")</formula1>
    </dataValidation>
    <dataValidation type="list" showInputMessage="1" showErrorMessage="1" sqref="D12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2:E17">
      <formula1>0</formula1>
      <formula2>1</formula2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sample_table_2</vt:lpstr>
      <vt:lpstr>dragons</vt:lpstr>
      <vt:lpstr>gacha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2016-02-23T11:25:25Z</dcterms:modified>
</cp:coreProperties>
</file>