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35" windowWidth="28920" windowHeight="16320" tabRatio="777" activeTab="13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</sheets>
  <definedNames>
    <definedName name="_xlnm._FilterDatabase" localSheetId="6" hidden="1">entities!$A$113:$O$114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5" i="45" l="1"/>
  <c r="R6" i="45"/>
  <c r="R7" i="45"/>
  <c r="R8" i="45"/>
  <c r="R9" i="45"/>
  <c r="R10" i="45"/>
  <c r="R11" i="45"/>
  <c r="R12" i="45"/>
  <c r="R13" i="45"/>
  <c r="R14" i="45"/>
  <c r="R15" i="45"/>
  <c r="R16" i="45"/>
  <c r="R17" i="45"/>
  <c r="R18" i="45"/>
  <c r="R19" i="45"/>
  <c r="R20" i="45"/>
  <c r="R21" i="45"/>
  <c r="R22" i="45"/>
  <c r="R23" i="45"/>
  <c r="R24" i="45"/>
  <c r="R25" i="45"/>
  <c r="R26" i="45"/>
  <c r="R27" i="45"/>
  <c r="R28" i="45"/>
  <c r="R29" i="45"/>
  <c r="R30" i="45"/>
  <c r="R31" i="45"/>
  <c r="R32" i="45"/>
  <c r="R33" i="45"/>
  <c r="R34" i="45"/>
  <c r="R35" i="45"/>
  <c r="R36" i="45"/>
  <c r="R37" i="45"/>
  <c r="R38" i="45"/>
  <c r="R39" i="45"/>
  <c r="R40" i="45"/>
  <c r="R41" i="45"/>
  <c r="R42" i="45"/>
  <c r="R43" i="45"/>
  <c r="R44" i="45"/>
  <c r="R45" i="45"/>
  <c r="R46" i="45"/>
  <c r="R47" i="45"/>
  <c r="R48" i="45"/>
  <c r="R49" i="45"/>
  <c r="R50" i="45"/>
  <c r="R51" i="45"/>
  <c r="R52" i="45"/>
  <c r="R53" i="45"/>
  <c r="R54" i="45"/>
  <c r="R55" i="45"/>
  <c r="R56" i="45"/>
  <c r="R57" i="45"/>
  <c r="R58" i="45"/>
  <c r="R59" i="45"/>
  <c r="R60" i="45"/>
  <c r="R61" i="45"/>
  <c r="R62" i="45"/>
  <c r="R63" i="45"/>
  <c r="R64" i="45"/>
  <c r="K48" i="44" l="1"/>
  <c r="P105" i="42" l="1"/>
  <c r="J7" i="47" l="1"/>
  <c r="L48" i="44" l="1"/>
  <c r="M48" i="44" s="1"/>
  <c r="K32" i="44" l="1"/>
  <c r="P57" i="42" l="1"/>
  <c r="P81" i="42" l="1"/>
  <c r="P93" i="42" l="1"/>
  <c r="P92" i="42" l="1"/>
  <c r="K18" i="47" l="1"/>
  <c r="K19" i="47"/>
  <c r="K20" i="47"/>
  <c r="H13" i="47"/>
  <c r="H14" i="47"/>
  <c r="H15" i="47"/>
  <c r="H16" i="47"/>
  <c r="H17" i="47"/>
  <c r="H18" i="47"/>
  <c r="H19" i="47"/>
  <c r="H20" i="47"/>
  <c r="H12" i="47"/>
  <c r="I12" i="44" l="1"/>
  <c r="K12" i="44"/>
  <c r="L12" i="44"/>
  <c r="M12" i="44" s="1"/>
  <c r="P100" i="42"/>
  <c r="P101" i="42"/>
  <c r="L46" i="44"/>
  <c r="M46" i="44" s="1"/>
  <c r="K46" i="44"/>
  <c r="I46" i="44"/>
  <c r="K44" i="44"/>
  <c r="L44" i="44"/>
  <c r="M44" i="44" s="1"/>
  <c r="K45" i="44"/>
  <c r="L45" i="44"/>
  <c r="M45" i="44" s="1"/>
  <c r="K43" i="44"/>
  <c r="L43" i="44"/>
  <c r="M43" i="44" s="1"/>
  <c r="K42" i="44"/>
  <c r="L42" i="44"/>
  <c r="M42" i="44" s="1"/>
  <c r="K41" i="44"/>
  <c r="L41" i="44"/>
  <c r="M41" i="44" s="1"/>
  <c r="P87" i="42"/>
  <c r="P50" i="42"/>
  <c r="P51" i="42"/>
  <c r="P52" i="42"/>
  <c r="P55" i="42"/>
  <c r="K40" i="44"/>
  <c r="L40" i="44"/>
  <c r="M40" i="44" s="1"/>
  <c r="K33" i="44"/>
  <c r="L33" i="44"/>
  <c r="M33" i="44" s="1"/>
  <c r="K34" i="44"/>
  <c r="L34" i="44"/>
  <c r="M34" i="44" s="1"/>
  <c r="K35" i="44"/>
  <c r="L35" i="44"/>
  <c r="M35" i="44" s="1"/>
  <c r="K36" i="44"/>
  <c r="L36" i="44"/>
  <c r="M36" i="44" s="1"/>
  <c r="K37" i="44"/>
  <c r="L37" i="44"/>
  <c r="M37" i="44" s="1"/>
  <c r="K38" i="44"/>
  <c r="L38" i="44"/>
  <c r="M38" i="44" s="1"/>
  <c r="K39" i="44"/>
  <c r="L39" i="44"/>
  <c r="M39" i="44" s="1"/>
  <c r="P15" i="43"/>
  <c r="O15" i="43"/>
  <c r="O12" i="43"/>
  <c r="P12" i="43"/>
  <c r="P42" i="42"/>
  <c r="L32" i="44"/>
  <c r="M32" i="44" s="1"/>
  <c r="I138" i="42"/>
  <c r="I139" i="42"/>
  <c r="I140" i="42"/>
  <c r="I141" i="42"/>
  <c r="I137" i="42"/>
  <c r="G137" i="42"/>
  <c r="J6" i="47"/>
  <c r="K6" i="47" s="1"/>
  <c r="K7" i="47"/>
  <c r="J8" i="47"/>
  <c r="K8" i="47" s="1"/>
  <c r="J9" i="47"/>
  <c r="K9" i="47" s="1"/>
  <c r="J10" i="47"/>
  <c r="K10" i="47" s="1"/>
  <c r="J11" i="47"/>
  <c r="K11" i="47" s="1"/>
  <c r="K31" i="44"/>
  <c r="L31" i="44"/>
  <c r="M31" i="44" s="1"/>
  <c r="J13" i="47"/>
  <c r="K13" i="47" s="1"/>
  <c r="J14" i="47"/>
  <c r="K14" i="47" s="1"/>
  <c r="J15" i="47"/>
  <c r="K15" i="47" s="1"/>
  <c r="J16" i="47"/>
  <c r="K16" i="47" s="1"/>
  <c r="J17" i="47"/>
  <c r="K17" i="47" s="1"/>
  <c r="J12" i="47"/>
  <c r="K12" i="47" s="1"/>
  <c r="P65" i="42"/>
  <c r="P26" i="42"/>
  <c r="P86" i="42"/>
  <c r="K25" i="44"/>
  <c r="L25" i="44"/>
  <c r="M25" i="44" s="1"/>
  <c r="L30" i="44"/>
  <c r="M30" i="44" s="1"/>
  <c r="I24" i="44"/>
  <c r="K24" i="44"/>
  <c r="L24" i="44"/>
  <c r="M24" i="44" s="1"/>
  <c r="K30" i="44"/>
  <c r="P61" i="42"/>
  <c r="P60" i="42"/>
  <c r="K17" i="44"/>
  <c r="L17" i="44"/>
  <c r="M17" i="44" s="1"/>
  <c r="P33" i="42"/>
  <c r="I14" i="44"/>
  <c r="K14" i="44"/>
  <c r="L14" i="44"/>
  <c r="M14" i="44" s="1"/>
  <c r="P5" i="45"/>
  <c r="P6" i="45"/>
  <c r="P7" i="45"/>
  <c r="P8" i="45"/>
  <c r="P9" i="45"/>
  <c r="P10" i="45"/>
  <c r="P11" i="45"/>
  <c r="P12" i="45"/>
  <c r="P13" i="45"/>
  <c r="P14" i="45"/>
  <c r="P15" i="45"/>
  <c r="P16" i="45"/>
  <c r="P17" i="45"/>
  <c r="P18" i="45"/>
  <c r="P19" i="45"/>
  <c r="P20" i="45"/>
  <c r="P21" i="45"/>
  <c r="P22" i="45"/>
  <c r="P23" i="45"/>
  <c r="P24" i="45"/>
  <c r="P25" i="45"/>
  <c r="P26" i="45"/>
  <c r="P27" i="45"/>
  <c r="P28" i="45"/>
  <c r="P29" i="45"/>
  <c r="P31" i="45"/>
  <c r="P32" i="45"/>
  <c r="P33" i="45"/>
  <c r="P34" i="45"/>
  <c r="P35" i="45"/>
  <c r="P36" i="45"/>
  <c r="P37" i="45"/>
  <c r="P38" i="45"/>
  <c r="P39" i="45"/>
  <c r="P40" i="45"/>
  <c r="P41" i="45"/>
  <c r="P42" i="45"/>
  <c r="P43" i="45"/>
  <c r="P44" i="45"/>
  <c r="I26" i="44"/>
  <c r="K26" i="44"/>
  <c r="L26" i="44"/>
  <c r="M26" i="44" s="1"/>
  <c r="I8" i="44"/>
  <c r="I20" i="44"/>
  <c r="I6" i="44"/>
  <c r="I19" i="44"/>
  <c r="I4" i="44"/>
  <c r="I5" i="44"/>
  <c r="I16" i="44"/>
  <c r="I9" i="44"/>
  <c r="I18" i="44"/>
  <c r="I15" i="44"/>
  <c r="I22" i="44"/>
  <c r="I23" i="44"/>
  <c r="I21" i="44"/>
  <c r="I27" i="44"/>
  <c r="I29" i="44"/>
  <c r="I7" i="44"/>
  <c r="I28" i="44"/>
  <c r="I10" i="44"/>
  <c r="I11" i="44"/>
  <c r="I13" i="44"/>
  <c r="K10" i="44"/>
  <c r="L10" i="44"/>
  <c r="M10" i="44" s="1"/>
  <c r="K11" i="44"/>
  <c r="L11" i="44"/>
  <c r="M11" i="44" s="1"/>
  <c r="K13" i="44"/>
  <c r="L13" i="44"/>
  <c r="M13" i="44" s="1"/>
  <c r="L20" i="44"/>
  <c r="M20" i="44" s="1"/>
  <c r="L6" i="44"/>
  <c r="M6" i="44" s="1"/>
  <c r="L19" i="44"/>
  <c r="M19" i="44" s="1"/>
  <c r="L4" i="44"/>
  <c r="M4" i="44" s="1"/>
  <c r="L5" i="44"/>
  <c r="M5" i="44" s="1"/>
  <c r="L16" i="44"/>
  <c r="M16" i="44" s="1"/>
  <c r="L9" i="44"/>
  <c r="M9" i="44" s="1"/>
  <c r="L18" i="44"/>
  <c r="M18" i="44" s="1"/>
  <c r="L15" i="44"/>
  <c r="M15" i="44" s="1"/>
  <c r="L22" i="44"/>
  <c r="M22" i="44" s="1"/>
  <c r="L23" i="44"/>
  <c r="M23" i="44" s="1"/>
  <c r="L21" i="44"/>
  <c r="M21" i="44" s="1"/>
  <c r="L27" i="44"/>
  <c r="M27" i="44" s="1"/>
  <c r="L29" i="44"/>
  <c r="M29" i="44" s="1"/>
  <c r="L7" i="44"/>
  <c r="M7" i="44" s="1"/>
  <c r="L28" i="44"/>
  <c r="M28" i="44" s="1"/>
  <c r="L8" i="44"/>
  <c r="M8" i="44" s="1"/>
  <c r="K20" i="44"/>
  <c r="K6" i="44"/>
  <c r="K19" i="44"/>
  <c r="K4" i="44"/>
  <c r="K5" i="44"/>
  <c r="K16" i="44"/>
  <c r="K9" i="44"/>
  <c r="K18" i="44"/>
  <c r="K15" i="44"/>
  <c r="K22" i="44"/>
  <c r="K23" i="44"/>
  <c r="K21" i="44"/>
  <c r="K27" i="44"/>
  <c r="K29" i="44"/>
  <c r="K7" i="44"/>
  <c r="K28" i="44"/>
  <c r="K8" i="44"/>
  <c r="G138" i="42"/>
  <c r="G139" i="42"/>
  <c r="G140" i="42"/>
  <c r="G141" i="42"/>
  <c r="P83" i="42"/>
  <c r="P73" i="42"/>
  <c r="O5" i="43"/>
  <c r="O6" i="43"/>
  <c r="O13" i="43"/>
  <c r="O14" i="43"/>
  <c r="O16" i="43"/>
  <c r="O7" i="43"/>
  <c r="O8" i="43"/>
  <c r="O9" i="43"/>
  <c r="O17" i="43"/>
  <c r="O18" i="43"/>
  <c r="O19" i="43"/>
  <c r="O20" i="43"/>
  <c r="O21" i="43"/>
  <c r="O22" i="43"/>
  <c r="O23" i="43"/>
  <c r="O24" i="43"/>
  <c r="O10" i="43"/>
  <c r="O11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P77" i="42"/>
  <c r="P64" i="42"/>
  <c r="P56" i="42"/>
  <c r="P99" i="42"/>
  <c r="P96" i="42"/>
  <c r="P97" i="42"/>
  <c r="P98" i="42"/>
  <c r="P71" i="42"/>
  <c r="P59" i="42"/>
  <c r="P53" i="42"/>
  <c r="P41" i="42"/>
  <c r="P37" i="42"/>
  <c r="P36" i="42"/>
  <c r="P35" i="42"/>
  <c r="P34" i="42"/>
  <c r="P30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11" i="43"/>
  <c r="P10" i="43"/>
  <c r="P24" i="43"/>
  <c r="P23" i="43"/>
  <c r="P22" i="43"/>
  <c r="P21" i="43"/>
  <c r="P20" i="43"/>
  <c r="P19" i="43"/>
  <c r="P18" i="43"/>
  <c r="P17" i="43"/>
  <c r="P9" i="43"/>
  <c r="P8" i="43"/>
  <c r="P7" i="43"/>
  <c r="P16" i="43"/>
  <c r="P14" i="43"/>
  <c r="P13" i="43"/>
  <c r="P6" i="43"/>
  <c r="P5" i="43"/>
  <c r="C4" i="4"/>
  <c r="C3" i="4"/>
  <c r="G5" i="35"/>
  <c r="G6" i="35"/>
  <c r="G7" i="35"/>
  <c r="G8" i="35"/>
  <c r="G9" i="35"/>
  <c r="E2" i="33"/>
  <c r="F2" i="33" s="1"/>
  <c r="F9" i="33" s="1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S12" i="33"/>
  <c r="T13" i="33"/>
  <c r="U13" i="33"/>
  <c r="U12" i="33"/>
  <c r="V13" i="33"/>
  <c r="V12" i="33"/>
  <c r="W13" i="33"/>
  <c r="W12" i="33"/>
  <c r="X13" i="33"/>
  <c r="X12" i="33"/>
  <c r="Y13" i="33"/>
  <c r="Y12" i="33"/>
  <c r="Z13" i="33"/>
  <c r="AA13" i="33"/>
  <c r="AA12" i="33"/>
  <c r="AB13" i="33"/>
  <c r="AC13" i="33"/>
  <c r="AC12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L13" i="33"/>
  <c r="AL12" i="33"/>
  <c r="AM13" i="33"/>
  <c r="AM12" i="33"/>
  <c r="AN13" i="33"/>
  <c r="AN12" i="33"/>
  <c r="AO13" i="33"/>
  <c r="AP13" i="33"/>
  <c r="AQ13" i="33"/>
  <c r="AR13" i="33"/>
  <c r="AR12" i="33"/>
  <c r="AS13" i="33"/>
  <c r="AS12" i="33"/>
  <c r="AT13" i="33"/>
  <c r="AU13" i="33"/>
  <c r="AV13" i="33"/>
  <c r="AV12" i="33"/>
  <c r="AW13" i="33"/>
  <c r="AX13" i="33"/>
  <c r="AY13" i="33"/>
  <c r="AZ13" i="33"/>
  <c r="BA13" i="33"/>
  <c r="BB13" i="33"/>
  <c r="BB12" i="33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K13" i="33"/>
  <c r="BK12" i="33"/>
  <c r="BL13" i="33"/>
  <c r="BM13" i="33"/>
  <c r="BM12" i="33"/>
  <c r="BN13" i="33"/>
  <c r="BN12" i="33"/>
  <c r="BO13" i="33"/>
  <c r="BP13" i="33"/>
  <c r="BQ13" i="33"/>
  <c r="BR13" i="33"/>
  <c r="BR12" i="33"/>
  <c r="BS13" i="33"/>
  <c r="BS12" i="33"/>
  <c r="BT13" i="33"/>
  <c r="BU13" i="33"/>
  <c r="BU12" i="33"/>
  <c r="BV13" i="33"/>
  <c r="BV12" i="33"/>
  <c r="BW13" i="33"/>
  <c r="BW12" i="33"/>
  <c r="BX13" i="33"/>
  <c r="BY13" i="33"/>
  <c r="BZ13" i="33"/>
  <c r="CA13" i="33"/>
  <c r="CB13" i="33"/>
  <c r="CB12" i="33"/>
  <c r="CC13" i="33"/>
  <c r="CC12" i="33"/>
  <c r="CD13" i="33"/>
  <c r="CE13" i="33"/>
  <c r="CF13" i="33"/>
  <c r="CF12" i="33"/>
  <c r="CG13" i="33"/>
  <c r="CG12" i="33"/>
  <c r="CH13" i="33"/>
  <c r="CH12" i="33"/>
  <c r="CI13" i="33"/>
  <c r="CJ13" i="33"/>
  <c r="CK13" i="33"/>
  <c r="CL13" i="33"/>
  <c r="CM13" i="33"/>
  <c r="CM12" i="33"/>
  <c r="CN13" i="33"/>
  <c r="CN12" i="33"/>
  <c r="CO13" i="33"/>
  <c r="CO12" i="33"/>
  <c r="CP13" i="33"/>
  <c r="CQ13" i="33"/>
  <c r="CR13" i="33"/>
  <c r="CR12" i="33"/>
  <c r="CS13" i="33"/>
  <c r="CS12" i="33"/>
  <c r="CT13" i="33"/>
  <c r="CU13" i="33"/>
  <c r="CU12" i="33"/>
  <c r="CV13" i="33"/>
  <c r="H13" i="33"/>
  <c r="H12" i="33"/>
  <c r="D9" i="33"/>
  <c r="C9" i="33"/>
  <c r="B14" i="33"/>
  <c r="C23" i="33"/>
  <c r="C19" i="33"/>
  <c r="C16" i="33"/>
  <c r="D16" i="33" s="1"/>
  <c r="D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D12" i="33"/>
  <c r="D14" i="33" s="1"/>
  <c r="E12" i="33"/>
  <c r="E14" i="33" s="1"/>
  <c r="F12" i="33"/>
  <c r="F14" i="33" s="1"/>
  <c r="G12" i="33"/>
  <c r="G14" i="33" s="1"/>
  <c r="I12" i="33"/>
  <c r="I14" i="33" s="1"/>
  <c r="J12" i="33"/>
  <c r="M12" i="33"/>
  <c r="N12" i="33"/>
  <c r="Q12" i="33"/>
  <c r="Q14" i="33" s="1"/>
  <c r="R12" i="33"/>
  <c r="T12" i="33"/>
  <c r="Z12" i="33"/>
  <c r="AB12" i="33"/>
  <c r="AE12" i="33"/>
  <c r="AG12" i="33"/>
  <c r="AI12" i="33"/>
  <c r="AJ12" i="33"/>
  <c r="AJ14" i="33" s="1"/>
  <c r="AO12" i="33"/>
  <c r="AP12" i="33"/>
  <c r="AQ12" i="33"/>
  <c r="AT12" i="33"/>
  <c r="AU12" i="33"/>
  <c r="AW12" i="33"/>
  <c r="AX12" i="33"/>
  <c r="AX14" i="33" s="1"/>
  <c r="AY12" i="33"/>
  <c r="AZ12" i="33"/>
  <c r="AZ14" i="33" s="1"/>
  <c r="BA12" i="33"/>
  <c r="BD12" i="33"/>
  <c r="BE12" i="33"/>
  <c r="BG12" i="33"/>
  <c r="BI12" i="33"/>
  <c r="BL12" i="33"/>
  <c r="BL14" i="33" s="1"/>
  <c r="BO12" i="33"/>
  <c r="BP12" i="33"/>
  <c r="BQ12" i="33"/>
  <c r="BT12" i="33"/>
  <c r="BX12" i="33"/>
  <c r="BY12" i="33"/>
  <c r="BZ12" i="33"/>
  <c r="CA12" i="33"/>
  <c r="CD12" i="33"/>
  <c r="CD14" i="33" s="1"/>
  <c r="CE12" i="33"/>
  <c r="CI12" i="33"/>
  <c r="CJ12" i="33"/>
  <c r="CJ14" i="33" s="1"/>
  <c r="CK12" i="33"/>
  <c r="CK14" i="33" s="1"/>
  <c r="CL12" i="33"/>
  <c r="CP12" i="33"/>
  <c r="CQ12" i="33"/>
  <c r="CT12" i="33"/>
  <c r="D19" i="33"/>
  <c r="C21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BY14" i="33" l="1"/>
  <c r="N14" i="33"/>
  <c r="CB14" i="33"/>
  <c r="X14" i="33"/>
  <c r="BX14" i="33"/>
  <c r="AB14" i="33"/>
  <c r="J14" i="33"/>
  <c r="CC14" i="33"/>
  <c r="CU14" i="33"/>
  <c r="BS14" i="33"/>
  <c r="BK14" i="33"/>
  <c r="BC14" i="33"/>
  <c r="AL14" i="33"/>
  <c r="AH14" i="33"/>
  <c r="AD14" i="33"/>
  <c r="W14" i="33"/>
  <c r="CM14" i="33"/>
  <c r="CH14" i="33"/>
  <c r="BV14" i="33"/>
  <c r="BN14" i="33"/>
  <c r="AS14" i="33"/>
  <c r="S14" i="33"/>
  <c r="BJ14" i="33"/>
  <c r="CV14" i="33"/>
  <c r="AI14" i="33"/>
  <c r="O14" i="33"/>
  <c r="K14" i="33"/>
  <c r="AA14" i="33"/>
  <c r="C17" i="33"/>
  <c r="CL14" i="33"/>
  <c r="R14" i="33"/>
  <c r="H14" i="33"/>
  <c r="CF14" i="33"/>
  <c r="AU14" i="33"/>
  <c r="P14" i="33"/>
  <c r="CA14" i="33"/>
  <c r="AY14" i="33"/>
  <c r="AQ14" i="33"/>
  <c r="AE14" i="33"/>
  <c r="CQ14" i="33"/>
  <c r="BG14" i="33"/>
  <c r="BM14" i="33"/>
  <c r="AV14" i="33"/>
  <c r="CP14" i="33"/>
  <c r="BZ14" i="33"/>
  <c r="BR14" i="33"/>
  <c r="BF14" i="33"/>
  <c r="AW14" i="33"/>
  <c r="AN14" i="33"/>
  <c r="AG14" i="33"/>
  <c r="AC14" i="33"/>
  <c r="Y14" i="33"/>
  <c r="CI14" i="33"/>
  <c r="BP14" i="33"/>
  <c r="BD14" i="33"/>
  <c r="Z14" i="33"/>
  <c r="CS14" i="33"/>
  <c r="CO14" i="33"/>
  <c r="BU14" i="33"/>
  <c r="AR14" i="33"/>
  <c r="AF14" i="33"/>
  <c r="AO14" i="33"/>
  <c r="M14" i="33"/>
  <c r="T14" i="33"/>
  <c r="BI14" i="33"/>
  <c r="BE14" i="33"/>
  <c r="BA14" i="33"/>
  <c r="U14" i="33"/>
  <c r="AT14" i="33"/>
  <c r="CR14" i="33"/>
  <c r="CN14" i="33"/>
  <c r="BH14" i="33"/>
  <c r="BO14" i="33"/>
  <c r="V14" i="33"/>
  <c r="E9" i="33"/>
  <c r="BQ14" i="33"/>
  <c r="CG14" i="33"/>
  <c r="AM14" i="33"/>
  <c r="E16" i="33"/>
  <c r="G2" i="33"/>
  <c r="C22" i="33"/>
  <c r="AP14" i="33"/>
  <c r="CE14" i="33"/>
  <c r="CT14" i="33"/>
  <c r="BT14" i="33"/>
  <c r="BB14" i="33"/>
  <c r="L14" i="33"/>
  <c r="D21" i="33"/>
  <c r="BW14" i="33"/>
  <c r="AK14" i="33"/>
  <c r="H2" i="33" l="1"/>
  <c r="G9" i="33"/>
  <c r="F16" i="33"/>
  <c r="E17" i="33"/>
  <c r="E21" i="33"/>
  <c r="D22" i="33"/>
  <c r="F17" i="33" l="1"/>
  <c r="G16" i="33"/>
  <c r="H9" i="33"/>
  <c r="I2" i="33"/>
  <c r="F21" i="33"/>
  <c r="E22" i="33"/>
  <c r="G17" i="33" l="1"/>
  <c r="H16" i="33"/>
  <c r="J2" i="33"/>
  <c r="I9" i="33"/>
  <c r="G21" i="33"/>
  <c r="F22" i="33"/>
  <c r="I16" i="33" l="1"/>
  <c r="H17" i="33"/>
  <c r="J9" i="33"/>
  <c r="K2" i="33"/>
  <c r="H21" i="33"/>
  <c r="G22" i="33"/>
  <c r="L2" i="33" l="1"/>
  <c r="K9" i="33"/>
  <c r="I17" i="33"/>
  <c r="J16" i="33"/>
  <c r="I21" i="33"/>
  <c r="H22" i="33"/>
  <c r="J17" i="33" l="1"/>
  <c r="K16" i="33"/>
  <c r="L9" i="33"/>
  <c r="M2" i="33"/>
  <c r="I22" i="33"/>
  <c r="J21" i="33"/>
  <c r="K17" i="33" l="1"/>
  <c r="L16" i="33"/>
  <c r="N2" i="33"/>
  <c r="M9" i="33"/>
  <c r="J22" i="33"/>
  <c r="K21" i="33"/>
  <c r="L17" i="33" l="1"/>
  <c r="M16" i="33"/>
  <c r="O2" i="33"/>
  <c r="N9" i="33"/>
  <c r="K22" i="33"/>
  <c r="L21" i="33"/>
  <c r="O9" i="33" l="1"/>
  <c r="P2" i="33"/>
  <c r="N16" i="33"/>
  <c r="M17" i="33"/>
  <c r="M21" i="33"/>
  <c r="L22" i="33"/>
  <c r="N17" i="33" l="1"/>
  <c r="O16" i="33"/>
  <c r="P9" i="33"/>
  <c r="Q2" i="33"/>
  <c r="N21" i="33"/>
  <c r="M22" i="33"/>
  <c r="P16" i="33" l="1"/>
  <c r="O17" i="33"/>
  <c r="Q9" i="33"/>
  <c r="R2" i="33"/>
  <c r="O21" i="33"/>
  <c r="N22" i="33"/>
  <c r="S2" i="33" l="1"/>
  <c r="R9" i="33"/>
  <c r="Q16" i="33"/>
  <c r="P17" i="33"/>
  <c r="P21" i="33"/>
  <c r="O22" i="33"/>
  <c r="Q17" i="33" l="1"/>
  <c r="R16" i="33"/>
  <c r="T2" i="33"/>
  <c r="S9" i="33"/>
  <c r="P22" i="33"/>
  <c r="Q21" i="33"/>
  <c r="S16" i="33" l="1"/>
  <c r="R17" i="33"/>
  <c r="T9" i="33"/>
  <c r="U2" i="33"/>
  <c r="Q22" i="33"/>
  <c r="R21" i="33"/>
  <c r="V2" i="33" l="1"/>
  <c r="U9" i="33"/>
  <c r="S17" i="33"/>
  <c r="T16" i="33"/>
  <c r="S21" i="33"/>
  <c r="R22" i="33"/>
  <c r="U16" i="33" l="1"/>
  <c r="T17" i="33"/>
  <c r="W2" i="33"/>
  <c r="V9" i="33"/>
  <c r="T21" i="33"/>
  <c r="S22" i="33"/>
  <c r="X2" i="33" l="1"/>
  <c r="W9" i="33"/>
  <c r="V16" i="33"/>
  <c r="U17" i="33"/>
  <c r="U21" i="33"/>
  <c r="T22" i="33"/>
  <c r="V17" i="33" l="1"/>
  <c r="W16" i="33"/>
  <c r="X9" i="33"/>
  <c r="Y2" i="33"/>
  <c r="U22" i="33"/>
  <c r="V21" i="33"/>
  <c r="W17" i="33" l="1"/>
  <c r="X16" i="33"/>
  <c r="Z2" i="33"/>
  <c r="Y9" i="33"/>
  <c r="V22" i="33"/>
  <c r="W21" i="33"/>
  <c r="Z9" i="33" l="1"/>
  <c r="AA2" i="33"/>
  <c r="X17" i="33"/>
  <c r="Y16" i="33"/>
  <c r="X21" i="33"/>
  <c r="W22" i="33"/>
  <c r="Y17" i="33" l="1"/>
  <c r="Z16" i="33"/>
  <c r="AB2" i="33"/>
  <c r="AA9" i="33"/>
  <c r="Y21" i="33"/>
  <c r="X22" i="33"/>
  <c r="AB9" i="33" l="1"/>
  <c r="AC2" i="33"/>
  <c r="Z17" i="33"/>
  <c r="AA16" i="33"/>
  <c r="Y22" i="33"/>
  <c r="Z21" i="33"/>
  <c r="AA17" i="33" l="1"/>
  <c r="AB16" i="33"/>
  <c r="AD2" i="33"/>
  <c r="AC9" i="33"/>
  <c r="AA21" i="33"/>
  <c r="Z22" i="33"/>
  <c r="AE2" i="33" l="1"/>
  <c r="AD9" i="33"/>
  <c r="AB17" i="33"/>
  <c r="AC16" i="33"/>
  <c r="AB21" i="33"/>
  <c r="AA22" i="33"/>
  <c r="AD16" i="33" l="1"/>
  <c r="AC17" i="33"/>
  <c r="AF2" i="33"/>
  <c r="AE9" i="33"/>
  <c r="AB22" i="33"/>
  <c r="AC21" i="33"/>
  <c r="AF9" i="33" l="1"/>
  <c r="AG2" i="33"/>
  <c r="AE16" i="33"/>
  <c r="AD17" i="33"/>
  <c r="AC22" i="33"/>
  <c r="AD21" i="33"/>
  <c r="AE17" i="33" l="1"/>
  <c r="AF16" i="33"/>
  <c r="AG9" i="33"/>
  <c r="AH2" i="33"/>
  <c r="AE21" i="33"/>
  <c r="AD22" i="33"/>
  <c r="AI2" i="33" l="1"/>
  <c r="AH9" i="33"/>
  <c r="AF17" i="33"/>
  <c r="AG16" i="33"/>
  <c r="AF21" i="33"/>
  <c r="AE22" i="33"/>
  <c r="AH16" i="33" l="1"/>
  <c r="AG17" i="33"/>
  <c r="AJ2" i="33"/>
  <c r="AI9" i="33"/>
  <c r="AG21" i="33"/>
  <c r="AF22" i="33"/>
  <c r="AK2" i="33" l="1"/>
  <c r="AJ9" i="33"/>
  <c r="AI16" i="33"/>
  <c r="AH17" i="33"/>
  <c r="AH21" i="33"/>
  <c r="AG22" i="33"/>
  <c r="AJ16" i="33" l="1"/>
  <c r="AI17" i="33"/>
  <c r="AL2" i="33"/>
  <c r="AK9" i="33"/>
  <c r="AH22" i="33"/>
  <c r="AI21" i="33"/>
  <c r="AL9" i="33" l="1"/>
  <c r="AM2" i="33"/>
  <c r="AK16" i="33"/>
  <c r="AJ17" i="33"/>
  <c r="AJ21" i="33"/>
  <c r="AI22" i="33"/>
  <c r="AL16" i="33" l="1"/>
  <c r="AK17" i="33"/>
  <c r="AM9" i="33"/>
  <c r="AN2" i="33"/>
  <c r="AK21" i="33"/>
  <c r="AJ22" i="33"/>
  <c r="AN9" i="33" l="1"/>
  <c r="AO2" i="33"/>
  <c r="AL17" i="33"/>
  <c r="AM16" i="33"/>
  <c r="AK22" i="33"/>
  <c r="AL21" i="33"/>
  <c r="AN16" i="33" l="1"/>
  <c r="AM17" i="33"/>
  <c r="AO9" i="33"/>
  <c r="AP2" i="33"/>
  <c r="AM21" i="33"/>
  <c r="AL22" i="33"/>
  <c r="AP9" i="33" l="1"/>
  <c r="AQ2" i="33"/>
  <c r="AN17" i="33"/>
  <c r="AO16" i="33"/>
  <c r="AM22" i="33"/>
  <c r="AN21" i="33"/>
  <c r="AO17" i="33" l="1"/>
  <c r="AP16" i="33"/>
  <c r="AR2" i="33"/>
  <c r="AQ9" i="33"/>
  <c r="AN22" i="33"/>
  <c r="AO21" i="33"/>
  <c r="AR9" i="33" l="1"/>
  <c r="AS2" i="33"/>
  <c r="AP17" i="33"/>
  <c r="AQ16" i="33"/>
  <c r="AP21" i="33"/>
  <c r="AO22" i="33"/>
  <c r="AR16" i="33" l="1"/>
  <c r="AQ17" i="33"/>
  <c r="AT2" i="33"/>
  <c r="AS9" i="33"/>
  <c r="AQ21" i="33"/>
  <c r="AP22" i="33"/>
  <c r="AU2" i="33" l="1"/>
  <c r="AT9" i="33"/>
  <c r="AR17" i="33"/>
  <c r="AS16" i="33"/>
  <c r="AQ22" i="33"/>
  <c r="AR21" i="33"/>
  <c r="AT16" i="33" l="1"/>
  <c r="AS17" i="33"/>
  <c r="AV2" i="33"/>
  <c r="AU9" i="33"/>
  <c r="AS21" i="33"/>
  <c r="AR22" i="33"/>
  <c r="AV9" i="33" l="1"/>
  <c r="AW2" i="33"/>
  <c r="AT17" i="33"/>
  <c r="AU16" i="33"/>
  <c r="AS22" i="33"/>
  <c r="AT21" i="33"/>
  <c r="AU17" i="33" l="1"/>
  <c r="AV16" i="33"/>
  <c r="AX2" i="33"/>
  <c r="AW9" i="33"/>
  <c r="AU21" i="33"/>
  <c r="AT22" i="33"/>
  <c r="AY2" i="33" l="1"/>
  <c r="AX9" i="33"/>
  <c r="AV17" i="33"/>
  <c r="AW16" i="33"/>
  <c r="AV21" i="33"/>
  <c r="AU22" i="33"/>
  <c r="AW17" i="33" l="1"/>
  <c r="AX16" i="33"/>
  <c r="AY9" i="33"/>
  <c r="AZ2" i="33"/>
  <c r="AW21" i="33"/>
  <c r="AV22" i="33"/>
  <c r="AX17" i="33" l="1"/>
  <c r="AY16" i="33"/>
  <c r="BA2" i="33"/>
  <c r="AZ9" i="33"/>
  <c r="AX21" i="33"/>
  <c r="AW22" i="33"/>
  <c r="AZ16" i="33" l="1"/>
  <c r="AY17" i="33"/>
  <c r="BA9" i="33"/>
  <c r="BB2" i="33"/>
  <c r="AX22" i="33"/>
  <c r="AY21" i="33"/>
  <c r="BB9" i="33" l="1"/>
  <c r="BC2" i="33"/>
  <c r="BA16" i="33"/>
  <c r="AZ17" i="33"/>
  <c r="AY22" i="33"/>
  <c r="AZ21" i="33"/>
  <c r="BB16" i="33" l="1"/>
  <c r="BA17" i="33"/>
  <c r="BD2" i="33"/>
  <c r="BC9" i="33"/>
  <c r="AZ22" i="33"/>
  <c r="BA21" i="33"/>
  <c r="BD9" i="33" l="1"/>
  <c r="BE2" i="33"/>
  <c r="BB17" i="33"/>
  <c r="BC16" i="33"/>
  <c r="BB21" i="33"/>
  <c r="BA22" i="33"/>
  <c r="BD16" i="33" l="1"/>
  <c r="BC17" i="33"/>
  <c r="BE9" i="33"/>
  <c r="BF2" i="33"/>
  <c r="BC21" i="33"/>
  <c r="BB22" i="33"/>
  <c r="BG2" i="33" l="1"/>
  <c r="BF9" i="33"/>
  <c r="BE16" i="33"/>
  <c r="BD17" i="33"/>
  <c r="BD21" i="33"/>
  <c r="BC22" i="33"/>
  <c r="BE17" i="33" l="1"/>
  <c r="BF16" i="33"/>
  <c r="BG9" i="33"/>
  <c r="BH2" i="33"/>
  <c r="BE21" i="33"/>
  <c r="BD22" i="33"/>
  <c r="BF17" i="33" l="1"/>
  <c r="BG16" i="33"/>
  <c r="BH9" i="33"/>
  <c r="BI2" i="33"/>
  <c r="BE22" i="33"/>
  <c r="BF21" i="33"/>
  <c r="BI9" i="33" l="1"/>
  <c r="BJ2" i="33"/>
  <c r="BG17" i="33"/>
  <c r="BH16" i="33"/>
  <c r="BF22" i="33"/>
  <c r="BG21" i="33"/>
  <c r="BI16" i="33" l="1"/>
  <c r="BH17" i="33"/>
  <c r="BK2" i="33"/>
  <c r="BJ9" i="33"/>
  <c r="BH21" i="33"/>
  <c r="BG22" i="33"/>
  <c r="BL2" i="33" l="1"/>
  <c r="BK9" i="33"/>
  <c r="BI17" i="33"/>
  <c r="BJ16" i="33"/>
  <c r="BI21" i="33"/>
  <c r="BH22" i="33"/>
  <c r="BJ17" i="33" l="1"/>
  <c r="BK16" i="33"/>
  <c r="BM2" i="33"/>
  <c r="BL9" i="33"/>
  <c r="BJ21" i="33"/>
  <c r="BI22" i="33"/>
  <c r="BM9" i="33" l="1"/>
  <c r="BN2" i="33"/>
  <c r="BK17" i="33"/>
  <c r="BL16" i="33"/>
  <c r="BK21" i="33"/>
  <c r="BJ22" i="33"/>
  <c r="BL17" i="33" l="1"/>
  <c r="BM16" i="33"/>
  <c r="BO2" i="33"/>
  <c r="BN9" i="33"/>
  <c r="BK22" i="33"/>
  <c r="BL21" i="33"/>
  <c r="BO9" i="33" l="1"/>
  <c r="BP2" i="33"/>
  <c r="BM17" i="33"/>
  <c r="BN16" i="33"/>
  <c r="BM21" i="33"/>
  <c r="BL22" i="33"/>
  <c r="BO16" i="33" l="1"/>
  <c r="BN17" i="33"/>
  <c r="BP9" i="33"/>
  <c r="BQ2" i="33"/>
  <c r="BM22" i="33"/>
  <c r="BN21" i="33"/>
  <c r="BQ9" i="33" l="1"/>
  <c r="BR2" i="33"/>
  <c r="BO17" i="33"/>
  <c r="BP16" i="33"/>
  <c r="BO21" i="33"/>
  <c r="BN22" i="33"/>
  <c r="BQ16" i="33" l="1"/>
  <c r="BP17" i="33"/>
  <c r="BR9" i="33"/>
  <c r="BS2" i="33"/>
  <c r="BP21" i="33"/>
  <c r="BO22" i="33"/>
  <c r="BT2" i="33" l="1"/>
  <c r="BS9" i="33"/>
  <c r="BR16" i="33"/>
  <c r="BQ17" i="33"/>
  <c r="BP22" i="33"/>
  <c r="BQ21" i="33"/>
  <c r="BR17" i="33" l="1"/>
  <c r="BS16" i="33"/>
  <c r="BU2" i="33"/>
  <c r="BT9" i="33"/>
  <c r="BQ22" i="33"/>
  <c r="BR21" i="33"/>
  <c r="BV2" i="33" l="1"/>
  <c r="BU9" i="33"/>
  <c r="BT16" i="33"/>
  <c r="BS17" i="33"/>
  <c r="BR22" i="33"/>
  <c r="BS21" i="33"/>
  <c r="BU16" i="33" l="1"/>
  <c r="BT17" i="33"/>
  <c r="BV9" i="33"/>
  <c r="BW2" i="33"/>
  <c r="BS22" i="33"/>
  <c r="BT21" i="33"/>
  <c r="BX2" i="33" l="1"/>
  <c r="BW9" i="33"/>
  <c r="BV16" i="33"/>
  <c r="BU17" i="33"/>
  <c r="BU21" i="33"/>
  <c r="BT22" i="33"/>
  <c r="BW16" i="33" l="1"/>
  <c r="BV17" i="33"/>
  <c r="BY2" i="33"/>
  <c r="BX9" i="33"/>
  <c r="BU22" i="33"/>
  <c r="BV21" i="33"/>
  <c r="BZ2" i="33" l="1"/>
  <c r="BY9" i="33"/>
  <c r="BX16" i="33"/>
  <c r="BW17" i="33"/>
  <c r="BW21" i="33"/>
  <c r="BV22" i="33"/>
  <c r="BY16" i="33" l="1"/>
  <c r="BX17" i="33"/>
  <c r="BZ9" i="33"/>
  <c r="CA2" i="33"/>
  <c r="BW22" i="33"/>
  <c r="BX21" i="33"/>
  <c r="CB2" i="33" l="1"/>
  <c r="CA9" i="33"/>
  <c r="BY17" i="33"/>
  <c r="BZ16" i="33"/>
  <c r="BX22" i="33"/>
  <c r="BY21" i="33"/>
  <c r="BZ17" i="33" l="1"/>
  <c r="CA16" i="33"/>
  <c r="CB9" i="33"/>
  <c r="CC2" i="33"/>
  <c r="BZ21" i="33"/>
  <c r="BY22" i="33"/>
  <c r="CC9" i="33" l="1"/>
  <c r="CD2" i="33"/>
  <c r="CB16" i="33"/>
  <c r="CA17" i="33"/>
  <c r="CA21" i="33"/>
  <c r="BZ22" i="33"/>
  <c r="CB17" i="33" l="1"/>
  <c r="CC16" i="33"/>
  <c r="CE2" i="33"/>
  <c r="CD9" i="33"/>
  <c r="CA22" i="33"/>
  <c r="CB21" i="33"/>
  <c r="CF2" i="33" l="1"/>
  <c r="CE9" i="33"/>
  <c r="CC17" i="33"/>
  <c r="CD16" i="33"/>
  <c r="CB22" i="33"/>
  <c r="CC21" i="33"/>
  <c r="CD17" i="33" l="1"/>
  <c r="CE16" i="33"/>
  <c r="CG2" i="33"/>
  <c r="CF9" i="33"/>
  <c r="CD21" i="33"/>
  <c r="CC22" i="33"/>
  <c r="CH2" i="33" l="1"/>
  <c r="CG9" i="33"/>
  <c r="CE17" i="33"/>
  <c r="CF16" i="33"/>
  <c r="CE21" i="33"/>
  <c r="CD22" i="33"/>
  <c r="CF17" i="33" l="1"/>
  <c r="CG16" i="33"/>
  <c r="CI2" i="33"/>
  <c r="CH9" i="33"/>
  <c r="CF21" i="33"/>
  <c r="CE22" i="33"/>
  <c r="CI9" i="33" l="1"/>
  <c r="CJ2" i="33"/>
  <c r="CH16" i="33"/>
  <c r="CG17" i="33"/>
  <c r="CG21" i="33"/>
  <c r="CF22" i="33"/>
  <c r="CH17" i="33" l="1"/>
  <c r="CI16" i="33"/>
  <c r="CJ9" i="33"/>
  <c r="CK2" i="33"/>
  <c r="CG22" i="33"/>
  <c r="CH21" i="33"/>
  <c r="CI17" i="33" l="1"/>
  <c r="CJ16" i="33"/>
  <c r="CL2" i="33"/>
  <c r="CK9" i="33"/>
  <c r="CI21" i="33"/>
  <c r="CH22" i="33"/>
  <c r="CM2" i="33" l="1"/>
  <c r="CL9" i="33"/>
  <c r="CJ17" i="33"/>
  <c r="CK16" i="33"/>
  <c r="CI22" i="33"/>
  <c r="CJ21" i="33"/>
  <c r="CL16" i="33" l="1"/>
  <c r="CK17" i="33"/>
  <c r="CM9" i="33"/>
  <c r="CN2" i="33"/>
  <c r="CK21" i="33"/>
  <c r="CJ22" i="33"/>
  <c r="CO2" i="33" l="1"/>
  <c r="CN9" i="33"/>
  <c r="CL17" i="33"/>
  <c r="CM16" i="33"/>
  <c r="CL21" i="33"/>
  <c r="CK22" i="33"/>
  <c r="CM17" i="33" l="1"/>
  <c r="CN16" i="33"/>
  <c r="CO9" i="33"/>
  <c r="CP2" i="33"/>
  <c r="CM21" i="33"/>
  <c r="CL22" i="33"/>
  <c r="CO16" i="33" l="1"/>
  <c r="CN17" i="33"/>
  <c r="CQ2" i="33"/>
  <c r="CP9" i="33"/>
  <c r="CM22" i="33"/>
  <c r="CN21" i="33"/>
  <c r="CQ9" i="33" l="1"/>
  <c r="CR2" i="33"/>
  <c r="CP16" i="33"/>
  <c r="CO17" i="33"/>
  <c r="CO21" i="33"/>
  <c r="CN22" i="33"/>
  <c r="CQ16" i="33" l="1"/>
  <c r="CP17" i="33"/>
  <c r="CS2" i="33"/>
  <c r="CR9" i="33"/>
  <c r="CP21" i="33"/>
  <c r="CO22" i="33"/>
  <c r="CT2" i="33" l="1"/>
  <c r="CS9" i="33"/>
  <c r="CR16" i="33"/>
  <c r="CQ17" i="33"/>
  <c r="CP22" i="33"/>
  <c r="CQ21" i="33"/>
  <c r="CS16" i="33" l="1"/>
  <c r="CR17" i="33"/>
  <c r="CU2" i="33"/>
  <c r="CT9" i="33"/>
  <c r="CR21" i="33"/>
  <c r="CQ22" i="33"/>
  <c r="CU9" i="33" l="1"/>
  <c r="CV2" i="33"/>
  <c r="CT16" i="33"/>
  <c r="CS17" i="33"/>
  <c r="CS21" i="33"/>
  <c r="CR22" i="33"/>
  <c r="CU16" i="33" l="1"/>
  <c r="CT17" i="33"/>
  <c r="CV9" i="33"/>
  <c r="CW2" i="33"/>
  <c r="CT21" i="33"/>
  <c r="CS22" i="33"/>
  <c r="CU17" i="33" l="1"/>
  <c r="CV16" i="33"/>
  <c r="CV17" i="33" s="1"/>
  <c r="CU21" i="33"/>
  <c r="CT22" i="33"/>
  <c r="CV21" i="33" l="1"/>
  <c r="CU22" i="33"/>
  <c r="CV22" i="33" l="1"/>
  <c r="CW21" i="33"/>
  <c r="CW22" i="33" s="1"/>
</calcChain>
</file>

<file path=xl/comments1.xml><?xml version="1.0" encoding="utf-8"?>
<comments xmlns="http://schemas.openxmlformats.org/spreadsheetml/2006/main">
  <authors>
    <author>Hadrian Semroud</author>
  </authors>
  <commentList>
    <comment ref="I4" authorId="0" shapeId="0">
      <text>
        <r>
          <rPr>
            <b/>
            <sz val="9"/>
            <color indexed="81"/>
            <rFont val="Tahoma"/>
            <family val="2"/>
          </rPr>
          <t>Hadrian Semroud:</t>
        </r>
        <r>
          <rPr>
            <sz val="9"/>
            <color indexed="81"/>
            <rFont val="Tahoma"/>
            <family val="2"/>
          </rPr>
          <t xml:space="preserve">
in hours</t>
        </r>
      </text>
    </comment>
  </commentList>
</comments>
</file>

<file path=xl/sharedStrings.xml><?xml version="1.0" encoding="utf-8"?>
<sst xmlns="http://schemas.openxmlformats.org/spreadsheetml/2006/main" count="3815" uniqueCount="1686">
  <si>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</si>
  <si>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</si>
  <si>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</si>
  <si>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</si>
  <si>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</si>
  <si>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</si>
  <si>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</si>
  <si>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</si>
  <si>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</si>
  <si>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</si>
  <si>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</si>
  <si>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</si>
  <si>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</si>
  <si>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</si>
  <si>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</si>
  <si>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</si>
  <si>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</si>
  <si>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</si>
  <si>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</si>
  <si>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</si>
  <si>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</si>
  <si>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</si>
  <si>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</si>
  <si>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</si>
  <si>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</si>
  <si>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</si>
  <si>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</si>
  <si>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</si>
  <si>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</si>
  <si>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</si>
  <si>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</si>
  <si>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</si>
  <si>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</si>
  <si>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</si>
  <si>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</si>
  <si>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</si>
  <si>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</si>
  <si>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</si>
  <si>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</si>
  <si>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</si>
  <si>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</si>
  <si>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</si>
  <si>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</si>
  <si>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</si>
  <si>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</si>
  <si>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</si>
  <si>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</si>
  <si>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</si>
  <si>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</si>
  <si>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</si>
  <si>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</si>
  <si>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</si>
  <si>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</si>
  <si>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</si>
  <si>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</si>
  <si>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</si>
  <si>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</si>
  <si>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</si>
  <si>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</si>
  <si>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</si>
  <si>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</si>
  <si>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</si>
  <si>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</si>
  <si>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</si>
  <si>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</si>
  <si>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</si>
  <si>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</si>
  <si>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</si>
  <si>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</si>
  <si>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</si>
  <si>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</si>
  <si>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</si>
  <si>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</si>
  <si>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</si>
  <si>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</si>
  <si>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</si>
  <si>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</si>
  <si>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</si>
  <si>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</si>
  <si>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</si>
  <si>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</si>
  <si>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</si>
  <si>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</si>
  <si>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</si>
  <si>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</si>
  <si>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</si>
  <si>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</si>
  <si>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</si>
  <si>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</si>
  <si>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</si>
  <si>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</si>
  <si>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</si>
  <si>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</si>
  <si>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</si>
  <si>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</si>
  <si>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</si>
  <si>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</si>
  <si>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</si>
  <si>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</si>
  <si>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</si>
  <si>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</si>
  <si>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</si>
  <si>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</si>
  <si>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</si>
  <si>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</si>
  <si>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</si>
  <si>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</si>
  <si>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</si>
  <si>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</si>
  <si>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</si>
  <si>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</si>
  <si>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</si>
  <si>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</si>
  <si>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</si>
  <si>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</si>
  <si>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</si>
  <si>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</si>
  <si>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</si>
  <si>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</si>
  <si>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</si>
  <si>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</si>
  <si>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</si>
  <si>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</si>
  <si>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</si>
  <si>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</si>
  <si>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</si>
  <si>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</si>
  <si>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</si>
  <si>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</si>
  <si>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</si>
  <si>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</si>
  <si>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</si>
  <si>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</si>
  <si>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</si>
  <si>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</si>
  <si>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</si>
  <si>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</si>
  <si>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</si>
  <si>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</si>
  <si>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</si>
  <si>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</si>
  <si>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</si>
  <si>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</si>
  <si>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</si>
  <si>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</si>
  <si>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</si>
  <si>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</si>
  <si>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</si>
  <si>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</si>
  <si>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</si>
  <si>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</si>
  <si>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</si>
  <si>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</si>
  <si>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</si>
  <si>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</si>
  <si>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</si>
  <si>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</si>
  <si>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</si>
  <si>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</si>
  <si>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</si>
  <si>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</si>
  <si>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</si>
  <si>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</si>
  <si>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</si>
  <si>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</si>
  <si>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</si>
  <si>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</si>
  <si>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</si>
  <si>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</si>
  <si>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</si>
  <si>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</si>
  <si>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</si>
  <si>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</si>
  <si>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</si>
  <si>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</si>
  <si>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</si>
  <si>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</si>
  <si>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</si>
  <si>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</si>
  <si>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</si>
  <si>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</si>
  <si>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</si>
  <si>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</si>
  <si>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</si>
  <si>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</si>
  <si>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</si>
  <si>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</si>
  <si>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</si>
  <si>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</si>
  <si>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</si>
  <si>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</si>
  <si>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</si>
  <si>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</si>
  <si>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</si>
  <si>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</si>
  <si>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</si>
  <si>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</si>
  <si>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</si>
  <si>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</si>
  <si>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</si>
  <si>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</si>
  <si>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</si>
  <si>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</si>
  <si>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</si>
  <si>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</si>
  <si>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</si>
  <si>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</si>
  <si>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</si>
  <si>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</si>
  <si>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</si>
  <si>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</si>
  <si>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</si>
  <si>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</si>
  <si>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</si>
  <si>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</si>
  <si>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</si>
  <si>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</si>
  <si>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</si>
  <si>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</si>
  <si>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</si>
  <si>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</si>
  <si>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</si>
  <si>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</si>
  <si>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</si>
  <si>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</si>
  <si>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</si>
  <si>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</si>
  <si>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</si>
  <si>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</si>
  <si>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</si>
  <si>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</si>
  <si>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</si>
  <si>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</si>
  <si>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</si>
  <si>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</si>
  <si>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</si>
  <si>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</si>
  <si>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</si>
  <si>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</si>
  <si>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</si>
  <si>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</si>
  <si>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</si>
  <si>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</si>
  <si>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</si>
  <si>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</si>
  <si>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</si>
  <si>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</si>
  <si>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</si>
  <si>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</si>
  <si>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</si>
  <si>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</si>
  <si>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</si>
  <si>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</si>
  <si>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</si>
  <si>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</si>
  <si>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</si>
  <si>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</si>
  <si>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</si>
  <si>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</si>
  <si>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</si>
  <si>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</si>
  <si>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</si>
  <si>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</si>
  <si>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</si>
  <si>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</si>
  <si>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</si>
  <si>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</si>
  <si>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</si>
  <si>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</si>
  <si>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</si>
  <si>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</si>
  <si>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</si>
  <si>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</si>
  <si>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</si>
  <si>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</si>
  <si>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</si>
  <si>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</si>
  <si>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</si>
  <si>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</si>
  <si>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</si>
  <si>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</si>
  <si>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</si>
  <si>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</si>
  <si>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</si>
  <si>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</si>
  <si>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</si>
  <si>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</si>
  <si>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</si>
  <si>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</si>
  <si>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</si>
  <si>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</si>
  <si>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score</t>
  </si>
  <si>
    <t>survive_time</t>
  </si>
  <si>
    <t>kill</t>
  </si>
  <si>
    <t>MISSION TYPE DEFINITIONS</t>
  </si>
  <si>
    <t>{missionTypeDefinitions}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</si>
  <si>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</si>
  <si>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</si>
  <si>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</si>
  <si>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</si>
  <si>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</si>
  <si>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</si>
  <si>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</si>
  <si>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</si>
  <si>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</si>
  <si>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</si>
  <si>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</si>
  <si>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</si>
  <si>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</si>
  <si>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</si>
  <si>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</si>
  <si>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</si>
  <si>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</si>
  <si>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</si>
  <si>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</si>
  <si>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</si>
  <si>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</si>
  <si>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</si>
  <si>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</si>
  <si>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</si>
  <si>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</si>
  <si>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</si>
  <si>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</si>
  <si>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</si>
  <si>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</si>
  <si>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</si>
  <si>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</si>
  <si>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</si>
  <si>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</si>
  <si>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</si>
  <si>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</si>
  <si>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</si>
  <si>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</si>
  <si>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</si>
  <si>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</si>
  <si>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</si>
  <si>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</si>
  <si>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</si>
  <si>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</si>
  <si>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</si>
  <si>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</si>
  <si>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</si>
  <si>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</si>
  <si>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</si>
  <si>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</si>
  <si>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</si>
  <si>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</si>
  <si>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</si>
  <si>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</si>
  <si>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</si>
  <si>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</si>
  <si>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</si>
  <si>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</si>
  <si>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</si>
  <si>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</si>
  <si>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</si>
  <si>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</si>
  <si>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</si>
  <si>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</si>
  <si>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</si>
  <si>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</si>
  <si>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</si>
  <si>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</si>
  <si>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</si>
  <si>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</si>
  <si>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</si>
  <si>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</si>
  <si>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</si>
  <si>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</si>
  <si>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</si>
  <si>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</si>
  <si>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</si>
  <si>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</si>
  <si>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</si>
  <si>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</si>
  <si>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</si>
  <si>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</si>
  <si>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</si>
  <si>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</si>
  <si>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</si>
  <si>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</si>
  <si>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</si>
  <si>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</si>
  <si>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</si>
  <si>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</si>
  <si>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</si>
  <si>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</si>
  <si>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</si>
  <si>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</si>
  <si>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</si>
  <si>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</si>
  <si>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</si>
  <si>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</si>
  <si>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</si>
  <si>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</si>
  <si>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</si>
  <si>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</si>
  <si>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</si>
  <si>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</si>
  <si>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</si>
  <si>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</si>
  <si>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</si>
  <si>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</si>
  <si>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</si>
  <si>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</si>
  <si>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</si>
  <si>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</si>
  <si>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</si>
  <si>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</si>
  <si>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</si>
  <si>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</si>
  <si>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</si>
  <si>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</si>
  <si>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</si>
  <si>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</si>
  <si>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</si>
  <si>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</si>
  <si>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</si>
  <si>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</si>
  <si>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</si>
  <si>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</si>
  <si>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</si>
  <si>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</si>
  <si>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</si>
  <si>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</si>
  <si>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</si>
  <si>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</si>
  <si>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</si>
  <si>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</si>
  <si>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</si>
  <si>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</si>
  <si>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</si>
  <si>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</si>
  <si>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</si>
  <si>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</si>
  <si>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</si>
  <si>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</si>
  <si>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</si>
  <si>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</si>
  <si>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</si>
  <si>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</si>
  <si>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</si>
  <si>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</si>
  <si>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</si>
  <si>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</si>
  <si>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</si>
  <si>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</si>
  <si>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</si>
  <si>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</si>
  <si>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</si>
  <si>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</si>
  <si>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</si>
  <si>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</si>
  <si>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</si>
  <si>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</si>
  <si>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</si>
  <si>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</si>
  <si>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</si>
  <si>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</si>
  <si>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</si>
  <si>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</si>
  <si>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</si>
  <si>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</si>
  <si>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</si>
  <si>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</si>
  <si>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</si>
  <si>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</si>
  <si>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</si>
  <si>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</si>
  <si>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</si>
  <si>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</si>
  <si>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</si>
  <si>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</si>
  <si>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</si>
  <si>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</si>
  <si>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</si>
  <si>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</si>
  <si>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</si>
  <si>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</si>
  <si>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</si>
  <si>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</si>
  <si>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</si>
  <si>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</si>
  <si>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</si>
  <si>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</si>
  <si>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</si>
  <si>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</si>
  <si>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</si>
  <si>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</si>
  <si>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</si>
  <si>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</si>
  <si>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</si>
  <si>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</si>
  <si>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</si>
  <si>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</si>
  <si>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</si>
  <si>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</si>
  <si>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</si>
  <si>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</si>
  <si>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</si>
  <si>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</si>
  <si>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</si>
  <si>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</si>
  <si>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</si>
  <si>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</si>
  <si>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</si>
  <si>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</si>
  <si>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</si>
  <si>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</si>
  <si>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</si>
  <si>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</si>
  <si>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</si>
  <si>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</si>
  <si>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</si>
  <si>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</si>
  <si>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</si>
  <si>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</si>
  <si>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</si>
  <si>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</si>
  <si>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</si>
  <si>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</si>
  <si>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</si>
  <si>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</si>
  <si>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</si>
  <si>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</si>
  <si>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</si>
  <si>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</si>
  <si>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</si>
  <si>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</si>
  <si>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</si>
  <si>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</si>
  <si>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</si>
  <si>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</si>
  <si>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</si>
  <si>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</si>
  <si>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</si>
  <si>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</si>
  <si>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</si>
  <si>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</si>
  <si>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</si>
  <si>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</si>
  <si>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</si>
  <si>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</si>
  <si>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</si>
  <si>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</si>
  <si>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</si>
  <si>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</si>
  <si>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</si>
  <si>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</si>
  <si>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[minTierBurnFeedback]</t>
  </si>
  <si>
    <t>name_functionality_numberIfSeveral</t>
  </si>
  <si>
    <t>{petDefinitions}</t>
  </si>
  <si>
    <t>{decorationDefinitions}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</si>
  <si>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</si>
  <si>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</si>
  <si>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</si>
  <si>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</si>
  <si>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</si>
  <si>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</si>
  <si>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</si>
  <si>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TID_KILLABLE_MINE_01</t>
  </si>
  <si>
    <t>TID_KILLABLE_MINE_03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</si>
  <si>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</si>
  <si>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</si>
  <si>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</si>
  <si>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</si>
  <si>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</si>
  <si>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</si>
  <si>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</si>
  <si>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</si>
  <si>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</si>
  <si>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</si>
  <si>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</si>
  <si>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</si>
  <si>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</si>
  <si>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</si>
  <si>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</si>
  <si>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</si>
  <si>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</si>
  <si>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</si>
  <si>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</si>
  <si>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</si>
  <si>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</si>
  <si>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</si>
  <si>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</si>
  <si>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</si>
  <si>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</si>
  <si>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</si>
  <si>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</si>
  <si>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</si>
  <si>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</si>
  <si>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</si>
  <si>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</si>
  <si>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</si>
  <si>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</si>
  <si>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</si>
  <si>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</si>
  <si>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</si>
  <si>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</si>
  <si>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</si>
  <si>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</si>
  <si>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</si>
  <si>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</si>
  <si>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</si>
  <si>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</si>
  <si>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</si>
  <si>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</si>
  <si>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</si>
  <si>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</si>
  <si>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</si>
  <si>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</si>
  <si>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</si>
  <si>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</si>
  <si>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</si>
  <si>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</si>
  <si>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</si>
  <si>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fire_rush</t>
  </si>
  <si>
    <t>[furyScoreMultiplier]</t>
  </si>
  <si>
    <t>Boat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</si>
  <si>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</si>
  <si>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</si>
  <si>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</si>
  <si>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</si>
  <si>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</si>
  <si>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</si>
  <si>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</si>
  <si>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</si>
  <si>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</si>
  <si>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</si>
  <si>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</si>
  <si>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</si>
  <si>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</si>
  <si>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</si>
  <si>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</si>
  <si>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</si>
  <si>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</si>
  <si>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</si>
  <si>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</si>
  <si>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</si>
  <si>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</si>
  <si>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PF_PetFroggyMenu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</si>
  <si>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</si>
  <si>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</si>
  <si>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</si>
  <si>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</si>
  <si>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</si>
  <si>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</si>
  <si>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</si>
  <si>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</si>
  <si>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</si>
  <si>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</si>
  <si>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</si>
  <si>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</si>
  <si>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</si>
  <si>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</si>
  <si>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</si>
  <si>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</si>
  <si>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</si>
  <si>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</si>
  <si>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</si>
  <si>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</si>
  <si>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</si>
  <si>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</si>
  <si>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</si>
  <si>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</si>
  <si>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</si>
  <si>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</si>
  <si>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</si>
  <si>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</si>
  <si>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</si>
  <si>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</si>
  <si>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</si>
  <si>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</si>
  <si>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</si>
  <si>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</si>
  <si>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</si>
  <si>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</si>
  <si>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</si>
  <si>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</si>
  <si>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</si>
  <si>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</si>
  <si>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</si>
  <si>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</si>
  <si>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</si>
  <si>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</si>
  <si>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</si>
  <si>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</si>
  <si>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</si>
  <si>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</si>
  <si>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</si>
  <si>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</si>
  <si>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</si>
  <si>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</si>
  <si>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</si>
  <si>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</si>
  <si>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</si>
  <si>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</si>
  <si>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</si>
  <si>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</si>
  <si>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</si>
  <si>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</si>
  <si>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</si>
  <si>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</si>
  <si>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</si>
  <si>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</si>
  <si>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</si>
  <si>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</si>
  <si>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</si>
  <si>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</si>
  <si>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</si>
  <si>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</si>
  <si>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</si>
  <si>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</si>
  <si>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</si>
  <si>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</si>
  <si>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</si>
  <si>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</si>
  <si>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</si>
  <si>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</si>
  <si>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</si>
  <si>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</si>
  <si>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</si>
  <si>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</si>
  <si>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</si>
  <si>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</si>
  <si>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</si>
  <si>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</si>
  <si>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</si>
  <si>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</si>
  <si>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</si>
  <si>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</si>
  <si>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</si>
  <si>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</si>
  <si>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</si>
  <si>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</si>
  <si>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</si>
  <si>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</si>
  <si>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</si>
  <si>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</si>
  <si>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</si>
  <si>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</si>
  <si>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</si>
  <si>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</si>
  <si>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</si>
  <si>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</si>
  <si>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</si>
  <si>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</si>
  <si>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</si>
  <si>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</si>
  <si>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</si>
  <si>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</si>
  <si>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</si>
  <si>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</si>
  <si>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</si>
  <si>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</si>
  <si>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</si>
  <si>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</si>
  <si>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</si>
  <si>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</si>
  <si>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</si>
  <si>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</si>
  <si>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</si>
  <si>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</si>
  <si>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</si>
  <si>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</si>
  <si>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</si>
  <si>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</si>
  <si>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</si>
  <si>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</si>
  <si>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</si>
  <si>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</si>
  <si>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</si>
  <si>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</si>
  <si>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</si>
  <si>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</si>
  <si>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</si>
  <si>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</si>
  <si>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</si>
  <si>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</si>
  <si>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</si>
  <si>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</si>
  <si>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</si>
  <si>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</si>
  <si>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</si>
  <si>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</si>
  <si>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</si>
  <si>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</si>
  <si>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</si>
  <si>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</si>
  <si>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</si>
  <si>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</si>
  <si>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</si>
  <si>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</si>
  <si>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</si>
  <si>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</si>
  <si>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</si>
  <si>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</si>
  <si>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</si>
  <si>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</si>
  <si>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</si>
  <si>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</si>
  <si>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</si>
  <si>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</si>
  <si>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</si>
  <si>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</si>
  <si>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</si>
  <si>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</si>
  <si>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</si>
  <si>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</si>
  <si>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</si>
  <si>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</si>
  <si>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</si>
  <si>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</si>
  <si>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</si>
  <si>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</si>
  <si>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</si>
  <si>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</si>
  <si>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</si>
  <si>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</si>
  <si>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</si>
  <si>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</si>
  <si>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</si>
  <si>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</si>
  <si>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</si>
  <si>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</si>
  <si>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</si>
  <si>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</si>
  <si>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</si>
  <si>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</si>
  <si>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</si>
  <si>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</si>
  <si>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</si>
  <si>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</si>
  <si>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</si>
  <si>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</si>
  <si>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</si>
  <si>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</si>
  <si>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</si>
  <si>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</si>
  <si>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</si>
  <si>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</si>
  <si>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</si>
  <si>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</si>
  <si>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</si>
  <si>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</si>
  <si>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</si>
  <si>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</si>
  <si>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</si>
  <si>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</si>
  <si>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</si>
  <si>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</si>
  <si>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</si>
  <si>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</si>
  <si>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</si>
  <si>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</si>
  <si>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</si>
  <si>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</si>
  <si>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</si>
  <si>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</si>
  <si>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</si>
  <si>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</si>
  <si>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</si>
  <si>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</si>
  <si>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</si>
  <si>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</si>
  <si>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</si>
  <si>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</si>
  <si>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</si>
  <si>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</si>
  <si>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</si>
  <si>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</si>
  <si>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</si>
  <si>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</si>
  <si>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</si>
  <si>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</si>
  <si>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</si>
  <si>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</si>
  <si>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</si>
  <si>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</si>
  <si>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</si>
  <si>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[alcohol]</t>
  </si>
  <si>
    <t>[maxAlcohol]</t>
  </si>
  <si>
    <t>[alcoholDrain]</t>
  </si>
  <si>
    <t>[miniIcon]</t>
  </si>
  <si>
    <t>icon_defense</t>
  </si>
  <si>
    <t>icon_eat</t>
  </si>
  <si>
    <t>fireball</t>
  </si>
  <si>
    <t>icon_fire</t>
  </si>
  <si>
    <t>freeze_aura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</si>
  <si>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</si>
  <si>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</si>
  <si>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</si>
  <si>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</si>
  <si>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</si>
  <si>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</si>
  <si>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</si>
  <si>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</si>
  <si>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</si>
  <si>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</si>
  <si>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</si>
  <si>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</si>
  <si>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</si>
  <si>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</si>
  <si>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</si>
  <si>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</si>
  <si>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</si>
  <si>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</si>
  <si>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</si>
  <si>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</si>
  <si>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</si>
  <si>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</si>
  <si>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</si>
  <si>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</si>
  <si>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</si>
  <si>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</si>
  <si>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</si>
  <si>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</si>
  <si>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</si>
  <si>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</si>
  <si>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</si>
  <si>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</si>
  <si>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</si>
  <si>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</si>
  <si>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</si>
  <si>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</si>
  <si>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</si>
  <si>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</si>
  <si>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</si>
  <si>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</si>
  <si>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</si>
  <si>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</si>
  <si>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</si>
  <si>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</si>
  <si>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</si>
  <si>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icon_xp</t>
  </si>
  <si>
    <t>TID_SKIN_RARITY_SPECIAL_NAME</t>
  </si>
  <si>
    <t>SHOP PACKS DEFINITIONS</t>
  </si>
  <si>
    <t>{shopPacksDefinitions}</t>
  </si>
  <si>
    <t>[bestValue]</t>
  </si>
  <si>
    <t>hc</t>
  </si>
  <si>
    <t>[bonusAmount]</t>
  </si>
  <si>
    <t>shop_pack_sc_1</t>
  </si>
  <si>
    <t>shop_pack_sc_2</t>
  </si>
  <si>
    <t>shop_pack_sc_3</t>
  </si>
  <si>
    <t>shop_pack_sc_4</t>
  </si>
  <si>
    <t>sc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</si>
  <si>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</si>
  <si>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</si>
  <si>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</si>
  <si>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</si>
  <si>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</si>
  <si>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</si>
  <si>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collect</t>
  </si>
  <si>
    <t>distance</t>
  </si>
  <si>
    <t>dog</t>
  </si>
  <si>
    <t>icon_surprise</t>
  </si>
  <si>
    <t>[amazon]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</si>
  <si>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</si>
  <si>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</si>
  <si>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</si>
  <si>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</si>
  <si>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</si>
  <si>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</si>
  <si>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</si>
  <si>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</si>
  <si>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</si>
  <si>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</si>
  <si>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</si>
  <si>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</si>
  <si>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</si>
  <si>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</si>
  <si>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</si>
  <si>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</si>
  <si>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</si>
  <si>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</si>
  <si>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</si>
  <si>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</si>
  <si>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</si>
  <si>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</si>
  <si>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</si>
  <si>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</si>
  <si>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</si>
  <si>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</si>
  <si>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</si>
  <si>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</si>
  <si>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</si>
  <si>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</si>
  <si>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</si>
  <si>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</si>
  <si>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</si>
  <si>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</si>
  <si>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</si>
  <si>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</si>
  <si>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</si>
  <si>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</si>
  <si>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</si>
  <si>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</si>
  <si>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</si>
  <si>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</si>
  <si>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</si>
  <si>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</si>
  <si>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</si>
  <si>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</si>
  <si>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</si>
  <si>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</si>
  <si>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</si>
  <si>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</si>
  <si>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</si>
  <si>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</si>
  <si>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</si>
  <si>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</si>
  <si>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</si>
  <si>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</si>
  <si>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</si>
  <si>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</si>
  <si>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</si>
  <si>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</si>
  <si>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</si>
  <si>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</si>
  <si>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</si>
  <si>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</si>
  <si>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GoodJunkBottle</t>
  </si>
  <si>
    <t>Villager01;Villager02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</si>
  <si>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</si>
  <si>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</si>
  <si>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</si>
  <si>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</si>
  <si>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</si>
  <si>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</si>
  <si>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</si>
  <si>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</si>
  <si>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</si>
  <si>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</si>
  <si>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</si>
  <si>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</si>
  <si>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</si>
  <si>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</si>
  <si>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</si>
  <si>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</si>
  <si>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</si>
  <si>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</si>
  <si>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</si>
  <si>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</si>
  <si>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</si>
  <si>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</si>
  <si>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</si>
  <si>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</si>
  <si>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</si>
  <si>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</si>
  <si>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</si>
  <si>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</si>
  <si>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</si>
  <si>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</si>
  <si>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</si>
  <si>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</si>
  <si>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</si>
  <si>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</si>
  <si>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</si>
  <si>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</si>
  <si>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</si>
  <si>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</si>
  <si>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</si>
  <si>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</si>
  <si>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</si>
  <si>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</si>
  <si>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</si>
  <si>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</si>
  <si>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</si>
  <si>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</si>
  <si>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</si>
  <si>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</si>
  <si>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</si>
  <si>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</si>
  <si>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</si>
  <si>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</si>
  <si>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</si>
  <si>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</si>
  <si>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</si>
  <si>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</si>
  <si>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</si>
  <si>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</si>
  <si>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</si>
  <si>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</si>
  <si>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</si>
  <si>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</si>
  <si>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</si>
  <si>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</si>
  <si>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</si>
  <si>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</si>
  <si>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</si>
  <si>
    <t>[startingPool]</t>
  </si>
  <si>
    <t>[AdditionalGoldRushCompletitionPercentageForConsecutiveRushes]</t>
  </si>
  <si>
    <t>[MaxGoldRushCompletitionPercentageForConsecutiveRushes]</t>
  </si>
  <si>
    <t>Mission Dragon Modifiers Definitions</t>
  </si>
  <si>
    <t>{missionDragonModifiersDefinitions}</t>
  </si>
  <si>
    <t>[quantityModifier]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</si>
  <si>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</si>
  <si>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</si>
  <si>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</si>
  <si>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</si>
  <si>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[weight]</t>
  </si>
  <si>
    <t>[params]</t>
  </si>
  <si>
    <t>[objectiveBaseQuantityMin]</t>
  </si>
  <si>
    <t>[objectiveBaseQuantityMax]</t>
  </si>
  <si>
    <t>birds</t>
  </si>
  <si>
    <t>villagers</t>
  </si>
  <si>
    <t>houses</t>
  </si>
  <si>
    <t>eggs</t>
  </si>
  <si>
    <t>dragons</t>
  </si>
  <si>
    <t>EnemyTier0;EnemyTier1;EnemyTier2;EnemyTier3;EnemyTier4</t>
  </si>
  <si>
    <t>fire_rushes</t>
  </si>
  <si>
    <t>[minTierToUnlock]</t>
  </si>
  <si>
    <t>[canBeDuringOneRun]</t>
  </si>
  <si>
    <t>Optional list, separate with semicolons.</t>
  </si>
  <si>
    <t>% chance to generate this mission type</t>
  </si>
  <si>
    <t>TID_MISSION_VILLAGERS_DESC</t>
  </si>
  <si>
    <t>TID_MISSION_CANARIES_DESC</t>
  </si>
  <si>
    <t>TID_MISSION_DRAGONS_DESC</t>
  </si>
  <si>
    <t>TID_MISSION_HOUSES_DESC</t>
  </si>
  <si>
    <t>TID_MISSION_OBJECTIVE_KILL_DESC_SINGLE_RUN</t>
  </si>
  <si>
    <t>TID_MISSION_OBJECTIVE_KILL_DESC_MULTI_RUN</t>
  </si>
  <si>
    <t>TID_MISSION_OBJECTIVE_SCORE_DESC_SINGLE_RUN</t>
  </si>
  <si>
    <t>TID_MISSION_OBJECTIVE_SCORE_DESC_MULTI_RUN</t>
  </si>
  <si>
    <t>TID_MISSION_OBJECTIVE_SURVIVE_DESC_SINGLE_RUN</t>
  </si>
  <si>
    <t>TID_MISSION_OBJECTIVE_SURVIVE_DESC_MULTI_RUN</t>
  </si>
  <si>
    <t>single_run</t>
  </si>
  <si>
    <t>{missionsDefinitions}</t>
  </si>
  <si>
    <t>MISSIONS DEFINITIONS</t>
  </si>
  <si>
    <t>[levelEditor]</t>
  </si>
  <si>
    <t>[gameplayWip]</t>
  </si>
  <si>
    <t>CO_Medieval_Gameplay_WIP</t>
  </si>
  <si>
    <t>CO_LevelEditor_Gameplay</t>
  </si>
  <si>
    <t>TID_MISSION_OBJECTIVE_FIRERUSH_DESC_MULTI_RUN</t>
  </si>
  <si>
    <t>[tidObjective]</t>
  </si>
  <si>
    <t>TID_MISSION_OBJECTIVE_FIRERUSH_DESC_SINGLE_RUN</t>
  </si>
  <si>
    <t>TID_MISSION_OBJECTIVE_DESTROY_DESC_MULTI_RUN</t>
  </si>
  <si>
    <t>TID_MISSION_OBJECTIVE_DESTROY_DESC_SINGLE_RUN</t>
  </si>
  <si>
    <t>TID_MISSION_OBJECTIVE_COLLECT_DESC_SINGLE_RUN</t>
  </si>
  <si>
    <t>TID_MISSION_OBJECTIVE_COLLECT_DESC_MULTI_RUN</t>
  </si>
  <si>
    <t>TID_MISSION_OBJECTIVE_DIVE_DESC_SINGLE_RUN</t>
  </si>
  <si>
    <t>TID_MISSION_OBJECTIVE_DIVE_DESC_MULTI_RUN</t>
  </si>
  <si>
    <t>TID_DRAGON_BABY_NAME</t>
  </si>
  <si>
    <t>TID_DRAGON_CROCODILE_NAME</t>
  </si>
  <si>
    <t>TID_DRAGON_REPTILE_NAME</t>
  </si>
  <si>
    <t>TID_DRAGON_FAT_NAME</t>
  </si>
  <si>
    <t>TID_DRAGON_BUG_NAME</t>
  </si>
  <si>
    <t>TID_DRAGON_CHINESE_NAME</t>
  </si>
  <si>
    <t>TID_DRAGON_CLASSIC_NAME</t>
  </si>
  <si>
    <t>TID_DRAGON_DEVIL_NAME</t>
  </si>
  <si>
    <t>TID_DRAGON_BALROG_NAME</t>
  </si>
  <si>
    <t>TID_DRAGON_TITAN_NAME</t>
  </si>
  <si>
    <t>TID_DRAGON_BABY_DESC</t>
  </si>
  <si>
    <t>TID_DRAGON_CROCODILE_DESC</t>
  </si>
  <si>
    <t>TID_DRAGON_REPTILE_DESC</t>
  </si>
  <si>
    <t>TID_DRAGON_FAT_DESC</t>
  </si>
  <si>
    <t>TID_DRAGON_BUG_DESC</t>
  </si>
  <si>
    <t>TID_DRAGON_CLASSIC_DESC</t>
  </si>
  <si>
    <t>TID_DRAGON_DEVIL_DESC</t>
  </si>
  <si>
    <t>TID_DRAGON_BALROG_DESC</t>
  </si>
  <si>
    <t>TID_DRAGON_TITAN_DESC</t>
  </si>
  <si>
    <t>TID_DRAGON_CHINESE_DESC</t>
  </si>
  <si>
    <t>TID_EDIBLE_OWL_LARGE</t>
  </si>
  <si>
    <t>TID_EDIBLE_GOBLIN_KAMIKAZE</t>
  </si>
  <si>
    <t>TID_EDIBLE_GOBLIN_BOMBER</t>
  </si>
  <si>
    <t>TID_EDIBLE_TROLL</t>
  </si>
  <si>
    <t>TID_EDIBLE_HUMAN_CROSSBOWGIRL</t>
  </si>
  <si>
    <t>TID_EDIBLE_GOBLIN_WORKER</t>
  </si>
  <si>
    <t>TID_EDIBLE_GOBLIN_WARRIOR</t>
  </si>
  <si>
    <t>TID_EDIBLE_GARGOYLE</t>
  </si>
  <si>
    <t>TID_EDIBLE_CATAPULTER</t>
  </si>
  <si>
    <t>TID_EDIBLE_CROCODILE</t>
  </si>
  <si>
    <t>TID_EDIBLE_CROW</t>
  </si>
  <si>
    <t>TID_EDIBLE_GHOST_02</t>
  </si>
  <si>
    <t>TID_EDIBLE_GHOST_03</t>
  </si>
  <si>
    <t>TID_EDIBLE_HAWK</t>
  </si>
  <si>
    <t>TID_KILLABLE_GOBLIN_BOAT</t>
  </si>
  <si>
    <t>TID_KILLABLE_MINE_02</t>
  </si>
  <si>
    <t>TID_EDIBLE_SHIELDMAN</t>
  </si>
  <si>
    <t>ftux1</t>
  </si>
  <si>
    <t>ftux2</t>
  </si>
  <si>
    <t>ftux3</t>
  </si>
  <si>
    <t>TID_MISSION_COINS_DESC</t>
  </si>
  <si>
    <t>TID_MISSION_EGGS_DESC</t>
  </si>
  <si>
    <t>[minTierDisintegrate]</t>
  </si>
  <si>
    <t>deco_small</t>
  </si>
  <si>
    <t>deco_medium</t>
  </si>
  <si>
    <t>vegetation_small</t>
  </si>
  <si>
    <t>vegetation_medium</t>
  </si>
  <si>
    <t>machine_small</t>
  </si>
  <si>
    <t>machine_medium</t>
  </si>
  <si>
    <t>machine_big</t>
  </si>
  <si>
    <t>building_small</t>
  </si>
  <si>
    <t>building_medium</t>
  </si>
  <si>
    <t>building_big</t>
  </si>
  <si>
    <t>small_decos</t>
  </si>
  <si>
    <t>[size]</t>
  </si>
  <si>
    <t>small</t>
  </si>
  <si>
    <t>big</t>
  </si>
  <si>
    <t>PF_PetFreddyMenu</t>
  </si>
  <si>
    <t>pet_freddy_3</t>
  </si>
  <si>
    <t>pet_sport_tapes_16</t>
  </si>
  <si>
    <t>PF_PetFreddyMetallicArmorMenu</t>
  </si>
  <si>
    <t>PF_PetFreddySportTapesMenu</t>
  </si>
  <si>
    <t>PF_PetFreddySportTapes_16</t>
  </si>
  <si>
    <t>PF_PetFreddyDivingGoggles_25</t>
  </si>
  <si>
    <t>PF_PetFreddyDivingGogglesMenu</t>
  </si>
  <si>
    <t>PF_PetFreddyHiperToad_27</t>
  </si>
  <si>
    <t>PF_PetFreddyHiperToadMenu</t>
  </si>
  <si>
    <t>pet_hiper_toad_27</t>
  </si>
  <si>
    <t>pet_metallic_armor_10</t>
  </si>
  <si>
    <t>pet_morli_30</t>
  </si>
  <si>
    <t>PF_Chinese_Hat;PF_Chinese_Lamp</t>
  </si>
  <si>
    <t>GoodJunkScore</t>
  </si>
  <si>
    <t>pet_froggy_v1_4</t>
  </si>
  <si>
    <t>pet_froggy_v5_13</t>
  </si>
  <si>
    <t>pet_froggy_v2_14</t>
  </si>
  <si>
    <t>pet_froggy_v3_19</t>
  </si>
  <si>
    <t>pet_froggy_v4_23</t>
  </si>
  <si>
    <t>PF_PetFreddy_3</t>
  </si>
  <si>
    <t>PF_PetFreddyMetallicArmor_10</t>
  </si>
  <si>
    <t>bomb</t>
  </si>
  <si>
    <t>[petScale]</t>
  </si>
  <si>
    <t>TID_EDIBLE_BAKERWOMAN</t>
  </si>
  <si>
    <t>TID_EDIBLE_DRUNKENMAN</t>
  </si>
  <si>
    <t>TID_EDIBLE_ENEMY_TIER_0</t>
  </si>
  <si>
    <t>TID_EDIBLE_ENEMY_TIER_1</t>
  </si>
  <si>
    <t>TID_EDIBLE_ENEMY_TIER_2</t>
  </si>
  <si>
    <t>TID_EDIBLE_ENEMY_TIER_3</t>
  </si>
  <si>
    <t>TID_EDIBLE_ENEMY_TIER_4</t>
  </si>
  <si>
    <t>TID_EDIBLE_RAT</t>
  </si>
  <si>
    <t>TID_EDIBLE_BADJUNK</t>
  </si>
  <si>
    <t>TID_EDIBLE_LIONBIRD</t>
  </si>
  <si>
    <t>TID_EDIBLE_PUFFERBIRD</t>
  </si>
  <si>
    <t>TID_EDIBLE_SHARK</t>
  </si>
  <si>
    <t>TID_EDIBLE_STAR</t>
  </si>
  <si>
    <t>TID_QUIP_DRG_KILL_ENT_GOBLIN_WARRIOR_01;TID_QUIP_DRG_KILL_ENT_GOBLIN_WARRIOR_02;TID_QUIP_DRG_KILL_ENT_GOBLIN_WARRIOR_03</t>
  </si>
  <si>
    <t>TID_QUIP_DRG_KILL_ENT_GOBLIN_BOMBER_01;TID_QUIP_DRG_KILL_ENT_GOBLIN_BOMBER_02;TID_QUIP_DRG_KILL_ENT_GOBLIN_BOMBER_03</t>
  </si>
  <si>
    <t>TID_QUIP_DRG_KILL_ENT_GOBLIN_KAMIKAZE_01;TID_QUIP_DRG_KILL_ENT_GOBLIN_KAMIKAZE_02;TID_QUIP_DRG_KILL_ENT_GOBLIN_KAMIKAZE_03</t>
  </si>
  <si>
    <t>TID_QUIP_DRG_KILL_ENT_GOBLIN_WORKER_01;TID_QUIP_DRG_KILL_ENT_GOBLIN_WORKER_02;TID_QUIP_DRG_KILL_ENT_GOBLIN_WORKER_03</t>
  </si>
  <si>
    <t>TID_QUIP_DRG_KILL_ENT_BAKER_WOMAN_01;TID_QUIP_DRG_KILL_ENT_BAKER_WOMAN_02;TID_QUIP_DRG_KILL_ENT_BAKER_WOMAN_03</t>
  </si>
  <si>
    <t>TID_QUIP_DRG_KILL_ENT_CROSSBOWGIRL_01;TID_QUIP_DRG_KILL_ENT_CROSSBOWGIRL_02;TID_QUIP_DRG_KILL_ENT_CROSSBOWGIRL_03</t>
  </si>
  <si>
    <t>TID_QUIP_DRG_KILL_ENT_SHIELDMAN_01;TID_QUIP_DRG_KILL_ENT_SHIELDMAN_02;TID_QUIP_DRG_KILL_ENT_SHIELDMAN_03</t>
  </si>
  <si>
    <t>TID_QUIP_DRG_KILL_ENT_TROLL_01;TID_QUIP_DRG_KILL_ENT_TROLL_02;TID_QUIP_DRG_KILL_ENT_TROLL_03</t>
  </si>
  <si>
    <t>TID_QUIP_DRG_KILL_ENT_RAT_01;TID_QUIP_DRG_KILL_ENT_RAT_02;TID_QUIP_DRG_KILL_ENT_RAT_03</t>
  </si>
  <si>
    <t>TID_QUIP_DRG_KILL_ENT_HUMAN_FRIAR_01;TID_QUIP_DRG_KILL_ENT_HUMAN_FRIAR_02;TID_QUIP_DRG_KILL_ENT_HUMAN_FRIAR_03</t>
  </si>
  <si>
    <t>TID_QUIP_DRG_BURN_GOBLIN_WARRIOR_01;TID_QUIP_DRG_BURN_GOBLIN_WARRIOR_02;TID_QUIP_DRG_BURN_GOBLIN_WARRIOR_03</t>
  </si>
  <si>
    <t>TID_QUIP_DRG_BURN_GOBLIN_BOMBER_01;TID_QUIP_DRG_BURN_GOBLIN_BOMBER_02;TID_QUIP_DRG_BURN_GOBLIN_BOMBER_03</t>
  </si>
  <si>
    <t>TID_QUIP_DRG_BURN_GOBLIN_KAMIKAZE_01;TID_QUIP_DRG_BURN_GOBLIN_KAMIKAZE_02;TID_QUIP_DRG_BURN_GOBLIN_KAMIKAZE_03</t>
  </si>
  <si>
    <t>TID_QUIP_DRG_BURN_GOBLIN_WORKER_01;TID_QUIP_DRG_BURN_GOBLIN_WORKER_02;TID_QUIP_DRG_BURN_GOBLIN_WORKER_03</t>
  </si>
  <si>
    <t>TID_QUIP_DRG_BURN_BAKERWOMAN_01;TID_QUIP_DRG_BURN_BAKERWOMAN_02;TID_QUIP_DRG_BURN_BAKERWOMAN_03</t>
  </si>
  <si>
    <t>TID_QUIP_DRG_BURN_CROSSBOWGIRL_01;TID_QUIP_DRG_BURN_CROSSBOWGIRL_02;TID_QUIP_DRG_BURN_CROSSBOWGIRL_03</t>
  </si>
  <si>
    <t>TID_QUIP_DRG_BURN_SHIELDMAN_01;TID_QUIP_DRG_BURN_SHIELDMAN_02;TID_QUIP_DRG_BURN_SHIELDMAN_03</t>
  </si>
  <si>
    <t>TID_QUIP_DRG_BURN_TROLL_01;TID_QUIP_DRG_BURN_TROLL_02;TID_QUIP_DRG_BURN_TROLL_03</t>
  </si>
  <si>
    <t>TID_QUIP_DRG_BURN_RAT_01;TID_QUIP_DRG_BURN_RAT_02;TID_QUIP_DRG_BURN_RAT_03</t>
  </si>
  <si>
    <t>TID_QUIP_ENT_DMG_DRG_GOBLIN_WARRIOR_01;TID_QUIP_ENT_DMG_DRG_GOBLIN_WARRIOR_02</t>
  </si>
  <si>
    <t>TID_QUIP_ENT_DMG_DRG_GOBLIN_BOMBER_01;TID_QUIP_ENT_DMG_DRG_GOBLIN_BOMBER_02</t>
  </si>
  <si>
    <t>TID_QUIP_ENT_DMG_DRG_GOBLIN_KAMIKAZE_01;TID_QUIP_ENT_DMG_DRG_GOBLIN_KAMIKAZE_02</t>
  </si>
  <si>
    <t>TID_QUIP_ENT_DMG_DRG_BAKERWOMAN_01;TID_QUIP_ENT_DMG_DRG_BAKERWOMAN_02</t>
  </si>
  <si>
    <t>TID_QUIP_ENT_DMG_DRG_CROSSBOWGIRL_01;TID_QUIP_ENT_DMG_DRG_CROSSBOWGIRL_02</t>
  </si>
  <si>
    <t>[flyingPigsProbaCoefB]</t>
  </si>
  <si>
    <t>[flyingPigsProbaCoefA]</t>
  </si>
  <si>
    <t>TID_QUIP_HUMAN_DMG_DRG_TROLL_01;TID_QUIP_HUMAN_DMG_DRG_TROLL_02</t>
  </si>
  <si>
    <t>TID_QUIP_ENT_KILL_DRG_GOBLIN_WARRIOR_01;TID_QUIP_ENT_KILL_DRG_GOBLIN_WARRIOR_02</t>
  </si>
  <si>
    <t>TID_QUIP_ENT_KILL_DRG_GOBLIN_BOMBER_01;TID_QUIP_ENT_KILL_DRG_GOBLIN_BOMBER_02</t>
  </si>
  <si>
    <t>TID_QUIP_ENT_KILL_DRG_GOBLIN_KAMIKAZE_01;TID_QUIP_ENT_KILL_DRG_GOBLIN_KAMIKAZE_02</t>
  </si>
  <si>
    <t>TID_QUIP_HUMAN_KILL_DRG_BAKERWOMAN_01;TID_QUIP_HUMAN_KILL_DRG_BAKERWOMAN_02</t>
  </si>
  <si>
    <t>TID_QUIP_HUMAN_KILL_DRG_CROSSBOWGIRL_01;TID_QUIP_HUMAN_KILL_DRG_CROSSBOWGIRL_02</t>
  </si>
  <si>
    <t>TID_QUIP_ENT_KILL_DRG_TROLL_01;TID_QUIP_ENT_KILL_DRG_TROLL_02</t>
  </si>
  <si>
    <t>icon_special</t>
  </si>
  <si>
    <t>fire</t>
  </si>
  <si>
    <t>defense</t>
  </si>
  <si>
    <t>icon_health</t>
  </si>
  <si>
    <t>icon_score</t>
  </si>
  <si>
    <t>icon_speed</t>
  </si>
  <si>
    <t>health</t>
  </si>
  <si>
    <t>dragon_fat_3</t>
  </si>
  <si>
    <t>PF_Robot_Helmet;PF_Robot_Ring_1;PF_Robot_Ring_2;PF_Robot_Ring_3</t>
  </si>
  <si>
    <t>PF_Train_Wagon;PF_Train_Hat</t>
  </si>
  <si>
    <t>PF_Aztec_Helmet</t>
  </si>
  <si>
    <t>PF_RobinHood_Hat;PF_RobinHood_Bow</t>
  </si>
  <si>
    <t>PF_Mexican_Head;PF_Mexican_Dynamite</t>
  </si>
  <si>
    <t>TID_MISSION_OBJECTIVE_DISTANCE_DESC_SINGLE_RUN</t>
  </si>
  <si>
    <t>TID_MISSION_OBJECTIVE_DISTANCE_DESC_MULTI_RUN</t>
  </si>
  <si>
    <t>PF_PetNeutrin_38</t>
  </si>
  <si>
    <t>PF_PetNeutrinMenu_38</t>
  </si>
  <si>
    <t>PF_PetAngelicoMenu_35</t>
  </si>
  <si>
    <t>PF_PetCthulu_31</t>
  </si>
  <si>
    <t>PF_PetCthuluMenu_31</t>
  </si>
  <si>
    <t>PF_PetAngelico_35</t>
  </si>
  <si>
    <t>[loadingTeasing]</t>
  </si>
  <si>
    <t>PF_PetPhoenix_33</t>
  </si>
  <si>
    <t>PF_PetPhoenixMenu_33</t>
  </si>
  <si>
    <t>Pet Movement Definition</t>
  </si>
  <si>
    <t>{petMovementDefinitions}</t>
  </si>
  <si>
    <t>ghost_buster</t>
  </si>
  <si>
    <t>mine_eater</t>
  </si>
  <si>
    <t>morly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</si>
  <si>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</si>
  <si>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</si>
  <si>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</si>
  <si>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</si>
  <si>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</si>
  <si>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</si>
  <si>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</si>
  <si>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MineSmall;MineMedium;MineBig</t>
  </si>
  <si>
    <t>pet_neutrin_38</t>
  </si>
  <si>
    <t>pet_angelico_35</t>
  </si>
  <si>
    <t>pet_chtulhu_31</t>
  </si>
  <si>
    <t>pet_phoenix_33</t>
  </si>
  <si>
    <t>[searchButNoEatEntityList]</t>
  </si>
  <si>
    <t>[ignoreNotListedUnits]</t>
  </si>
  <si>
    <t>[searchDistanceMultiplier]</t>
  </si>
  <si>
    <t>[preferedRangeMultiplier]</t>
  </si>
  <si>
    <t>zh-CN</t>
  </si>
  <si>
    <t>immune_trash</t>
  </si>
  <si>
    <t xml:space="preserve">alcohol_resistance </t>
  </si>
  <si>
    <t>prey_hp_boost_dragon</t>
  </si>
  <si>
    <t>prey_hp_boost_spider</t>
  </si>
  <si>
    <t>prey_hp_boost_goblin</t>
  </si>
  <si>
    <t>cage_breaker</t>
  </si>
  <si>
    <t>Archer01;Archer02;BakerWoman;Catapulter;DrunkenMan;Merida;RichMan;ShieldMan;Soldier;Villager01;Villager02</t>
  </si>
  <si>
    <t>SpiderGreenTurret;SpiderRed;SpiderSmall</t>
  </si>
  <si>
    <t>Bomber;Spartakus;Worker</t>
  </si>
  <si>
    <t>prey_hp_boost</t>
  </si>
  <si>
    <t>pet_40</t>
  </si>
  <si>
    <t>pet_41</t>
  </si>
  <si>
    <t>pet_42</t>
  </si>
  <si>
    <t>pet_43</t>
  </si>
  <si>
    <t>pet_44</t>
  </si>
  <si>
    <t>pet_45</t>
  </si>
  <si>
    <t>pet_46</t>
  </si>
  <si>
    <t>pet_47</t>
  </si>
  <si>
    <t>pet_48</t>
  </si>
  <si>
    <t>pet_49</t>
  </si>
  <si>
    <t>pet_50</t>
  </si>
  <si>
    <t>pet_51</t>
  </si>
  <si>
    <t>pet_52</t>
  </si>
  <si>
    <t>pet_53</t>
  </si>
  <si>
    <t>pet_54</t>
  </si>
  <si>
    <t>pet_55</t>
  </si>
  <si>
    <t>pet_56</t>
  </si>
  <si>
    <t>pet_57</t>
  </si>
  <si>
    <t>pet_58</t>
  </si>
  <si>
    <t>pet_59</t>
  </si>
  <si>
    <t>TID_PET_40_NAME</t>
  </si>
  <si>
    <t>TID_PET_40_DESC</t>
  </si>
  <si>
    <t>TID_PET_41_NAME</t>
  </si>
  <si>
    <t>TID_PET_41_DESC</t>
  </si>
  <si>
    <t>TID_PET_42_NAME</t>
  </si>
  <si>
    <t>TID_PET_42_DESC</t>
  </si>
  <si>
    <t>TID_PET_43_NAME</t>
  </si>
  <si>
    <t>TID_PET_43_DESC</t>
  </si>
  <si>
    <t>TID_PET_45_NAME</t>
  </si>
  <si>
    <t>TID_PET_45_DESC</t>
  </si>
  <si>
    <t>TID_PET_47_NAME</t>
  </si>
  <si>
    <t>TID_PET_47_DESC</t>
  </si>
  <si>
    <t>TID_PET_48_NAME</t>
  </si>
  <si>
    <t>TID_PET_48_DESC</t>
  </si>
  <si>
    <t>TID_PET_49_NAME</t>
  </si>
  <si>
    <t>TID_PET_49_DESC</t>
  </si>
  <si>
    <t>TID_PET_52_NAME</t>
  </si>
  <si>
    <t>TID_PET_52_DESC</t>
  </si>
  <si>
    <t>TID_PET_53_NAME</t>
  </si>
  <si>
    <t>TID_PET_53_DESC</t>
  </si>
  <si>
    <t>TID_PET_54_NAME</t>
  </si>
  <si>
    <t>TID_PET_54_DESC</t>
  </si>
  <si>
    <t>TID_PET_55_NAME</t>
  </si>
  <si>
    <t>TID_PET_55_DESC</t>
  </si>
  <si>
    <t>TID_PET_56_NAME</t>
  </si>
  <si>
    <t>TID_PET_56_DESC</t>
  </si>
  <si>
    <t>TID_PET_57_NAME</t>
  </si>
  <si>
    <t>TID_PET_57_DESC</t>
  </si>
  <si>
    <t>TID_PET_58_NAME</t>
  </si>
  <si>
    <t>TID_PET_58_DESC</t>
  </si>
  <si>
    <t>TID_PET_59_NAME</t>
  </si>
  <si>
    <t>TID_PET_59_DESC</t>
  </si>
  <si>
    <t>stun</t>
  </si>
  <si>
    <t>PF_PetStun</t>
  </si>
  <si>
    <t>PF_Knight_Helmet;PF_Knight_LeftShoulder;PF_Knight_RightShoulder;PF_Knight_Shield</t>
  </si>
  <si>
    <t>FlyingBunny</t>
  </si>
  <si>
    <t>PF_PetFindLetter</t>
  </si>
  <si>
    <t>PF_PetFindChest</t>
  </si>
  <si>
    <t>PF_PetFindEgg</t>
  </si>
  <si>
    <t>alcohol_resistance</t>
  </si>
  <si>
    <t>FairyBig</t>
  </si>
  <si>
    <t>FairySmall</t>
  </si>
  <si>
    <t>[scoreTextThresholdMultiplier]</t>
  </si>
  <si>
    <t>[missionSCRewardMultiplier]</t>
  </si>
  <si>
    <t>PF_PetChamRed_2</t>
  </si>
  <si>
    <t>PF_PetChamRedMenu_2</t>
  </si>
  <si>
    <t>PF_PetChamRichelier_5</t>
  </si>
  <si>
    <t>PF_PetChamRichelierMenu_5</t>
  </si>
  <si>
    <t>PF_PetChamPipistrello_8</t>
  </si>
  <si>
    <t>PF_PetChamPipistrelloMenu_8</t>
  </si>
  <si>
    <t>PF_PetChamBurnout_11</t>
  </si>
  <si>
    <t>PF_PetChamBurnoutMenu_11</t>
  </si>
  <si>
    <t>PF_PetChamMorylin_26</t>
  </si>
  <si>
    <t>PF_PetChamMorylinMenu_26</t>
  </si>
  <si>
    <t>PF_Pirate_Hat;PF_Pirate_Clock;PF_Pirate_Hook</t>
  </si>
  <si>
    <t>icon_canary</t>
  </si>
  <si>
    <t>icon_clock</t>
  </si>
  <si>
    <t>icon_humans</t>
  </si>
  <si>
    <t>icon_destroy</t>
  </si>
  <si>
    <t>icon_cart</t>
  </si>
  <si>
    <t>icon_money</t>
  </si>
  <si>
    <t>icon_egg</t>
  </si>
  <si>
    <t>icon_dragon</t>
  </si>
  <si>
    <t>icon_fireRush</t>
  </si>
  <si>
    <t>icon_dive</t>
  </si>
  <si>
    <t>icon_run</t>
  </si>
  <si>
    <t>BadJunk</t>
  </si>
  <si>
    <t>pet_cham_red_2</t>
  </si>
  <si>
    <t>pet_cham_richelier_5</t>
  </si>
  <si>
    <t>pet_cham_pipistrello_8</t>
  </si>
  <si>
    <t>pet_cham_burnout_11</t>
  </si>
  <si>
    <t>pet_cham_morylin_26</t>
  </si>
  <si>
    <t>TID_EGG</t>
  </si>
  <si>
    <t>TID_EGG_PREMIUM</t>
  </si>
  <si>
    <t>TID_GOLDEN_EGG</t>
  </si>
  <si>
    <t>icon_egg_premium</t>
  </si>
  <si>
    <t>icon_egg_golden</t>
  </si>
  <si>
    <t>GoodWitch</t>
  </si>
  <si>
    <t>BadWitch</t>
  </si>
  <si>
    <t>Razorback</t>
  </si>
  <si>
    <t>BadFarmer</t>
  </si>
  <si>
    <t>SP_Medieval_Final_Common;CO_Medieval_Final;ART_Medieval_Lighting;Art_Level_fog;ART_Levels_Background_Skies;SO_Medieval_Common</t>
  </si>
  <si>
    <t>SP_Medieval_Final_Village;SO_Medieval_Village;ART_L1_Village_Fortress;ART_L1_Village_Goblin_World;ART_L1_Village_Human_Village;ART_L1_Village_Witch_Forest;ART_Particles_Village;ART_L1_Village_Water_Caves;ART_L1_Left_Mini_Cave;ART_twister_cave;ART_L1_Village_Air_Cool;ART_L1_Background_Village</t>
  </si>
  <si>
    <t>faster_boost</t>
  </si>
  <si>
    <t>icon_boost</t>
  </si>
  <si>
    <t>unlimited_boost</t>
  </si>
  <si>
    <t>PF_PetBoost</t>
  </si>
  <si>
    <t>findBonus</t>
  </si>
  <si>
    <t>findBonusletters</t>
  </si>
  <si>
    <t>findBonusChests</t>
  </si>
  <si>
    <t>findBonusEggs</t>
  </si>
  <si>
    <t>prey_hp_boost_humans</t>
  </si>
  <si>
    <t>lower_damage_dragon</t>
  </si>
  <si>
    <t>icon_food</t>
  </si>
  <si>
    <t>PF_PetBallGrenade_18</t>
  </si>
  <si>
    <t>PF_PetBallMedic_42</t>
  </si>
  <si>
    <t>PF_PetBallMedicMenu_42</t>
  </si>
  <si>
    <t>PF_PetBallFootball_41</t>
  </si>
  <si>
    <t>PF_PetBallFootballMenu_41</t>
  </si>
  <si>
    <t>PF_PetBallGrenadeMenu_18</t>
  </si>
  <si>
    <t>PF_PetGodzillaBasic_24</t>
  </si>
  <si>
    <t>PF_PetGodzillaBasicMenu_24</t>
  </si>
  <si>
    <t>PF_PetGodzillaHelmet_32</t>
  </si>
  <si>
    <t>PF_PetGodzillaHelmetMenu_32</t>
  </si>
  <si>
    <t>pet_ball_grenade_18</t>
  </si>
  <si>
    <t>pet_ball_medic_42</t>
  </si>
  <si>
    <t>PF_Rapper_Hat;PF_Rapper_Bowtie;PF_Rapper_Clock</t>
  </si>
  <si>
    <t>icon_alcohol_resistance</t>
  </si>
  <si>
    <t>icon_explosion</t>
  </si>
  <si>
    <t>icon_cage_breaker</t>
  </si>
  <si>
    <t>pet_ball_football_41</t>
  </si>
  <si>
    <t>pet_godzilla_helmet_32</t>
  </si>
  <si>
    <t>pet_godzilla_basic_24</t>
  </si>
  <si>
    <t>[trackingSku]</t>
  </si>
  <si>
    <t>PF_PetDactylusChicken_6</t>
  </si>
  <si>
    <t>PF_PetDactylusChickenMenu_6</t>
  </si>
  <si>
    <t>PF_PetDactylusArrow_21</t>
  </si>
  <si>
    <t>PF_PetDactylusArrowMenu_21</t>
  </si>
  <si>
    <t>PF_PetDactylusCrazy_20</t>
  </si>
  <si>
    <t>PF_PetDactylusCrazyMenu_20</t>
  </si>
  <si>
    <t>PF_PetDactylus_0</t>
  </si>
  <si>
    <t>PF_PetDactylusMenu_0</t>
  </si>
  <si>
    <t>PF_PetDactylusTupac_15</t>
  </si>
  <si>
    <t>PF_PetDactylusTupacMenu_15</t>
  </si>
  <si>
    <t>PF_PetGhostEater_28</t>
  </si>
  <si>
    <t>PF_PetGhostEaterMenu_28</t>
  </si>
  <si>
    <t>PF_PetMineEater_29</t>
  </si>
  <si>
    <t>PF_PetMineEaterMenu_29</t>
  </si>
  <si>
    <t>Ghost01;Ghost02;Ghost03</t>
  </si>
  <si>
    <t>PF_PetMonkeyVampire_1</t>
  </si>
  <si>
    <t>PF_PetMonkeyVampireMenu_1</t>
  </si>
  <si>
    <t>PF_PetMonkeyRocket_9</t>
  </si>
  <si>
    <t>PF_PetMonkeyImp_12</t>
  </si>
  <si>
    <t>PF_PetMonkeyImpMenu_12</t>
  </si>
  <si>
    <t>PF_PetMonkeyKing_17</t>
  </si>
  <si>
    <t>PF_PetMonkeyKingMenu_17</t>
  </si>
  <si>
    <t>PF_PetMonkeyPoisonIvy_22</t>
  </si>
  <si>
    <t>PF_PetMonkeyPoisonIvyMenu_22</t>
  </si>
  <si>
    <t>PF_PetMonkeyRocketMenu_9</t>
  </si>
  <si>
    <t>PF_PetFireball_36</t>
  </si>
  <si>
    <t>PF_PetFireballMenu_36</t>
  </si>
  <si>
    <t>PF_Scientist_Hat;PF_Scientist_Potion;PF_Scientist_Bowtie</t>
  </si>
  <si>
    <t>PF_Mobster_Gun;PF_Mobster_Hat;PF_Mobster_Rose;PF_Mobster_Tie</t>
  </si>
  <si>
    <t>PF_PetDog_39</t>
  </si>
  <si>
    <t>PF_PetDogMenu_39</t>
  </si>
  <si>
    <t>pet_dog_39</t>
  </si>
  <si>
    <t>TID_EDIBLE_FAIRY_SMALL</t>
  </si>
  <si>
    <t>TID_EDIBLE_FAIRY_BIG</t>
  </si>
  <si>
    <t>TID_EDIBLE_PELICAN</t>
  </si>
  <si>
    <t>TID_EDIBLE_RAZORBACK</t>
  </si>
  <si>
    <t>TID_EDIBLE_FLYINGBUNNY</t>
  </si>
  <si>
    <t>TID_EDIBLE_FARMER</t>
  </si>
  <si>
    <t>TID_QUIP_DRG_KILL_ENT_BADJUNK</t>
  </si>
  <si>
    <t>TID_QUIP_DRG_KILL_ENT_01</t>
  </si>
  <si>
    <t>TID_QUIP_DRG_KILL_ENT_02</t>
  </si>
  <si>
    <t>TID_QUIP_DRG_KILL_ENT_05</t>
  </si>
  <si>
    <t>TID_QUIP_DRG_KILL_ENT_09</t>
  </si>
  <si>
    <t>TID_QUIP_DRG_BURN_ENT_03</t>
  </si>
  <si>
    <t>TID_QUIP_DRG_BURN_ENT_06</t>
  </si>
  <si>
    <t>TID_QUIP_DRG_BURN_ENT_05</t>
  </si>
  <si>
    <t>TID_QUIP_HUMAN_DMG_DRG_ARCHER_01</t>
  </si>
  <si>
    <t>TID_QUIP_ENT_KILL_DRG_SPIDERGREEN_02</t>
  </si>
  <si>
    <t>TID_QUIP_ENT_KILL_DRG_MINE_02</t>
  </si>
  <si>
    <t>GoblinWarMachine</t>
  </si>
  <si>
    <t>Driller</t>
  </si>
  <si>
    <t>Guardian</t>
  </si>
  <si>
    <t>pet_dactylus_0</t>
  </si>
  <si>
    <t>pet_monkey_vampire_1</t>
  </si>
  <si>
    <t>lower_damage_origin</t>
  </si>
  <si>
    <t>keys</t>
  </si>
  <si>
    <t>shop_pack_keys_0</t>
  </si>
  <si>
    <t>shop_pack_keys_1</t>
  </si>
  <si>
    <t>shop_pack_keys_2</t>
  </si>
  <si>
    <t>PF_IconShopKeys_0</t>
  </si>
  <si>
    <t>PF_IconShopKeys_1</t>
  </si>
  <si>
    <t>PF_IconShopKeys_2</t>
  </si>
  <si>
    <t>pet_mine_eater_29</t>
  </si>
  <si>
    <t>pet_dactylus_arrow_21</t>
  </si>
  <si>
    <t>pet_dactylus_chicken_6</t>
  </si>
  <si>
    <t>pet_dactylus_crazy_20</t>
  </si>
  <si>
    <t>pet_dactylus_tupac_15</t>
  </si>
  <si>
    <t>pet_fireball_36</t>
  </si>
  <si>
    <t>pet_ghost_eater_28</t>
  </si>
  <si>
    <t>pet_monkey_rocket_9</t>
  </si>
  <si>
    <t>pet_monkey_imp_12</t>
  </si>
  <si>
    <t>pet_monkey_king_17</t>
  </si>
  <si>
    <t>pet_monkey_poison_ivy_22</t>
  </si>
  <si>
    <t>StingraySmall</t>
  </si>
  <si>
    <t>StingrayLarge</t>
  </si>
  <si>
    <t>PET CATEGORY DEFINITIONS</t>
  </si>
  <si>
    <t>{petCategoryDefinitions}</t>
  </si>
  <si>
    <t>TID_PET_CATEGORY_SCORE</t>
  </si>
  <si>
    <t>TID_PET_CATEGORY_EAT</t>
  </si>
  <si>
    <t>TID_PET_CATEGORY_SPEED</t>
  </si>
  <si>
    <t>TID_PET_CATEGORY_HEALTH</t>
  </si>
  <si>
    <t>TID_PET_CATEGORY_FIRE</t>
  </si>
  <si>
    <t>TID_PET_CATEGORY_DEFENSE</t>
  </si>
  <si>
    <t>TID_PET_CATEGORY_SPECIAL</t>
  </si>
  <si>
    <t>en-US</t>
  </si>
  <si>
    <t>fr-FR</t>
  </si>
  <si>
    <t>it-IT</t>
  </si>
  <si>
    <t>de-DE</t>
  </si>
  <si>
    <t>es-ES</t>
  </si>
  <si>
    <t>pt-BR</t>
  </si>
  <si>
    <t>ru-RU</t>
  </si>
  <si>
    <t>ja-JP</t>
  </si>
  <si>
    <t>ko-KR</t>
  </si>
  <si>
    <t>eat_trash</t>
  </si>
  <si>
    <t>PF_PetFreeze_34</t>
  </si>
  <si>
    <t>PF_PetFreezeMenu_34</t>
  </si>
  <si>
    <t>pet_freeze_34</t>
  </si>
  <si>
    <t>PF_PetBomb_37</t>
  </si>
  <si>
    <t>PF_PetBombMenu_37</t>
  </si>
  <si>
    <t>pet_bomb_37</t>
  </si>
  <si>
    <t>PF_Pirate_L_Hat;PF_Pirate_R_Hat;PF_Pirate_Hook;PF_Pirate_Parrot;PF_Pirate_Pegleg</t>
  </si>
  <si>
    <t>[priceType]</t>
  </si>
  <si>
    <t>[price]</t>
  </si>
  <si>
    <t>money</t>
  </si>
  <si>
    <t>TID_KILLABLE_WARMACHINE</t>
  </si>
  <si>
    <t>TID_EDIBLE_SMALLSTINGRAY</t>
  </si>
  <si>
    <t>TID_EDIBLE_LARGESTINGRAY</t>
  </si>
  <si>
    <t>MediumFood_Dark</t>
  </si>
  <si>
    <t>BigFood_Dark</t>
  </si>
  <si>
    <t>Slime</t>
  </si>
  <si>
    <t>GoodWitch02</t>
  </si>
  <si>
    <t>SlimePoison</t>
  </si>
  <si>
    <t>WitchShield</t>
  </si>
  <si>
    <t>GroundMediumFood_Dark</t>
  </si>
  <si>
    <t>GroundSmallFood_Dark</t>
  </si>
  <si>
    <t>Mushroom</t>
  </si>
  <si>
    <t>SP_Medieval_Final_Dark;SO_Medieval_Dark;ART_Particles_Dark;ART_L1_Background_Dark;ART_L1_Darkzone_Bigtree</t>
  </si>
  <si>
    <t>[hidden]</t>
  </si>
  <si>
    <t>SP_Medieval_Final_Castle;SO_Medieval_Castle;ART_L1_Castle_Air_Currents;ART_L1_Castle_Dungeon;ART_L1_Castle;ART_L1_Castle_Water_Caves;ART_Particles_Castle;ART_L1_Background_Castle;ART_L1_Castle_Goblins_Mines;ART_L1_Castle_Hazards</t>
  </si>
  <si>
    <t>PF_Sumo_Head;PF_Sumo_Hip</t>
  </si>
  <si>
    <t>PF_Executioner_L_Hat;PF_Executioner_R_Hat;PF_Executioner_L_Neck</t>
  </si>
  <si>
    <t>TID_EDIBLE_GOBLIN_DRILLER</t>
  </si>
  <si>
    <t>TID_EDIBLE_GOBLIN_GUARDIAN</t>
  </si>
  <si>
    <t>WorkerWagon</t>
  </si>
  <si>
    <t>PF_Dark_Smoke;PF_Dark_Eyes</t>
  </si>
  <si>
    <t>FlyingTicket</t>
  </si>
  <si>
    <t>wip</t>
  </si>
  <si>
    <t>TID_POWERUP_WIP</t>
  </si>
  <si>
    <t>icon_WIP</t>
  </si>
  <si>
    <t>PF_Heavy_Head;PF_Heavy_R_Shoulder;PF_Heavy_L_Shoulder</t>
  </si>
  <si>
    <t>PF_PetBruceGerman_48</t>
  </si>
  <si>
    <t>PF_PetBruceBaby_49</t>
  </si>
  <si>
    <t>PF_PetBruce_50</t>
  </si>
  <si>
    <t>PF_PetBruceSpider_52</t>
  </si>
  <si>
    <t>PF_PetBruceBanana_51</t>
  </si>
  <si>
    <t>PF_PetBruceGermanMenu_48</t>
  </si>
  <si>
    <t>PF_PetBruceBabyMenu_49</t>
  </si>
  <si>
    <t>PF_PetBruceMenu_50</t>
  </si>
  <si>
    <t>PF_PetBruceBananaMenu_51</t>
  </si>
  <si>
    <t>PF_PetBruceSpiderMenu_52</t>
  </si>
  <si>
    <t>pet_bruce_german_48</t>
  </si>
  <si>
    <t>pet_bruce_baby_49</t>
  </si>
  <si>
    <t>pet_bruce_50</t>
  </si>
  <si>
    <t>pet_bruce_banana_51</t>
  </si>
  <si>
    <t>pet_bruce_spider_52</t>
  </si>
  <si>
    <t>trash_eater</t>
  </si>
  <si>
    <t>badJunk</t>
  </si>
  <si>
    <t>TID_EDIBLE_SLIME</t>
  </si>
  <si>
    <t>TID_EDIBLE_SLIME_GREEN</t>
  </si>
  <si>
    <t>TID_EDIBLE_WITCH_SLIM</t>
  </si>
  <si>
    <t>Dodo</t>
  </si>
  <si>
    <t>TID_EDIBLE_MUSHROOM</t>
  </si>
  <si>
    <t>TID_EDIBLE_TICKET</t>
  </si>
  <si>
    <t>TID_QUIP_DRG_KILL_ENT_01;TID_QUIP_DRG_KILL_ENT_02</t>
  </si>
  <si>
    <t>TID_QUIP_DRG_KILL_ENT_04</t>
  </si>
  <si>
    <t>TID_QUIP_DRG_KILL_ENT_09;TID_QUIP_DRG_KILL_ENT_10</t>
  </si>
  <si>
    <t>TID_QUIP_DRG_KILL_ENT_11;TID_QUIP_DRG_KILL_ENT_12</t>
  </si>
  <si>
    <t>TID_QUIP_DRG_KILL_ENT_07;TID_QUIP_DRG_KILL_ENT_08</t>
  </si>
  <si>
    <t>TID_QUIP_DRG_KILL_ENT_03</t>
  </si>
  <si>
    <t>TID_QUIP_DRG_KILL_ENT_08</t>
  </si>
  <si>
    <t>TID_QUIP_DRG_KILL_ENT_10</t>
  </si>
  <si>
    <t>TID_QUIP_DRG_BURN_ENT_07</t>
  </si>
  <si>
    <t>TID_QUIP_DRG_BURN_ENT_09</t>
  </si>
  <si>
    <t>TID_QUIP_DRG_BURN_ENT_04</t>
  </si>
  <si>
    <t>TID_QUIP_DRG_BURN_ENT_02</t>
  </si>
  <si>
    <t>TID_QUIP_DRG_BURN_ENT_08</t>
  </si>
  <si>
    <t>TID_QUIP_HUMAN_KILL_DRG_ARCHER_04</t>
  </si>
  <si>
    <t>TID_QUIP_HUMAN_KILL_DRG_SOLDIER_02</t>
  </si>
  <si>
    <t>[shadowFromDragon]</t>
  </si>
  <si>
    <t>[revealFromDragon]</t>
  </si>
  <si>
    <t>PF_Biohazard_Front;PF_Biohazard_Back;PF_Biohazard_Smoke</t>
  </si>
  <si>
    <t>Vulture</t>
  </si>
  <si>
    <t>PF_Pharaon_Beard;PF_Pharaon_Bracelet;PF_Pharaon_Hand;PF_Pharaon_L_Hat;PF_Pharaon_L_Neck;PF_Pharaon_R_Hat</t>
  </si>
  <si>
    <t>PF_King_Crown;PF_King_L_Ankle;PF_King_L_Bracelet;PF_King_L_Shoulder;PF_King_Neck;PF_King_R_Ankle;PF_King_R_Bracelet;PF_King_R_Shoulder</t>
  </si>
  <si>
    <t>icon_eat_trash</t>
  </si>
  <si>
    <t>PF_Knight_Head;PF_Knight_Neck;PF_Knight_Shoulder_R;PF_Knight_Waist;PF_Knight_Wrist_L;PF_Knight_Wrist_R</t>
  </si>
  <si>
    <t>[eventOnly]</t>
  </si>
  <si>
    <t>MineWagonMine</t>
  </si>
  <si>
    <t>PF_Mecha_Head;PF_Mecha_L_Leg;PF_Mecha_L_Shoulder;PF_Mecha_Neck;PF_Mecha_R_Leg;PF_Mecha_R_Shoulder</t>
  </si>
  <si>
    <t>PF_Astronaut_Neck;PF_Astronaut_Backpack</t>
  </si>
  <si>
    <t>PF_Vampire_L_Hand;PF_Vampire_R_Hand;PF_Vampire_R_Leg;PF_Vampire_L_Leg;PF_Vampire_L_Shoulder;PF_Vampire_R_Shoulder;PF_Vampire_Neck;PF_Vampire_Tusks</t>
  </si>
  <si>
    <t>PF_Chain_Hip;PF_Chain_Neck;PF_Chain_Tail;PF_Chain_Effect</t>
  </si>
  <si>
    <t>TID_PET_51_NAME</t>
  </si>
  <si>
    <t>TID_PET_51_DESC</t>
  </si>
  <si>
    <t>TID_PET_50_NAME</t>
  </si>
  <si>
    <t>[cooldownAdsSkipMissions]</t>
  </si>
  <si>
    <t>[maxAdsSkipMissions]</t>
  </si>
  <si>
    <t>building_small;building_medium;building_big</t>
  </si>
  <si>
    <t>burn</t>
  </si>
  <si>
    <t>PF_Green_Chest;PF_Green_Head;PF_Green_Neck;PF_Green_Tail_1;PF_Green_Tail_6</t>
  </si>
  <si>
    <t>PF_Tattoo_Head;PF_Tattoo_Neck_3;PF_Tattoo_Tail_6</t>
  </si>
  <si>
    <t>PF_Red_Head;PF_Red_Neck;PF_Red_Tail_6</t>
  </si>
  <si>
    <t>dragon_balrog_5</t>
  </si>
  <si>
    <t>PF_Mold_Neck_2;PF_Mold_Neck_3</t>
  </si>
  <si>
    <t>spiders</t>
  </si>
  <si>
    <t>goblins</t>
  </si>
  <si>
    <t>SpiderSmall;SpiderRed;SpiderGreenTurret</t>
  </si>
  <si>
    <t>Spartakus;Worker;WorkerWagon;Guardian;Bomber;Kamikaze</t>
  </si>
  <si>
    <t>icon_spiders</t>
  </si>
  <si>
    <t>icon_goblins</t>
  </si>
  <si>
    <t>TID_MISSION_SPIDERS_DESC</t>
  </si>
  <si>
    <t>TID_MISSION_GOBLINS_DESC</t>
  </si>
  <si>
    <t>PF_PetMorly_30</t>
  </si>
  <si>
    <t>PF_PetMorlyMenu_30</t>
  </si>
  <si>
    <t>PF_PetBallWaitress_40</t>
  </si>
  <si>
    <t>PF_PetBallWaitressMenu_40</t>
  </si>
  <si>
    <t>pet_ball_waitress_40</t>
  </si>
  <si>
    <t>PF_PetBallPaint_7</t>
  </si>
  <si>
    <t>PF_PetBallPaintMenu_7</t>
  </si>
  <si>
    <t>pet_ball_paint_7</t>
  </si>
  <si>
    <t>[damageAnimationThreshold]</t>
  </si>
  <si>
    <t>[dotAnimationThreshold]</t>
  </si>
  <si>
    <t>egg_event</t>
  </si>
  <si>
    <t>0.2</t>
  </si>
  <si>
    <t>[minimumSC]</t>
  </si>
  <si>
    <t>{missingRessourcesTiersDefinitions}</t>
  </si>
  <si>
    <t>MISSING RESSOURCES TIERS DEFINITIONS</t>
  </si>
  <si>
    <t>MISSING RESSOURCES VARIABLES DEFINITIONS</t>
  </si>
  <si>
    <t>{missingRessourcesVariablesDefinitions}</t>
  </si>
  <si>
    <t>[coefficientA]</t>
  </si>
  <si>
    <t>[coefficientB</t>
  </si>
  <si>
    <t>[scHCBaseValue]</t>
  </si>
  <si>
    <t>[trackingName]</t>
  </si>
  <si>
    <t>formulaCalculation</t>
  </si>
  <si>
    <t>tier1</t>
  </si>
  <si>
    <t>tier2</t>
  </si>
  <si>
    <t>tier3</t>
  </si>
  <si>
    <t>tier4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</si>
</sst>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(&quot;€&quot;* #,##0.00_);_(&quot;€&quot;* \(#,##0.00\);_(&quot;€&quot;* &quot;-&quot;??_);_(@_)"/>
    <numFmt numFmtId="165" formatCode="_(* #,##0.00_);_(* \(#,##0.00\);_(* &quot;-&quot;??_);_(@_)"/>
    <numFmt numFmtId="166" formatCode="_-* #,##0.00_-;\-* #,##0.00_-;_-* &quot;-&quot;??_-;_-@_-"/>
    <numFmt numFmtId="167" formatCode="[$$-409]#,##0"/>
    <numFmt numFmtId="168" formatCode="[$$-409]#,##0.00"/>
    <numFmt numFmtId="169" formatCode="[$$-C09]#,##0"/>
    <numFmt numFmtId="170" formatCode="0.0"/>
  </numFmts>
  <fonts count="73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1" tint="0.249977111117893"/>
        <bgColor indexed="64"/>
      </patternFill>
    </fill>
  </fills>
  <borders count="7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36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165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3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26" fillId="25" borderId="0" applyNumberFormat="0" applyBorder="0" applyAlignment="0" applyProtection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9" fontId="4" fillId="32" borderId="0" applyNumberFormat="0" applyBorder="0" applyAlignment="0" applyProtection="0"/>
    <xf numFmtId="169" fontId="4" fillId="36" borderId="0" applyNumberFormat="0" applyBorder="0" applyAlignment="0" applyProtection="0"/>
    <xf numFmtId="169" fontId="4" fillId="40" borderId="0" applyNumberFormat="0" applyBorder="0" applyAlignment="0" applyProtection="0"/>
    <xf numFmtId="169" fontId="4" fillId="44" borderId="0" applyNumberFormat="0" applyBorder="0" applyAlignment="0" applyProtection="0"/>
    <xf numFmtId="169" fontId="4" fillId="48" borderId="0" applyNumberFormat="0" applyBorder="0" applyAlignment="0" applyProtection="0"/>
    <xf numFmtId="169" fontId="4" fillId="52" borderId="0" applyNumberFormat="0" applyBorder="0" applyAlignment="0" applyProtection="0"/>
    <xf numFmtId="169" fontId="4" fillId="29" borderId="0" applyNumberFormat="0" applyBorder="0" applyAlignment="0" applyProtection="0"/>
    <xf numFmtId="169" fontId="4" fillId="33" borderId="0" applyNumberFormat="0" applyBorder="0" applyAlignment="0" applyProtection="0"/>
    <xf numFmtId="169" fontId="4" fillId="37" borderId="0" applyNumberFormat="0" applyBorder="0" applyAlignment="0" applyProtection="0"/>
    <xf numFmtId="169" fontId="4" fillId="41" borderId="0" applyNumberFormat="0" applyBorder="0" applyAlignment="0" applyProtection="0"/>
    <xf numFmtId="169" fontId="4" fillId="45" borderId="0" applyNumberFormat="0" applyBorder="0" applyAlignment="0" applyProtection="0"/>
    <xf numFmtId="169" fontId="4" fillId="49" borderId="0" applyNumberFormat="0" applyBorder="0" applyAlignment="0" applyProtection="0"/>
    <xf numFmtId="0" fontId="26" fillId="25" borderId="0" applyNumberFormat="0" applyBorder="0" applyAlignment="0" applyProtection="0"/>
    <xf numFmtId="169" fontId="2" fillId="3" borderId="1" applyNumberFormat="0" applyAlignment="0" applyProtection="0"/>
    <xf numFmtId="169" fontId="30" fillId="27" borderId="38" applyNumberFormat="0" applyAlignment="0" applyProtection="0"/>
    <xf numFmtId="169" fontId="33" fillId="0" borderId="0"/>
    <xf numFmtId="167" fontId="33" fillId="0" borderId="0"/>
    <xf numFmtId="169" fontId="31" fillId="0" borderId="0" applyNumberFormat="0" applyFill="0" applyBorder="0" applyAlignment="0" applyProtection="0"/>
    <xf numFmtId="169" fontId="25" fillId="24" borderId="0" applyNumberFormat="0" applyBorder="0" applyAlignment="0" applyProtection="0"/>
    <xf numFmtId="0" fontId="25" fillId="24" borderId="0" applyNumberFormat="0" applyBorder="0" applyAlignment="0" applyProtection="0"/>
    <xf numFmtId="169" fontId="23" fillId="0" borderId="33" applyNumberFormat="0" applyFill="0" applyAlignment="0" applyProtection="0"/>
    <xf numFmtId="169" fontId="24" fillId="0" borderId="34" applyNumberFormat="0" applyFill="0" applyAlignment="0" applyProtection="0"/>
    <xf numFmtId="169" fontId="8" fillId="0" borderId="35" applyNumberFormat="0" applyFill="0" applyAlignment="0" applyProtection="0"/>
    <xf numFmtId="169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1" fillId="2" borderId="1" applyNumberFormat="0" applyAlignment="0" applyProtection="0"/>
    <xf numFmtId="169" fontId="29" fillId="0" borderId="37" applyNumberFormat="0" applyFill="0" applyAlignment="0" applyProtection="0"/>
    <xf numFmtId="169" fontId="27" fillId="26" borderId="0" applyNumberFormat="0" applyBorder="0" applyAlignment="0" applyProtection="0"/>
    <xf numFmtId="0" fontId="33" fillId="0" borderId="0"/>
    <xf numFmtId="168" fontId="12" fillId="0" borderId="0"/>
    <xf numFmtId="169" fontId="12" fillId="0" borderId="0"/>
    <xf numFmtId="169" fontId="32" fillId="0" borderId="0"/>
    <xf numFmtId="167" fontId="32" fillId="0" borderId="0"/>
    <xf numFmtId="169" fontId="12" fillId="0" borderId="0"/>
    <xf numFmtId="0" fontId="12" fillId="0" borderId="0"/>
    <xf numFmtId="169" fontId="12" fillId="0" borderId="0"/>
    <xf numFmtId="169" fontId="35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28" fillId="3" borderId="36" applyNumberFormat="0" applyAlignment="0" applyProtection="0"/>
    <xf numFmtId="168" fontId="36" fillId="0" borderId="0"/>
    <xf numFmtId="169" fontId="36" fillId="0" borderId="0"/>
    <xf numFmtId="169" fontId="22" fillId="0" borderId="0" applyNumberFormat="0" applyFill="0" applyBorder="0" applyAlignment="0" applyProtection="0"/>
    <xf numFmtId="169" fontId="3" fillId="0" borderId="40" applyNumberFormat="0" applyFill="0" applyAlignment="0" applyProtection="0"/>
    <xf numFmtId="169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7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32" fillId="0" borderId="0"/>
    <xf numFmtId="168" fontId="22" fillId="0" borderId="0" applyNumberFormat="0" applyFill="0" applyBorder="0" applyAlignment="0" applyProtection="0"/>
    <xf numFmtId="168" fontId="23" fillId="0" borderId="33" applyNumberFormat="0" applyFill="0" applyAlignment="0" applyProtection="0"/>
    <xf numFmtId="168" fontId="24" fillId="0" borderId="34" applyNumberFormat="0" applyFill="0" applyAlignment="0" applyProtection="0"/>
    <xf numFmtId="168" fontId="8" fillId="0" borderId="35" applyNumberFormat="0" applyFill="0" applyAlignment="0" applyProtection="0"/>
    <xf numFmtId="168" fontId="8" fillId="0" borderId="0" applyNumberFormat="0" applyFill="0" applyBorder="0" applyAlignment="0" applyProtection="0"/>
    <xf numFmtId="168" fontId="37" fillId="54" borderId="0" applyNumberFormat="0" applyBorder="0" applyAlignment="0" applyProtection="0"/>
    <xf numFmtId="168" fontId="32" fillId="0" borderId="0"/>
    <xf numFmtId="168" fontId="27" fillId="26" borderId="0" applyNumberFormat="0" applyBorder="0" applyAlignment="0" applyProtection="0"/>
    <xf numFmtId="168" fontId="1" fillId="2" borderId="1" applyNumberFormat="0" applyAlignment="0" applyProtection="0"/>
    <xf numFmtId="168" fontId="28" fillId="3" borderId="36" applyNumberFormat="0" applyAlignment="0" applyProtection="0"/>
    <xf numFmtId="168" fontId="2" fillId="3" borderId="1" applyNumberFormat="0" applyAlignment="0" applyProtection="0"/>
    <xf numFmtId="168" fontId="29" fillId="0" borderId="37" applyNumberFormat="0" applyFill="0" applyAlignment="0" applyProtection="0"/>
    <xf numFmtId="168" fontId="30" fillId="27" borderId="38" applyNumberFormat="0" applyAlignment="0" applyProtection="0"/>
    <xf numFmtId="168" fontId="11" fillId="0" borderId="0" applyNumberFormat="0" applyFill="0" applyBorder="0" applyAlignment="0" applyProtection="0"/>
    <xf numFmtId="168" fontId="32" fillId="55" borderId="39" applyNumberFormat="0" applyFont="0" applyAlignment="0" applyProtection="0"/>
    <xf numFmtId="168" fontId="31" fillId="0" borderId="0" applyNumberFormat="0" applyFill="0" applyBorder="0" applyAlignment="0" applyProtection="0"/>
    <xf numFmtId="168" fontId="3" fillId="0" borderId="40" applyNumberFormat="0" applyFill="0" applyAlignment="0" applyProtection="0"/>
    <xf numFmtId="168" fontId="4" fillId="29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4" fillId="32" borderId="0" applyNumberFormat="0" applyBorder="0" applyAlignment="0" applyProtection="0"/>
    <xf numFmtId="168" fontId="4" fillId="33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4" fillId="36" borderId="0" applyNumberFormat="0" applyBorder="0" applyAlignment="0" applyProtection="0"/>
    <xf numFmtId="168" fontId="4" fillId="37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4" fillId="40" borderId="0" applyNumberFormat="0" applyBorder="0" applyAlignment="0" applyProtection="0"/>
    <xf numFmtId="168" fontId="4" fillId="41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4" fillId="44" borderId="0" applyNumberFormat="0" applyBorder="0" applyAlignment="0" applyProtection="0"/>
    <xf numFmtId="168" fontId="4" fillId="45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4" fillId="48" borderId="0" applyNumberFormat="0" applyBorder="0" applyAlignment="0" applyProtection="0"/>
    <xf numFmtId="168" fontId="4" fillId="49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4" fillId="52" borderId="0" applyNumberFormat="0" applyBorder="0" applyAlignment="0" applyProtection="0"/>
    <xf numFmtId="168" fontId="33" fillId="0" borderId="0"/>
    <xf numFmtId="168" fontId="12" fillId="0" borderId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168" fontId="37" fillId="54" borderId="0" applyNumberFormat="0" applyBorder="0" applyAlignment="0" applyProtection="0"/>
    <xf numFmtId="168" fontId="32" fillId="55" borderId="39" applyNumberFormat="0" applyFont="0" applyAlignment="0" applyProtection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7" fillId="54" borderId="0" applyNumberFormat="0" applyBorder="0" applyAlignment="0" applyProtection="0"/>
    <xf numFmtId="167" fontId="32" fillId="55" borderId="39" applyNumberFormat="0" applyFont="0" applyAlignment="0" applyProtection="0"/>
    <xf numFmtId="167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0" fontId="33" fillId="53" borderId="41" applyNumberFormat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168" fontId="12" fillId="0" borderId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4" fontId="3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9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</cellStyleXfs>
  <cellXfs count="657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70" fontId="9" fillId="0" borderId="10" xfId="0" applyNumberFormat="1" applyFont="1" applyBorder="1"/>
    <xf numFmtId="170" fontId="40" fillId="0" borderId="15" xfId="0" applyNumberFormat="1" applyFont="1" applyBorder="1"/>
    <xf numFmtId="170" fontId="40" fillId="0" borderId="4" xfId="0" applyNumberFormat="1" applyFont="1" applyBorder="1"/>
    <xf numFmtId="170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6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8" borderId="27" xfId="0" applyFont="1" applyFill="1" applyBorder="1"/>
    <xf numFmtId="0" fontId="0" fillId="58" borderId="4" xfId="0" applyFill="1" applyBorder="1"/>
    <xf numFmtId="0" fontId="0" fillId="10" borderId="4" xfId="0" applyFill="1" applyBorder="1"/>
    <xf numFmtId="0" fontId="0" fillId="58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47" fillId="16" borderId="12" xfId="0" applyFont="1" applyFill="1" applyBorder="1" applyAlignment="1">
      <alignment textRotation="45"/>
    </xf>
    <xf numFmtId="0" fontId="0" fillId="60" borderId="4" xfId="0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6" fillId="0" borderId="0" xfId="0" applyFont="1" applyAlignment="1">
      <alignment wrapText="1"/>
    </xf>
    <xf numFmtId="0" fontId="48" fillId="5" borderId="27" xfId="0" applyFont="1" applyFill="1" applyBorder="1"/>
    <xf numFmtId="0" fontId="3" fillId="61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0" fillId="8" borderId="4" xfId="0" applyNumberFormat="1" applyFont="1" applyFill="1" applyBorder="1"/>
    <xf numFmtId="0" fontId="6" fillId="0" borderId="0" xfId="0" applyFont="1" applyAlignment="1">
      <alignment wrapText="1"/>
    </xf>
    <xf numFmtId="0" fontId="0" fillId="58" borderId="4" xfId="0" applyFont="1" applyFill="1" applyBorder="1"/>
    <xf numFmtId="0" fontId="50" fillId="8" borderId="18" xfId="0" applyNumberFormat="1" applyFont="1" applyFill="1" applyBorder="1"/>
    <xf numFmtId="0" fontId="11" fillId="14" borderId="4" xfId="0" applyFon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0" fillId="58" borderId="0" xfId="0" applyFill="1" applyBorder="1"/>
    <xf numFmtId="0" fontId="0" fillId="10" borderId="0" xfId="0" applyNumberFormat="1" applyFill="1" applyBorder="1"/>
    <xf numFmtId="0" fontId="50" fillId="10" borderId="0" xfId="0" applyNumberFormat="1" applyFont="1" applyFill="1" applyBorder="1"/>
    <xf numFmtId="0" fontId="50" fillId="8" borderId="0" xfId="0" applyNumberFormat="1" applyFont="1" applyFill="1" applyBorder="1"/>
    <xf numFmtId="0" fontId="6" fillId="0" borderId="0" xfId="0" applyFont="1" applyAlignment="1">
      <alignment wrapText="1"/>
    </xf>
    <xf numFmtId="0" fontId="53" fillId="4" borderId="12" xfId="0" applyFont="1" applyFill="1" applyBorder="1" applyAlignment="1">
      <alignment textRotation="45"/>
    </xf>
    <xf numFmtId="0" fontId="53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3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3" fillId="12" borderId="12" xfId="0" applyFont="1" applyFill="1" applyBorder="1" applyAlignment="1">
      <alignment textRotation="45"/>
    </xf>
    <xf numFmtId="0" fontId="53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5" borderId="27" xfId="0" applyFill="1" applyBorder="1"/>
    <xf numFmtId="0" fontId="0" fillId="19" borderId="28" xfId="0" applyNumberFormat="1" applyFill="1" applyBorder="1"/>
    <xf numFmtId="0" fontId="50" fillId="10" borderId="18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8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8" borderId="48" xfId="0" applyFont="1" applyFill="1" applyBorder="1"/>
    <xf numFmtId="0" fontId="6" fillId="0" borderId="0" xfId="0" applyFont="1" applyAlignment="1">
      <alignment wrapText="1"/>
    </xf>
    <xf numFmtId="0" fontId="0" fillId="5" borderId="27" xfId="0" applyNumberFormat="1" applyFont="1" applyFill="1" applyBorder="1"/>
    <xf numFmtId="0" fontId="0" fillId="13" borderId="21" xfId="0" applyFill="1" applyBorder="1"/>
    <xf numFmtId="0" fontId="6" fillId="0" borderId="0" xfId="0" applyFont="1" applyAlignment="1">
      <alignment wrapText="1"/>
    </xf>
    <xf numFmtId="0" fontId="15" fillId="63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58" fillId="11" borderId="44" xfId="0" applyFont="1" applyFill="1" applyBorder="1" applyAlignment="1">
      <alignment textRotation="45" wrapText="1"/>
    </xf>
    <xf numFmtId="0" fontId="60" fillId="12" borderId="12" xfId="0" applyFont="1" applyFill="1" applyBorder="1" applyAlignment="1">
      <alignment textRotation="45"/>
    </xf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3" fillId="58" borderId="27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58" borderId="18" xfId="0" applyFill="1" applyBorder="1" applyAlignment="1">
      <alignment horizontal="center" vertical="center"/>
    </xf>
    <xf numFmtId="9" fontId="0" fillId="58" borderId="18" xfId="37029" applyFont="1" applyFill="1" applyBorder="1" applyAlignment="1">
      <alignment horizontal="center" vertical="center"/>
    </xf>
    <xf numFmtId="0" fontId="61" fillId="16" borderId="12" xfId="0" applyFont="1" applyFill="1" applyBorder="1" applyAlignment="1">
      <alignment textRotation="45"/>
    </xf>
    <xf numFmtId="0" fontId="0" fillId="60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8" borderId="15" xfId="0" applyFont="1" applyFill="1" applyBorder="1" applyAlignment="1">
      <alignment horizontal="center"/>
    </xf>
    <xf numFmtId="0" fontId="0" fillId="58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8" borderId="27" xfId="0" applyFont="1" applyFill="1" applyBorder="1" applyAlignment="1">
      <alignment horizontal="center"/>
    </xf>
    <xf numFmtId="0" fontId="0" fillId="58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15" fillId="16" borderId="12" xfId="0" applyFont="1" applyFill="1" applyBorder="1" applyAlignment="1">
      <alignment textRotation="45" wrapText="1"/>
    </xf>
    <xf numFmtId="0" fontId="0" fillId="57" borderId="14" xfId="0" applyFill="1" applyBorder="1" applyAlignment="1">
      <alignment textRotation="45"/>
    </xf>
    <xf numFmtId="0" fontId="0" fillId="57" borderId="12" xfId="0" applyFill="1" applyBorder="1" applyAlignment="1">
      <alignment textRotation="45"/>
    </xf>
    <xf numFmtId="0" fontId="0" fillId="65" borderId="12" xfId="0" applyFill="1" applyBorder="1" applyAlignment="1">
      <alignment textRotation="45"/>
    </xf>
    <xf numFmtId="0" fontId="0" fillId="0" borderId="15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7" borderId="14" xfId="0" applyFill="1" applyBorder="1" applyAlignment="1">
      <alignment horizontal="center" vertical="center" textRotation="45"/>
    </xf>
    <xf numFmtId="0" fontId="0" fillId="57" borderId="12" xfId="0" applyFill="1" applyBorder="1" applyAlignment="1">
      <alignment horizontal="center" vertical="center" textRotation="45"/>
    </xf>
    <xf numFmtId="0" fontId="0" fillId="61" borderId="12" xfId="0" applyFill="1" applyBorder="1" applyAlignment="1">
      <alignment horizontal="center" vertical="center" textRotation="45"/>
    </xf>
    <xf numFmtId="0" fontId="15" fillId="12" borderId="12" xfId="0" applyFont="1" applyFill="1" applyBorder="1" applyAlignment="1">
      <alignment horizontal="center" vertical="center" textRotation="45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6" borderId="12" xfId="0" applyFill="1" applyBorder="1" applyAlignment="1">
      <alignment horizontal="center" vertical="center" textRotation="45"/>
    </xf>
    <xf numFmtId="0" fontId="0" fillId="66" borderId="44" xfId="0" applyFill="1" applyBorder="1" applyAlignment="1">
      <alignment horizontal="center" vertical="center" textRotation="45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4" fillId="19" borderId="4" xfId="0" applyNumberFormat="1" applyFont="1" applyFill="1" applyBorder="1"/>
    <xf numFmtId="0" fontId="0" fillId="5" borderId="42" xfId="0" applyFont="1" applyFill="1" applyBorder="1" applyAlignment="1">
      <alignment horizontal="center" vertical="center"/>
    </xf>
    <xf numFmtId="0" fontId="0" fillId="5" borderId="69" xfId="0" applyFont="1" applyFill="1" applyBorder="1" applyAlignment="1">
      <alignment horizontal="center" vertical="center"/>
    </xf>
    <xf numFmtId="0" fontId="0" fillId="58" borderId="48" xfId="0" applyFont="1" applyFill="1" applyBorder="1" applyAlignment="1">
      <alignment horizontal="center"/>
    </xf>
    <xf numFmtId="0" fontId="0" fillId="14" borderId="4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0" fillId="58" borderId="4" xfId="0" applyFont="1" applyFill="1" applyBorder="1" applyAlignment="1">
      <alignment horizontal="center"/>
    </xf>
    <xf numFmtId="0" fontId="15" fillId="16" borderId="4" xfId="0" applyFont="1" applyFill="1" applyBorder="1" applyAlignment="1">
      <alignment horizontal="center" textRotation="45"/>
    </xf>
    <xf numFmtId="0" fontId="15" fillId="4" borderId="4" xfId="0" applyFont="1" applyFill="1" applyBorder="1" applyAlignment="1">
      <alignment horizontal="center" textRotation="45"/>
    </xf>
    <xf numFmtId="0" fontId="15" fillId="9" borderId="4" xfId="0" applyFont="1" applyFill="1" applyBorder="1" applyAlignment="1">
      <alignment horizontal="center" textRotation="45"/>
    </xf>
    <xf numFmtId="0" fontId="13" fillId="58" borderId="4" xfId="0" applyFont="1" applyFill="1" applyBorder="1" applyAlignment="1">
      <alignment horizontal="center"/>
    </xf>
    <xf numFmtId="0" fontId="13" fillId="58" borderId="48" xfId="0" applyFont="1" applyFill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19" borderId="48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/>
    </xf>
    <xf numFmtId="0" fontId="15" fillId="16" borderId="9" xfId="0" applyFont="1" applyFill="1" applyBorder="1" applyAlignment="1">
      <alignment horizontal="center" vertical="center" textRotation="45"/>
    </xf>
    <xf numFmtId="0" fontId="15" fillId="16" borderId="58" xfId="0" applyFont="1" applyFill="1" applyBorder="1" applyAlignment="1">
      <alignment horizontal="center" vertical="center" textRotation="45"/>
    </xf>
    <xf numFmtId="0" fontId="15" fillId="16" borderId="59" xfId="0" applyFont="1" applyFill="1" applyBorder="1" applyAlignment="1">
      <alignment horizontal="center" vertical="center" textRotation="45"/>
    </xf>
    <xf numFmtId="49" fontId="15" fillId="18" borderId="58" xfId="0" applyNumberFormat="1" applyFont="1" applyFill="1" applyBorder="1" applyAlignment="1">
      <alignment horizontal="center" vertical="center" textRotation="45"/>
    </xf>
    <xf numFmtId="49" fontId="15" fillId="18" borderId="5" xfId="0" applyNumberFormat="1" applyFont="1" applyFill="1" applyBorder="1" applyAlignment="1">
      <alignment horizontal="center" vertical="center" textRotation="45"/>
    </xf>
    <xf numFmtId="0" fontId="15" fillId="11" borderId="5" xfId="0" applyFont="1" applyFill="1" applyBorder="1" applyAlignment="1">
      <alignment horizontal="center" vertical="center" textRotation="45"/>
    </xf>
    <xf numFmtId="0" fontId="15" fillId="4" borderId="5" xfId="0" applyFont="1" applyFill="1" applyBorder="1" applyAlignment="1">
      <alignment horizontal="center" vertical="center" textRotation="45"/>
    </xf>
    <xf numFmtId="0" fontId="15" fillId="4" borderId="59" xfId="0" applyFont="1" applyFill="1" applyBorder="1" applyAlignment="1">
      <alignment horizontal="center" vertical="center" textRotation="45"/>
    </xf>
    <xf numFmtId="0" fontId="15" fillId="12" borderId="58" xfId="0" applyFont="1" applyFill="1" applyBorder="1" applyAlignment="1">
      <alignment horizontal="center" vertical="center" textRotation="45"/>
    </xf>
    <xf numFmtId="0" fontId="15" fillId="12" borderId="19" xfId="0" applyFont="1" applyFill="1" applyBorder="1" applyAlignment="1">
      <alignment horizontal="center" vertical="center" textRotation="45"/>
    </xf>
    <xf numFmtId="0" fontId="15" fillId="12" borderId="5" xfId="0" applyFont="1" applyFill="1" applyBorder="1" applyAlignment="1">
      <alignment horizontal="center" vertical="center" textRotation="45"/>
    </xf>
    <xf numFmtId="0" fontId="15" fillId="12" borderId="59" xfId="0" applyFont="1" applyFill="1" applyBorder="1" applyAlignment="1">
      <alignment horizontal="center" vertical="center" textRotation="45"/>
    </xf>
    <xf numFmtId="0" fontId="0" fillId="58" borderId="10" xfId="0" applyFont="1" applyFill="1" applyBorder="1" applyAlignment="1">
      <alignment horizontal="center" vertical="center"/>
    </xf>
    <xf numFmtId="0" fontId="0" fillId="58" borderId="45" xfId="0" applyFill="1" applyBorder="1" applyAlignment="1">
      <alignment horizontal="center" vertical="center"/>
    </xf>
    <xf numFmtId="0" fontId="0" fillId="58" borderId="6" xfId="0" applyFill="1" applyBorder="1" applyAlignment="1">
      <alignment horizontal="center" vertical="center"/>
    </xf>
    <xf numFmtId="0" fontId="0" fillId="17" borderId="45" xfId="0" applyNumberFormat="1" applyFill="1" applyBorder="1" applyAlignment="1">
      <alignment horizontal="center" vertical="center"/>
    </xf>
    <xf numFmtId="0" fontId="0" fillId="17" borderId="4" xfId="0" applyNumberFormat="1" applyFill="1" applyBorder="1" applyAlignment="1">
      <alignment horizontal="center" vertical="center"/>
    </xf>
    <xf numFmtId="2" fontId="0" fillId="17" borderId="4" xfId="0" applyNumberForma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50" fillId="59" borderId="4" xfId="0" applyFont="1" applyFill="1" applyBorder="1" applyAlignment="1">
      <alignment horizontal="center" vertical="center"/>
    </xf>
    <xf numFmtId="0" fontId="11" fillId="59" borderId="6" xfId="0" applyFont="1" applyFill="1" applyBorder="1" applyAlignment="1">
      <alignment horizontal="center" vertical="center"/>
    </xf>
    <xf numFmtId="0" fontId="13" fillId="8" borderId="45" xfId="0" applyNumberFormat="1" applyFont="1" applyFill="1" applyBorder="1" applyAlignment="1">
      <alignment horizontal="center" vertical="center"/>
    </xf>
    <xf numFmtId="0" fontId="0" fillId="8" borderId="4" xfId="0" applyNumberFormat="1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4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13" borderId="45" xfId="0" applyNumberFormat="1" applyFill="1" applyBorder="1" applyAlignment="1">
      <alignment horizontal="center" vertical="center"/>
    </xf>
    <xf numFmtId="0" fontId="0" fillId="13" borderId="4" xfId="0" applyNumberFormat="1" applyFill="1" applyBorder="1" applyAlignment="1">
      <alignment horizontal="center" vertical="center"/>
    </xf>
    <xf numFmtId="2" fontId="0" fillId="13" borderId="4" xfId="0" applyNumberFormat="1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6" fillId="19" borderId="4" xfId="0" applyFont="1" applyFill="1" applyBorder="1" applyAlignment="1">
      <alignment horizontal="center" vertical="center"/>
    </xf>
    <xf numFmtId="0" fontId="50" fillId="14" borderId="4" xfId="0" applyFont="1" applyFill="1" applyBorder="1" applyAlignment="1">
      <alignment horizontal="center" vertical="center"/>
    </xf>
    <xf numFmtId="0" fontId="11" fillId="14" borderId="6" xfId="0" applyFont="1" applyFill="1" applyBorder="1" applyAlignment="1">
      <alignment horizontal="center" vertical="center"/>
    </xf>
    <xf numFmtId="0" fontId="0" fillId="20" borderId="45" xfId="0" applyNumberFormat="1" applyFont="1" applyFill="1" applyBorder="1" applyAlignment="1">
      <alignment horizontal="center" vertical="center"/>
    </xf>
    <xf numFmtId="0" fontId="11" fillId="20" borderId="4" xfId="0" applyNumberFormat="1" applyFont="1" applyFill="1" applyBorder="1" applyAlignment="1">
      <alignment horizontal="center" vertical="center"/>
    </xf>
    <xf numFmtId="0" fontId="62" fillId="20" borderId="4" xfId="0" applyNumberFormat="1" applyFont="1" applyFill="1" applyBorder="1" applyAlignment="1">
      <alignment horizontal="center" vertical="center"/>
    </xf>
    <xf numFmtId="0" fontId="0" fillId="8" borderId="45" xfId="0" applyNumberFormat="1" applyFont="1" applyFill="1" applyBorder="1" applyAlignment="1">
      <alignment horizontal="center" vertical="center"/>
    </xf>
    <xf numFmtId="0" fontId="13" fillId="20" borderId="45" xfId="0" applyNumberFormat="1" applyFont="1" applyFill="1" applyBorder="1" applyAlignment="1">
      <alignment horizontal="center" vertical="center"/>
    </xf>
    <xf numFmtId="0" fontId="0" fillId="20" borderId="4" xfId="0" applyNumberFormat="1" applyFont="1" applyFill="1" applyBorder="1" applyAlignment="1">
      <alignment horizontal="center" vertical="center"/>
    </xf>
    <xf numFmtId="0" fontId="62" fillId="20" borderId="6" xfId="0" applyNumberFormat="1" applyFont="1" applyFill="1" applyBorder="1" applyAlignment="1">
      <alignment horizontal="center" vertical="center"/>
    </xf>
    <xf numFmtId="0" fontId="11" fillId="8" borderId="4" xfId="0" applyNumberFormat="1" applyFont="1" applyFill="1" applyBorder="1" applyAlignment="1">
      <alignment horizontal="center" vertical="center"/>
    </xf>
    <xf numFmtId="0" fontId="62" fillId="8" borderId="6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62" fillId="8" borderId="4" xfId="0" applyNumberFormat="1" applyFont="1" applyFill="1" applyBorder="1" applyAlignment="1">
      <alignment horizontal="center" vertical="center"/>
    </xf>
    <xf numFmtId="0" fontId="0" fillId="5" borderId="45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13" borderId="45" xfId="0" applyNumberFormat="1" applyFont="1" applyFill="1" applyBorder="1" applyAlignment="1">
      <alignment horizontal="center" vertical="center"/>
    </xf>
    <xf numFmtId="2" fontId="0" fillId="13" borderId="4" xfId="0" applyNumberFormat="1" applyFont="1" applyFill="1" applyBorder="1" applyAlignment="1">
      <alignment horizontal="center" vertical="center"/>
    </xf>
    <xf numFmtId="0" fontId="0" fillId="19" borderId="4" xfId="0" applyFon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14" borderId="6" xfId="0" applyFont="1" applyFill="1" applyBorder="1" applyAlignment="1">
      <alignment horizontal="center" vertical="center"/>
    </xf>
    <xf numFmtId="0" fontId="0" fillId="20" borderId="6" xfId="0" applyNumberFormat="1" applyFont="1" applyFill="1" applyBorder="1" applyAlignment="1">
      <alignment horizontal="center" vertical="center"/>
    </xf>
    <xf numFmtId="0" fontId="0" fillId="19" borderId="4" xfId="0" applyNumberFormat="1" applyFill="1" applyBorder="1" applyAlignment="1">
      <alignment horizontal="center" vertical="center"/>
    </xf>
    <xf numFmtId="0" fontId="6" fillId="10" borderId="4" xfId="0" applyNumberFormat="1" applyFont="1" applyFill="1" applyBorder="1" applyAlignment="1">
      <alignment horizontal="center" vertical="center"/>
    </xf>
    <xf numFmtId="0" fontId="0" fillId="10" borderId="4" xfId="0" applyNumberFormat="1" applyFill="1" applyBorder="1" applyAlignment="1">
      <alignment horizontal="center" vertical="center"/>
    </xf>
    <xf numFmtId="0" fontId="50" fillId="16" borderId="4" xfId="0" applyNumberFormat="1" applyFont="1" applyFill="1" applyBorder="1" applyAlignment="1">
      <alignment horizontal="center" vertical="center"/>
    </xf>
    <xf numFmtId="0" fontId="0" fillId="58" borderId="43" xfId="0" applyFont="1" applyFill="1" applyBorder="1" applyAlignment="1">
      <alignment horizontal="center" vertical="center"/>
    </xf>
    <xf numFmtId="0" fontId="0" fillId="58" borderId="47" xfId="0" applyFill="1" applyBorder="1" applyAlignment="1">
      <alignment horizontal="center" vertical="center"/>
    </xf>
    <xf numFmtId="0" fontId="0" fillId="58" borderId="66" xfId="0" applyFill="1" applyBorder="1" applyAlignment="1">
      <alignment horizontal="center" vertical="center"/>
    </xf>
    <xf numFmtId="0" fontId="0" fillId="17" borderId="18" xfId="0" applyNumberFormat="1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50" fillId="59" borderId="18" xfId="0" applyFont="1" applyFill="1" applyBorder="1" applyAlignment="1">
      <alignment horizontal="center" vertical="center"/>
    </xf>
    <xf numFmtId="0" fontId="11" fillId="59" borderId="66" xfId="0" applyFont="1" applyFill="1" applyBorder="1" applyAlignment="1">
      <alignment horizontal="center" vertical="center"/>
    </xf>
    <xf numFmtId="0" fontId="0" fillId="8" borderId="47" xfId="0" applyNumberFormat="1" applyFont="1" applyFill="1" applyBorder="1" applyAlignment="1">
      <alignment horizontal="center" vertical="center"/>
    </xf>
    <xf numFmtId="0" fontId="0" fillId="8" borderId="18" xfId="0" applyNumberFormat="1" applyFont="1" applyFill="1" applyBorder="1" applyAlignment="1">
      <alignment horizontal="center" vertical="center"/>
    </xf>
    <xf numFmtId="0" fontId="11" fillId="8" borderId="18" xfId="0" applyNumberFormat="1" applyFont="1" applyFill="1" applyBorder="1" applyAlignment="1">
      <alignment horizontal="center" vertical="center"/>
    </xf>
    <xf numFmtId="0" fontId="11" fillId="8" borderId="66" xfId="0" applyNumberFormat="1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 textRotation="45"/>
    </xf>
    <xf numFmtId="0" fontId="15" fillId="18" borderId="12" xfId="0" applyFont="1" applyFill="1" applyBorder="1" applyAlignment="1">
      <alignment horizontal="center" vertical="center" textRotation="45"/>
    </xf>
    <xf numFmtId="49" fontId="15" fillId="18" borderId="12" xfId="0" applyNumberFormat="1" applyFont="1" applyFill="1" applyBorder="1" applyAlignment="1">
      <alignment horizontal="center" vertical="center" textRotation="45"/>
    </xf>
    <xf numFmtId="0" fontId="51" fillId="11" borderId="62" xfId="0" applyFont="1" applyFill="1" applyBorder="1" applyAlignment="1">
      <alignment horizontal="center" vertical="center" textRotation="45"/>
    </xf>
    <xf numFmtId="0" fontId="51" fillId="11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11" borderId="44" xfId="0" applyFont="1" applyFill="1" applyBorder="1" applyAlignment="1">
      <alignment horizontal="center" vertical="center" textRotation="45"/>
    </xf>
    <xf numFmtId="0" fontId="15" fillId="11" borderId="46" xfId="0" applyFont="1" applyFill="1" applyBorder="1" applyAlignment="1">
      <alignment horizontal="center" vertical="center" textRotation="45"/>
    </xf>
    <xf numFmtId="0" fontId="15" fillId="11" borderId="25" xfId="0" applyFont="1" applyFill="1" applyBorder="1" applyAlignment="1">
      <alignment horizontal="center" vertical="center" textRotation="45"/>
    </xf>
    <xf numFmtId="0" fontId="51" fillId="11" borderId="46" xfId="0" applyFont="1" applyFill="1" applyBorder="1" applyAlignment="1">
      <alignment horizontal="center" vertical="center" textRotation="45"/>
    </xf>
    <xf numFmtId="0" fontId="15" fillId="9" borderId="46" xfId="0" applyFont="1" applyFill="1" applyBorder="1" applyAlignment="1">
      <alignment horizontal="center" vertical="center" textRotation="45"/>
    </xf>
    <xf numFmtId="0" fontId="15" fillId="9" borderId="12" xfId="0" applyFont="1" applyFill="1" applyBorder="1" applyAlignment="1">
      <alignment horizontal="center" vertical="center" textRotation="45"/>
    </xf>
    <xf numFmtId="0" fontId="15" fillId="9" borderId="14" xfId="0" applyFont="1" applyFill="1" applyBorder="1" applyAlignment="1">
      <alignment horizontal="center" vertical="center" textRotation="45"/>
    </xf>
    <xf numFmtId="0" fontId="15" fillId="12" borderId="44" xfId="0" applyFont="1" applyFill="1" applyBorder="1" applyAlignment="1">
      <alignment horizontal="center" vertical="center" textRotation="45"/>
    </xf>
    <xf numFmtId="0" fontId="15" fillId="4" borderId="46" xfId="0" applyFont="1" applyFill="1" applyBorder="1" applyAlignment="1">
      <alignment horizontal="center" vertical="center" textRotation="45"/>
    </xf>
    <xf numFmtId="0" fontId="15" fillId="16" borderId="46" xfId="0" applyFont="1" applyFill="1" applyBorder="1" applyAlignment="1">
      <alignment horizontal="center" vertical="center" textRotation="45"/>
    </xf>
    <xf numFmtId="0" fontId="3" fillId="5" borderId="15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52" fillId="19" borderId="63" xfId="0" applyFont="1" applyFill="1" applyBorder="1" applyAlignment="1">
      <alignment horizontal="center" vertical="center"/>
    </xf>
    <xf numFmtId="0" fontId="52" fillId="19" borderId="4" xfId="0" applyFont="1" applyFill="1" applyBorder="1" applyAlignment="1">
      <alignment horizontal="center" vertical="center"/>
    </xf>
    <xf numFmtId="0" fontId="0" fillId="19" borderId="52" xfId="0" applyFill="1" applyBorder="1" applyAlignment="1">
      <alignment horizontal="center" vertical="center"/>
    </xf>
    <xf numFmtId="0" fontId="0" fillId="19" borderId="45" xfId="0" applyFill="1" applyBorder="1" applyAlignment="1">
      <alignment horizontal="center" vertical="center"/>
    </xf>
    <xf numFmtId="0" fontId="0" fillId="19" borderId="21" xfId="0" applyFill="1" applyBorder="1" applyAlignment="1">
      <alignment horizontal="center" vertical="center"/>
    </xf>
    <xf numFmtId="0" fontId="0" fillId="19" borderId="21" xfId="0" applyFont="1" applyFill="1" applyBorder="1" applyAlignment="1">
      <alignment horizontal="center" vertical="center"/>
    </xf>
    <xf numFmtId="0" fontId="52" fillId="19" borderId="45" xfId="0" applyFont="1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15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20" borderId="4" xfId="0" applyFill="1" applyBorder="1" applyAlignment="1">
      <alignment horizontal="center" vertical="center"/>
    </xf>
    <xf numFmtId="0" fontId="0" fillId="20" borderId="21" xfId="0" applyFill="1" applyBorder="1" applyAlignment="1">
      <alignment horizontal="center" vertical="center"/>
    </xf>
    <xf numFmtId="0" fontId="0" fillId="14" borderId="45" xfId="0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9" borderId="47" xfId="0" applyFill="1" applyBorder="1" applyAlignment="1">
      <alignment horizontal="center" vertical="center"/>
    </xf>
    <xf numFmtId="0" fontId="0" fillId="19" borderId="28" xfId="0" applyFill="1" applyBorder="1" applyAlignment="1">
      <alignment horizontal="center" vertical="center"/>
    </xf>
    <xf numFmtId="0" fontId="0" fillId="19" borderId="45" xfId="0" applyFont="1" applyFill="1" applyBorder="1" applyAlignment="1">
      <alignment horizontal="center" vertical="center"/>
    </xf>
    <xf numFmtId="0" fontId="0" fillId="15" borderId="45" xfId="0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49" fontId="0" fillId="5" borderId="18" xfId="0" applyNumberFormat="1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13" borderId="18" xfId="0" applyNumberFormat="1" applyFill="1" applyBorder="1" applyAlignment="1">
      <alignment horizontal="center" vertical="center"/>
    </xf>
    <xf numFmtId="0" fontId="52" fillId="19" borderId="64" xfId="0" applyFont="1" applyFill="1" applyBorder="1" applyAlignment="1">
      <alignment horizontal="center" vertical="center"/>
    </xf>
    <xf numFmtId="0" fontId="52" fillId="19" borderId="18" xfId="0" applyFont="1" applyFill="1" applyBorder="1" applyAlignment="1">
      <alignment horizontal="center" vertical="center"/>
    </xf>
    <xf numFmtId="0" fontId="52" fillId="19" borderId="47" xfId="0" applyFont="1" applyFill="1" applyBorder="1" applyAlignment="1">
      <alignment horizontal="center" vertical="center"/>
    </xf>
    <xf numFmtId="0" fontId="0" fillId="19" borderId="60" xfId="0" applyFont="1" applyFill="1" applyBorder="1" applyAlignment="1">
      <alignment horizontal="center" vertical="center"/>
    </xf>
    <xf numFmtId="0" fontId="0" fillId="19" borderId="66" xfId="0" applyFill="1" applyBorder="1" applyAlignment="1">
      <alignment horizontal="center" vertical="center"/>
    </xf>
    <xf numFmtId="0" fontId="0" fillId="19" borderId="61" xfId="0" applyFont="1" applyFill="1" applyBorder="1" applyAlignment="1">
      <alignment horizontal="center" vertical="center"/>
    </xf>
    <xf numFmtId="0" fontId="0" fillId="20" borderId="18" xfId="0" applyFill="1" applyBorder="1" applyAlignment="1">
      <alignment horizontal="center" vertical="center"/>
    </xf>
    <xf numFmtId="0" fontId="0" fillId="20" borderId="28" xfId="0" applyFill="1" applyBorder="1" applyAlignment="1">
      <alignment horizontal="center" vertical="center"/>
    </xf>
    <xf numFmtId="0" fontId="52" fillId="19" borderId="8" xfId="0" applyFont="1" applyFill="1" applyBorder="1" applyAlignment="1">
      <alignment horizontal="center" vertical="center"/>
    </xf>
    <xf numFmtId="0" fontId="0" fillId="19" borderId="30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28" xfId="0" applyFont="1" applyFill="1" applyBorder="1" applyAlignment="1">
      <alignment horizontal="center" vertical="center"/>
    </xf>
    <xf numFmtId="0" fontId="0" fillId="19" borderId="70" xfId="0" applyFill="1" applyBorder="1" applyAlignment="1">
      <alignment horizontal="center" vertical="center"/>
    </xf>
    <xf numFmtId="0" fontId="0" fillId="20" borderId="18" xfId="0" applyNumberFormat="1" applyFill="1" applyBorder="1" applyAlignment="1">
      <alignment horizontal="center" vertical="center"/>
    </xf>
    <xf numFmtId="0" fontId="0" fillId="20" borderId="28" xfId="0" applyNumberForma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15" fillId="18" borderId="12" xfId="0" applyFont="1" applyFill="1" applyBorder="1" applyAlignment="1">
      <alignment horizontal="center" textRotation="45"/>
    </xf>
    <xf numFmtId="0" fontId="15" fillId="11" borderId="12" xfId="0" applyFont="1" applyFill="1" applyBorder="1" applyAlignment="1">
      <alignment horizontal="center" textRotation="45"/>
    </xf>
    <xf numFmtId="0" fontId="15" fillId="12" borderId="12" xfId="0" applyFont="1" applyFill="1" applyBorder="1" applyAlignment="1">
      <alignment horizontal="center" textRotation="45"/>
    </xf>
    <xf numFmtId="0" fontId="15" fillId="12" borderId="25" xfId="0" applyFont="1" applyFill="1" applyBorder="1" applyAlignment="1">
      <alignment horizontal="center" textRotation="45"/>
    </xf>
    <xf numFmtId="0" fontId="3" fillId="5" borderId="50" xfId="0" applyFont="1" applyFill="1" applyBorder="1" applyAlignment="1">
      <alignment horizontal="center"/>
    </xf>
    <xf numFmtId="0" fontId="0" fillId="5" borderId="48" xfId="0" applyFont="1" applyFill="1" applyBorder="1" applyAlignment="1">
      <alignment horizontal="center"/>
    </xf>
    <xf numFmtId="0" fontId="0" fillId="13" borderId="48" xfId="0" applyFont="1" applyFill="1" applyBorder="1" applyAlignment="1">
      <alignment horizontal="center"/>
    </xf>
    <xf numFmtId="0" fontId="0" fillId="19" borderId="48" xfId="0" applyFont="1" applyFill="1" applyBorder="1" applyAlignment="1">
      <alignment horizontal="center"/>
    </xf>
    <xf numFmtId="0" fontId="0" fillId="20" borderId="4" xfId="0" applyFont="1" applyFill="1" applyBorder="1" applyAlignment="1">
      <alignment horizontal="center"/>
    </xf>
    <xf numFmtId="0" fontId="0" fillId="20" borderId="21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13" borderId="4" xfId="0" applyFont="1" applyFill="1" applyBorder="1" applyAlignment="1">
      <alignment horizontal="center"/>
    </xf>
    <xf numFmtId="0" fontId="0" fillId="19" borderId="4" xfId="0" applyFont="1" applyFill="1" applyBorder="1" applyAlignment="1">
      <alignment horizontal="center"/>
    </xf>
    <xf numFmtId="0" fontId="0" fillId="15" borderId="4" xfId="0" applyNumberFormat="1" applyFont="1" applyFill="1" applyBorder="1" applyAlignment="1">
      <alignment horizontal="center"/>
    </xf>
    <xf numFmtId="0" fontId="0" fillId="5" borderId="18" xfId="0" applyFont="1" applyFill="1" applyBorder="1" applyAlignment="1">
      <alignment horizontal="center"/>
    </xf>
    <xf numFmtId="0" fontId="0" fillId="13" borderId="18" xfId="0" applyFont="1" applyFill="1" applyBorder="1" applyAlignment="1">
      <alignment horizontal="center"/>
    </xf>
    <xf numFmtId="0" fontId="0" fillId="19" borderId="18" xfId="0" applyFont="1" applyFill="1" applyBorder="1" applyAlignment="1">
      <alignment horizontal="center"/>
    </xf>
    <xf numFmtId="0" fontId="0" fillId="20" borderId="21" xfId="0" applyNumberFormat="1" applyFont="1" applyFill="1" applyBorder="1" applyAlignment="1">
      <alignment horizontal="center"/>
    </xf>
    <xf numFmtId="0" fontId="55" fillId="5" borderId="50" xfId="0" applyFont="1" applyFill="1" applyBorder="1" applyAlignment="1">
      <alignment horizontal="center"/>
    </xf>
    <xf numFmtId="0" fontId="56" fillId="19" borderId="48" xfId="0" applyFont="1" applyFill="1" applyBorder="1" applyAlignment="1">
      <alignment horizontal="center"/>
    </xf>
    <xf numFmtId="0" fontId="56" fillId="20" borderId="4" xfId="0" applyFont="1" applyFill="1" applyBorder="1" applyAlignment="1">
      <alignment horizontal="center"/>
    </xf>
    <xf numFmtId="0" fontId="56" fillId="20" borderId="21" xfId="0" applyFont="1" applyFill="1" applyBorder="1" applyAlignment="1">
      <alignment horizontal="center"/>
    </xf>
    <xf numFmtId="0" fontId="56" fillId="20" borderId="21" xfId="0" applyNumberFormat="1" applyFont="1" applyFill="1" applyBorder="1" applyAlignment="1">
      <alignment horizontal="center"/>
    </xf>
    <xf numFmtId="0" fontId="56" fillId="5" borderId="48" xfId="0" applyFont="1" applyFill="1" applyBorder="1" applyAlignment="1">
      <alignment horizontal="center"/>
    </xf>
    <xf numFmtId="0" fontId="56" fillId="13" borderId="48" xfId="0" applyFont="1" applyFill="1" applyBorder="1" applyAlignment="1">
      <alignment horizontal="center"/>
    </xf>
    <xf numFmtId="0" fontId="3" fillId="5" borderId="50" xfId="0" applyFont="1" applyFill="1" applyBorder="1" applyAlignment="1">
      <alignment horizontal="center" vertical="center" wrapText="1"/>
    </xf>
    <xf numFmtId="0" fontId="0" fillId="5" borderId="48" xfId="0" applyFont="1" applyFill="1" applyBorder="1" applyAlignment="1">
      <alignment horizontal="center" vertical="center" wrapText="1"/>
    </xf>
    <xf numFmtId="0" fontId="0" fillId="13" borderId="48" xfId="0" applyFont="1" applyFill="1" applyBorder="1" applyAlignment="1">
      <alignment horizontal="center" vertical="center" wrapText="1"/>
    </xf>
    <xf numFmtId="0" fontId="0" fillId="15" borderId="4" xfId="0" applyNumberFormat="1" applyFont="1" applyFill="1" applyBorder="1" applyAlignment="1">
      <alignment horizontal="center" vertical="center" wrapText="1"/>
    </xf>
    <xf numFmtId="0" fontId="0" fillId="15" borderId="4" xfId="0" applyFont="1" applyFill="1" applyBorder="1" applyAlignment="1">
      <alignment horizontal="center" vertical="center" wrapText="1"/>
    </xf>
    <xf numFmtId="0" fontId="0" fillId="20" borderId="4" xfId="0" applyFont="1" applyFill="1" applyBorder="1" applyAlignment="1">
      <alignment horizontal="center" vertical="center" wrapText="1"/>
    </xf>
    <xf numFmtId="0" fontId="0" fillId="20" borderId="21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/>
    </xf>
    <xf numFmtId="0" fontId="0" fillId="15" borderId="18" xfId="0" applyNumberFormat="1" applyFont="1" applyFill="1" applyBorder="1" applyAlignment="1">
      <alignment horizontal="center"/>
    </xf>
    <xf numFmtId="0" fontId="0" fillId="20" borderId="18" xfId="0" applyFont="1" applyFill="1" applyBorder="1" applyAlignment="1">
      <alignment horizontal="center"/>
    </xf>
    <xf numFmtId="0" fontId="0" fillId="20" borderId="28" xfId="0" applyFont="1" applyFill="1" applyBorder="1" applyAlignment="1">
      <alignment horizontal="center"/>
    </xf>
    <xf numFmtId="0" fontId="0" fillId="20" borderId="28" xfId="0" applyNumberFormat="1" applyFont="1" applyFill="1" applyBorder="1" applyAlignment="1">
      <alignment horizontal="center"/>
    </xf>
    <xf numFmtId="0" fontId="0" fillId="10" borderId="4" xfId="0" applyFont="1" applyFill="1" applyBorder="1" applyAlignment="1">
      <alignment horizontal="center" vertical="center"/>
    </xf>
    <xf numFmtId="0" fontId="6" fillId="20" borderId="4" xfId="0" applyNumberFormat="1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 textRotation="45"/>
    </xf>
    <xf numFmtId="0" fontId="3" fillId="5" borderId="55" xfId="0" applyFont="1" applyFill="1" applyBorder="1" applyAlignment="1">
      <alignment horizontal="center" vertical="center"/>
    </xf>
    <xf numFmtId="0" fontId="0" fillId="5" borderId="56" xfId="0" applyFont="1" applyFill="1" applyBorder="1" applyAlignment="1">
      <alignment horizontal="center" vertical="center"/>
    </xf>
    <xf numFmtId="0" fontId="0" fillId="13" borderId="56" xfId="0" applyNumberFormat="1" applyFont="1" applyFill="1" applyBorder="1" applyAlignment="1">
      <alignment horizontal="center" vertical="center"/>
    </xf>
    <xf numFmtId="0" fontId="0" fillId="14" borderId="56" xfId="0" applyFont="1" applyFill="1" applyBorder="1" applyAlignment="1">
      <alignment horizontal="center" vertical="center"/>
    </xf>
    <xf numFmtId="0" fontId="0" fillId="19" borderId="56" xfId="0" applyFont="1" applyFill="1" applyBorder="1" applyAlignment="1">
      <alignment horizontal="center" vertical="center"/>
    </xf>
    <xf numFmtId="0" fontId="0" fillId="15" borderId="56" xfId="0" applyFont="1" applyFill="1" applyBorder="1" applyAlignment="1">
      <alignment horizontal="center" vertical="center"/>
    </xf>
    <xf numFmtId="0" fontId="0" fillId="15" borderId="65" xfId="0" applyFont="1" applyFill="1" applyBorder="1" applyAlignment="1">
      <alignment horizontal="center" vertical="center"/>
    </xf>
    <xf numFmtId="0" fontId="0" fillId="20" borderId="5" xfId="0" applyFont="1" applyFill="1" applyBorder="1" applyAlignment="1">
      <alignment horizontal="center" vertical="center"/>
    </xf>
    <xf numFmtId="0" fontId="0" fillId="20" borderId="57" xfId="0" applyFont="1" applyFill="1" applyBorder="1" applyAlignment="1">
      <alignment horizontal="center" vertical="center"/>
    </xf>
    <xf numFmtId="0" fontId="0" fillId="20" borderId="31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0" fillId="13" borderId="42" xfId="0" applyNumberFormat="1" applyFont="1" applyFill="1" applyBorder="1" applyAlignment="1">
      <alignment horizontal="center" vertical="center"/>
    </xf>
    <xf numFmtId="0" fontId="0" fillId="14" borderId="42" xfId="0" applyFont="1" applyFill="1" applyBorder="1" applyAlignment="1">
      <alignment horizontal="center" vertical="center"/>
    </xf>
    <xf numFmtId="0" fontId="0" fillId="19" borderId="42" xfId="0" applyFont="1" applyFill="1" applyBorder="1" applyAlignment="1">
      <alignment horizontal="center" vertical="center"/>
    </xf>
    <xf numFmtId="0" fontId="0" fillId="15" borderId="42" xfId="0" applyFont="1" applyFill="1" applyBorder="1" applyAlignment="1">
      <alignment horizontal="center" vertical="center"/>
    </xf>
    <xf numFmtId="0" fontId="0" fillId="20" borderId="42" xfId="0" applyFont="1" applyFill="1" applyBorder="1" applyAlignment="1">
      <alignment horizontal="center" vertical="center"/>
    </xf>
    <xf numFmtId="0" fontId="3" fillId="5" borderId="51" xfId="0" applyFont="1" applyFill="1" applyBorder="1" applyAlignment="1">
      <alignment horizontal="center" vertical="center"/>
    </xf>
    <xf numFmtId="0" fontId="0" fillId="5" borderId="49" xfId="0" applyFont="1" applyFill="1" applyBorder="1" applyAlignment="1">
      <alignment horizontal="center" vertical="center"/>
    </xf>
    <xf numFmtId="0" fontId="0" fillId="13" borderId="49" xfId="0" applyNumberFormat="1" applyFont="1" applyFill="1" applyBorder="1" applyAlignment="1">
      <alignment horizontal="center" vertical="center"/>
    </xf>
    <xf numFmtId="0" fontId="0" fillId="14" borderId="49" xfId="0" applyFont="1" applyFill="1" applyBorder="1" applyAlignment="1">
      <alignment horizontal="center" vertical="center"/>
    </xf>
    <xf numFmtId="0" fontId="0" fillId="19" borderId="49" xfId="0" applyFont="1" applyFill="1" applyBorder="1" applyAlignment="1">
      <alignment horizontal="center" vertical="center"/>
    </xf>
    <xf numFmtId="0" fontId="0" fillId="15" borderId="49" xfId="0" applyFont="1" applyFill="1" applyBorder="1" applyAlignment="1">
      <alignment horizontal="center" vertical="center"/>
    </xf>
    <xf numFmtId="0" fontId="0" fillId="20" borderId="12" xfId="0" applyFont="1" applyFill="1" applyBorder="1" applyAlignment="1">
      <alignment horizontal="center" vertical="center"/>
    </xf>
    <xf numFmtId="0" fontId="0" fillId="20" borderId="44" xfId="0" applyFont="1" applyFill="1" applyBorder="1" applyAlignment="1">
      <alignment horizontal="center" vertical="center"/>
    </xf>
    <xf numFmtId="0" fontId="0" fillId="15" borderId="8" xfId="0" applyFont="1" applyFill="1" applyBorder="1" applyAlignment="1">
      <alignment horizontal="center" vertical="center"/>
    </xf>
    <xf numFmtId="0" fontId="3" fillId="5" borderId="68" xfId="0" applyFont="1" applyFill="1" applyBorder="1" applyAlignment="1">
      <alignment horizontal="center" vertical="center"/>
    </xf>
    <xf numFmtId="0" fontId="0" fillId="13" borderId="69" xfId="0" applyNumberFormat="1" applyFont="1" applyFill="1" applyBorder="1" applyAlignment="1">
      <alignment horizontal="center" vertical="center"/>
    </xf>
    <xf numFmtId="0" fontId="0" fillId="14" borderId="69" xfId="0" applyFont="1" applyFill="1" applyBorder="1" applyAlignment="1">
      <alignment horizontal="center" vertical="center"/>
    </xf>
    <xf numFmtId="0" fontId="0" fillId="19" borderId="69" xfId="0" applyFont="1" applyFill="1" applyBorder="1" applyAlignment="1">
      <alignment horizontal="center" vertical="center"/>
    </xf>
    <xf numFmtId="0" fontId="0" fillId="15" borderId="69" xfId="0" applyFont="1" applyFill="1" applyBorder="1" applyAlignment="1">
      <alignment horizontal="center" vertical="center"/>
    </xf>
    <xf numFmtId="0" fontId="0" fillId="20" borderId="69" xfId="0" applyFont="1" applyFill="1" applyBorder="1" applyAlignment="1">
      <alignment horizontal="center" vertical="center"/>
    </xf>
    <xf numFmtId="0" fontId="0" fillId="20" borderId="67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57" fillId="64" borderId="4" xfId="0" applyFont="1" applyFill="1" applyBorder="1" applyAlignment="1">
      <alignment horizontal="center" vertical="center"/>
    </xf>
    <xf numFmtId="0" fontId="59" fillId="19" borderId="21" xfId="0" applyFont="1" applyFill="1" applyBorder="1" applyAlignment="1">
      <alignment horizontal="center" vertical="center"/>
    </xf>
    <xf numFmtId="0" fontId="11" fillId="20" borderId="4" xfId="0" applyFont="1" applyFill="1" applyBorder="1" applyAlignment="1">
      <alignment horizontal="center" vertical="center"/>
    </xf>
    <xf numFmtId="0" fontId="13" fillId="20" borderId="12" xfId="0" applyNumberFormat="1" applyFont="1" applyFill="1" applyBorder="1" applyAlignment="1">
      <alignment horizontal="center" vertical="center"/>
    </xf>
    <xf numFmtId="0" fontId="0" fillId="5" borderId="27" xfId="0" applyNumberFormat="1" applyFont="1" applyFill="1" applyBorder="1" applyAlignment="1">
      <alignment horizontal="center" vertical="center"/>
    </xf>
    <xf numFmtId="0" fontId="0" fillId="5" borderId="27" xfId="0" applyFont="1" applyFill="1" applyBorder="1" applyAlignment="1">
      <alignment horizontal="center" vertical="center"/>
    </xf>
    <xf numFmtId="0" fontId="0" fillId="19" borderId="18" xfId="0" applyFill="1" applyBorder="1" applyAlignment="1">
      <alignment horizontal="center" vertical="center"/>
    </xf>
    <xf numFmtId="0" fontId="11" fillId="20" borderId="18" xfId="0" applyNumberFormat="1" applyFont="1" applyFill="1" applyBorder="1" applyAlignment="1">
      <alignment horizontal="center" vertical="center"/>
    </xf>
    <xf numFmtId="0" fontId="0" fillId="20" borderId="18" xfId="0" applyNumberFormat="1" applyFont="1" applyFill="1" applyBorder="1" applyAlignment="1">
      <alignment horizontal="center" vertical="center"/>
    </xf>
    <xf numFmtId="0" fontId="57" fillId="64" borderId="8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0" fillId="5" borderId="19" xfId="0" applyFont="1" applyFill="1" applyBorder="1" applyAlignment="1">
      <alignment horizontal="center" vertical="center"/>
    </xf>
    <xf numFmtId="0" fontId="0" fillId="5" borderId="19" xfId="0" applyNumberFormat="1" applyFont="1" applyFill="1" applyBorder="1" applyAlignment="1">
      <alignment horizontal="center" vertical="center"/>
    </xf>
    <xf numFmtId="0" fontId="57" fillId="64" borderId="12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5" xfId="0" applyNumberFormat="1" applyFill="1" applyBorder="1" applyAlignment="1">
      <alignment horizontal="center" vertical="center"/>
    </xf>
    <xf numFmtId="0" fontId="59" fillId="19" borderId="57" xfId="0" applyFont="1" applyFill="1" applyBorder="1" applyAlignment="1">
      <alignment horizontal="center" vertical="center"/>
    </xf>
    <xf numFmtId="0" fontId="0" fillId="19" borderId="57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11" fillId="20" borderId="5" xfId="0" applyNumberFormat="1" applyFont="1" applyFill="1" applyBorder="1" applyAlignment="1">
      <alignment horizontal="center" vertical="center"/>
    </xf>
    <xf numFmtId="0" fontId="13" fillId="20" borderId="5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0" fillId="58" borderId="18" xfId="0" applyFont="1" applyFill="1" applyBorder="1" applyAlignment="1">
      <alignment horizontal="center"/>
    </xf>
    <xf numFmtId="0" fontId="0" fillId="20" borderId="4" xfId="0" applyFont="1" applyFill="1" applyBorder="1" applyAlignment="1">
      <alignment horizontal="left" vertical="center"/>
    </xf>
    <xf numFmtId="0" fontId="0" fillId="17" borderId="4" xfId="0" applyNumberFormat="1" applyFont="1" applyFill="1" applyBorder="1" applyAlignment="1">
      <alignment horizontal="center" vertical="center"/>
    </xf>
    <xf numFmtId="2" fontId="0" fillId="17" borderId="4" xfId="0" applyNumberFormat="1" applyFont="1" applyFill="1" applyBorder="1" applyAlignment="1">
      <alignment horizontal="center" vertical="center"/>
    </xf>
    <xf numFmtId="0" fontId="0" fillId="17" borderId="45" xfId="0" applyNumberFormat="1" applyFont="1" applyFill="1" applyBorder="1" applyAlignment="1">
      <alignment horizontal="center" vertical="center"/>
    </xf>
    <xf numFmtId="0" fontId="0" fillId="5" borderId="43" xfId="0" applyFont="1" applyFill="1" applyBorder="1" applyAlignment="1">
      <alignment horizontal="center" vertical="center"/>
    </xf>
    <xf numFmtId="0" fontId="0" fillId="10" borderId="18" xfId="0" applyNumberFormat="1" applyFill="1" applyBorder="1" applyAlignment="1">
      <alignment horizontal="center" vertical="center"/>
    </xf>
    <xf numFmtId="0" fontId="50" fillId="14" borderId="18" xfId="0" applyFont="1" applyFill="1" applyBorder="1" applyAlignment="1">
      <alignment horizontal="center" vertical="center"/>
    </xf>
    <xf numFmtId="0" fontId="11" fillId="14" borderId="66" xfId="0" applyFont="1" applyFill="1" applyBorder="1" applyAlignment="1">
      <alignment horizontal="center" vertical="center"/>
    </xf>
    <xf numFmtId="0" fontId="62" fillId="8" borderId="66" xfId="0" applyNumberFormat="1" applyFont="1" applyFill="1" applyBorder="1" applyAlignment="1">
      <alignment horizontal="center" vertical="center"/>
    </xf>
    <xf numFmtId="0" fontId="11" fillId="5" borderId="47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13" borderId="18" xfId="0" applyNumberFormat="1" applyFont="1" applyFill="1" applyBorder="1" applyAlignment="1">
      <alignment horizontal="center" vertical="center"/>
    </xf>
    <xf numFmtId="0" fontId="11" fillId="20" borderId="47" xfId="0" applyNumberFormat="1" applyFont="1" applyFill="1" applyBorder="1" applyAlignment="1">
      <alignment horizontal="center" vertical="center"/>
    </xf>
    <xf numFmtId="0" fontId="0" fillId="19" borderId="18" xfId="0" applyFont="1" applyFill="1" applyBorder="1" applyAlignment="1">
      <alignment horizontal="center" vertical="center"/>
    </xf>
    <xf numFmtId="0" fontId="6" fillId="10" borderId="18" xfId="0" applyNumberFormat="1" applyFont="1" applyFill="1" applyBorder="1" applyAlignment="1">
      <alignment horizontal="center" vertical="center"/>
    </xf>
    <xf numFmtId="0" fontId="0" fillId="19" borderId="18" xfId="0" applyNumberFormat="1" applyFont="1" applyFill="1" applyBorder="1" applyAlignment="1">
      <alignment horizontal="center" vertical="center"/>
    </xf>
    <xf numFmtId="0" fontId="0" fillId="10" borderId="30" xfId="0" applyNumberFormat="1" applyFont="1" applyFill="1" applyBorder="1" applyAlignment="1">
      <alignment horizontal="center" vertical="center"/>
    </xf>
    <xf numFmtId="0" fontId="64" fillId="5" borderId="43" xfId="0" applyFont="1" applyFill="1" applyBorder="1" applyAlignment="1">
      <alignment horizontal="center" vertical="center"/>
    </xf>
    <xf numFmtId="0" fontId="0" fillId="19" borderId="18" xfId="0" applyNumberFormat="1" applyFill="1" applyBorder="1" applyAlignment="1">
      <alignment horizontal="center" vertical="center"/>
    </xf>
    <xf numFmtId="0" fontId="0" fillId="10" borderId="18" xfId="0" applyNumberFormat="1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59" fillId="16" borderId="21" xfId="0" applyFont="1" applyFill="1" applyBorder="1" applyAlignment="1">
      <alignment horizontal="center" vertical="center"/>
    </xf>
    <xf numFmtId="0" fontId="59" fillId="16" borderId="27" xfId="0" applyNumberFormat="1" applyFont="1" applyFill="1" applyBorder="1" applyAlignment="1">
      <alignment horizontal="center" vertical="center"/>
    </xf>
    <xf numFmtId="0" fontId="59" fillId="67" borderId="4" xfId="0" applyFont="1" applyFill="1" applyBorder="1" applyAlignment="1">
      <alignment horizontal="center" vertical="center"/>
    </xf>
    <xf numFmtId="0" fontId="59" fillId="16" borderId="4" xfId="0" applyFont="1" applyFill="1" applyBorder="1" applyAlignment="1">
      <alignment horizontal="center" vertical="center"/>
    </xf>
    <xf numFmtId="0" fontId="59" fillId="16" borderId="4" xfId="0" applyNumberFormat="1" applyFont="1" applyFill="1" applyBorder="1" applyAlignment="1">
      <alignment horizontal="center" vertical="center"/>
    </xf>
    <xf numFmtId="0" fontId="59" fillId="16" borderId="12" xfId="0" applyNumberFormat="1" applyFont="1" applyFill="1" applyBorder="1" applyAlignment="1">
      <alignment horizontal="center" vertical="center"/>
    </xf>
    <xf numFmtId="0" fontId="59" fillId="16" borderId="15" xfId="0" applyFont="1" applyFill="1" applyBorder="1" applyAlignment="1">
      <alignment horizontal="center" vertical="center"/>
    </xf>
    <xf numFmtId="0" fontId="0" fillId="5" borderId="66" xfId="0" applyFill="1" applyBorder="1" applyAlignment="1">
      <alignment horizontal="center" vertical="center"/>
    </xf>
    <xf numFmtId="0" fontId="65" fillId="16" borderId="18" xfId="0" applyNumberFormat="1" applyFont="1" applyFill="1" applyBorder="1" applyAlignment="1">
      <alignment horizontal="center" vertical="center"/>
    </xf>
    <xf numFmtId="0" fontId="65" fillId="14" borderId="18" xfId="0" applyFont="1" applyFill="1" applyBorder="1" applyAlignment="1">
      <alignment horizontal="center" vertical="center"/>
    </xf>
    <xf numFmtId="0" fontId="66" fillId="14" borderId="66" xfId="0" applyFont="1" applyFill="1" applyBorder="1" applyAlignment="1">
      <alignment horizontal="center" vertical="center"/>
    </xf>
    <xf numFmtId="0" fontId="66" fillId="20" borderId="18" xfId="0" applyNumberFormat="1" applyFont="1" applyFill="1" applyBorder="1" applyAlignment="1">
      <alignment horizontal="center" vertical="center"/>
    </xf>
    <xf numFmtId="0" fontId="66" fillId="8" borderId="18" xfId="0" applyNumberFormat="1" applyFont="1" applyFill="1" applyBorder="1" applyAlignment="1">
      <alignment horizontal="center" vertical="center"/>
    </xf>
    <xf numFmtId="0" fontId="67" fillId="8" borderId="6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3" fillId="15" borderId="18" xfId="0" applyNumberFormat="1" applyFont="1" applyFill="1" applyBorder="1" applyAlignment="1">
      <alignment horizontal="center"/>
    </xf>
    <xf numFmtId="0" fontId="0" fillId="5" borderId="47" xfId="0" applyFont="1" applyFill="1" applyBorder="1" applyAlignment="1">
      <alignment horizontal="center" vertical="center"/>
    </xf>
    <xf numFmtId="0" fontId="0" fillId="20" borderId="47" xfId="0" applyNumberFormat="1" applyFont="1" applyFill="1" applyBorder="1" applyAlignment="1">
      <alignment horizontal="center" vertical="center"/>
    </xf>
    <xf numFmtId="0" fontId="11" fillId="5" borderId="45" xfId="0" applyFont="1" applyFill="1" applyBorder="1" applyAlignment="1">
      <alignment horizontal="center" vertical="center"/>
    </xf>
    <xf numFmtId="0" fontId="69" fillId="10" borderId="18" xfId="0" applyNumberFormat="1" applyFont="1" applyFill="1" applyBorder="1" applyAlignment="1">
      <alignment horizontal="center" vertical="center"/>
    </xf>
    <xf numFmtId="0" fontId="0" fillId="5" borderId="47" xfId="0" applyFill="1" applyBorder="1" applyAlignment="1">
      <alignment horizontal="center" vertical="center"/>
    </xf>
    <xf numFmtId="0" fontId="0" fillId="19" borderId="4" xfId="0" applyNumberFormat="1" applyFont="1" applyFill="1" applyBorder="1" applyAlignment="1">
      <alignment horizontal="center" vertical="center"/>
    </xf>
    <xf numFmtId="0" fontId="64" fillId="5" borderId="10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0" fillId="5" borderId="66" xfId="0" applyFont="1" applyFill="1" applyBorder="1" applyAlignment="1">
      <alignment horizontal="center" vertical="center"/>
    </xf>
    <xf numFmtId="0" fontId="11" fillId="13" borderId="45" xfId="0" applyNumberFormat="1" applyFont="1" applyFill="1" applyBorder="1" applyAlignment="1">
      <alignment horizontal="center" vertical="center"/>
    </xf>
    <xf numFmtId="0" fontId="0" fillId="16" borderId="45" xfId="0" applyNumberFormat="1" applyFill="1" applyBorder="1" applyAlignment="1">
      <alignment horizontal="center" vertical="center"/>
    </xf>
    <xf numFmtId="0" fontId="0" fillId="13" borderId="47" xfId="0" applyNumberFormat="1" applyFill="1" applyBorder="1" applyAlignment="1">
      <alignment horizontal="center" vertical="center"/>
    </xf>
    <xf numFmtId="0" fontId="11" fillId="16" borderId="45" xfId="0" applyNumberFormat="1" applyFont="1" applyFill="1" applyBorder="1" applyAlignment="1">
      <alignment horizontal="center" vertical="center"/>
    </xf>
    <xf numFmtId="0" fontId="11" fillId="13" borderId="47" xfId="0" applyNumberFormat="1" applyFont="1" applyFill="1" applyBorder="1" applyAlignment="1">
      <alignment horizontal="center" vertical="center"/>
    </xf>
    <xf numFmtId="0" fontId="0" fillId="16" borderId="18" xfId="0" applyNumberFormat="1" applyFill="1" applyBorder="1" applyAlignment="1">
      <alignment horizontal="center" vertical="center"/>
    </xf>
    <xf numFmtId="0" fontId="0" fillId="17" borderId="47" xfId="0" applyNumberFormat="1" applyFill="1" applyBorder="1" applyAlignment="1">
      <alignment horizontal="center" vertical="center"/>
    </xf>
    <xf numFmtId="0" fontId="11" fillId="13" borderId="4" xfId="0" applyNumberFormat="1" applyFont="1" applyFill="1" applyBorder="1" applyAlignment="1">
      <alignment horizontal="center" vertical="center"/>
    </xf>
    <xf numFmtId="2" fontId="68" fillId="68" borderId="4" xfId="0" applyNumberFormat="1" applyFont="1" applyFill="1" applyBorder="1" applyAlignment="1">
      <alignment horizontal="center" vertical="center"/>
    </xf>
    <xf numFmtId="2" fontId="0" fillId="13" borderId="18" xfId="0" applyNumberFormat="1" applyFill="1" applyBorder="1" applyAlignment="1">
      <alignment horizontal="center" vertical="center"/>
    </xf>
    <xf numFmtId="2" fontId="0" fillId="17" borderId="18" xfId="0" applyNumberFormat="1" applyFill="1" applyBorder="1" applyAlignment="1">
      <alignment horizontal="center" vertical="center"/>
    </xf>
    <xf numFmtId="0" fontId="11" fillId="19" borderId="4" xfId="0" applyFont="1" applyFill="1" applyBorder="1" applyAlignment="1">
      <alignment horizontal="center" vertical="center"/>
    </xf>
    <xf numFmtId="0" fontId="6" fillId="19" borderId="18" xfId="0" applyFont="1" applyFill="1" applyBorder="1" applyAlignment="1">
      <alignment horizontal="center" vertical="center"/>
    </xf>
    <xf numFmtId="0" fontId="69" fillId="10" borderId="4" xfId="0" applyNumberFormat="1" applyFont="1" applyFill="1" applyBorder="1" applyAlignment="1">
      <alignment horizontal="center" vertical="center"/>
    </xf>
    <xf numFmtId="0" fontId="6" fillId="10" borderId="18" xfId="0" applyFont="1" applyFill="1" applyBorder="1" applyAlignment="1">
      <alignment horizontal="center" vertical="center"/>
    </xf>
    <xf numFmtId="0" fontId="68" fillId="68" borderId="4" xfId="0" applyNumberFormat="1" applyFont="1" applyFill="1" applyBorder="1" applyAlignment="1">
      <alignment horizontal="center" vertical="center"/>
    </xf>
    <xf numFmtId="0" fontId="0" fillId="10" borderId="28" xfId="0" applyFill="1" applyBorder="1" applyAlignment="1">
      <alignment horizontal="center" vertical="center"/>
    </xf>
    <xf numFmtId="0" fontId="0" fillId="10" borderId="4" xfId="0" applyNumberFormat="1" applyFont="1" applyFill="1" applyBorder="1" applyAlignment="1">
      <alignment horizontal="center" vertical="center"/>
    </xf>
    <xf numFmtId="0" fontId="68" fillId="10" borderId="4" xfId="0" applyNumberFormat="1" applyFont="1" applyFill="1" applyBorder="1" applyAlignment="1">
      <alignment horizontal="center" vertical="center"/>
    </xf>
    <xf numFmtId="0" fontId="0" fillId="10" borderId="30" xfId="0" applyFill="1" applyBorder="1" applyAlignment="1">
      <alignment horizontal="center" vertical="center"/>
    </xf>
    <xf numFmtId="0" fontId="0" fillId="10" borderId="27" xfId="0" applyFill="1" applyBorder="1" applyAlignment="1">
      <alignment horizontal="center" vertical="center"/>
    </xf>
    <xf numFmtId="0" fontId="11" fillId="10" borderId="4" xfId="0" applyFont="1" applyFill="1" applyBorder="1" applyAlignment="1">
      <alignment horizontal="center" vertical="center"/>
    </xf>
    <xf numFmtId="0" fontId="62" fillId="14" borderId="4" xfId="0" applyFont="1" applyFill="1" applyBorder="1" applyAlignment="1">
      <alignment horizontal="center" vertical="center"/>
    </xf>
    <xf numFmtId="0" fontId="6" fillId="14" borderId="4" xfId="0" applyFont="1" applyFill="1" applyBorder="1" applyAlignment="1">
      <alignment horizontal="center" vertical="center"/>
    </xf>
    <xf numFmtId="0" fontId="11" fillId="20" borderId="45" xfId="0" applyNumberFormat="1" applyFont="1" applyFill="1" applyBorder="1" applyAlignment="1">
      <alignment horizontal="center" vertical="center"/>
    </xf>
    <xf numFmtId="0" fontId="13" fillId="20" borderId="47" xfId="0" applyNumberFormat="1" applyFont="1" applyFill="1" applyBorder="1" applyAlignment="1">
      <alignment horizontal="center" vertical="center"/>
    </xf>
    <xf numFmtId="0" fontId="70" fillId="20" borderId="45" xfId="0" applyNumberFormat="1" applyFont="1" applyFill="1" applyBorder="1" applyAlignment="1">
      <alignment horizontal="center" vertical="center"/>
    </xf>
    <xf numFmtId="0" fontId="13" fillId="8" borderId="47" xfId="0" applyNumberFormat="1" applyFont="1" applyFill="1" applyBorder="1" applyAlignment="1">
      <alignment horizontal="center" vertical="center"/>
    </xf>
    <xf numFmtId="0" fontId="62" fillId="20" borderId="66" xfId="0" applyNumberFormat="1" applyFont="1" applyFill="1" applyBorder="1" applyAlignment="1">
      <alignment horizontal="center" vertical="center"/>
    </xf>
    <xf numFmtId="0" fontId="0" fillId="20" borderId="66" xfId="0" applyNumberFormat="1" applyFont="1" applyFill="1" applyBorder="1" applyAlignment="1">
      <alignment horizontal="center" vertical="center"/>
    </xf>
    <xf numFmtId="0" fontId="6" fillId="20" borderId="66" xfId="0" applyNumberFormat="1" applyFont="1" applyFill="1" applyBorder="1" applyAlignment="1">
      <alignment horizontal="center" vertical="center"/>
    </xf>
    <xf numFmtId="0" fontId="11" fillId="8" borderId="6" xfId="0" applyNumberFormat="1" applyFont="1" applyFill="1" applyBorder="1" applyAlignment="1">
      <alignment horizontal="center" vertical="center"/>
    </xf>
    <xf numFmtId="0" fontId="15" fillId="4" borderId="25" xfId="0" applyFont="1" applyFill="1" applyBorder="1" applyAlignment="1">
      <alignment horizontal="center" vertical="center" textRotation="45"/>
    </xf>
    <xf numFmtId="0" fontId="0" fillId="13" borderId="18" xfId="0" applyFill="1" applyBorder="1"/>
    <xf numFmtId="0" fontId="0" fillId="20" borderId="18" xfId="0" applyNumberFormat="1" applyFill="1" applyBorder="1"/>
    <xf numFmtId="0" fontId="15" fillId="16" borderId="15" xfId="0" applyFont="1" applyFill="1" applyBorder="1" applyAlignment="1">
      <alignment textRotation="45"/>
    </xf>
    <xf numFmtId="0" fontId="3" fillId="5" borderId="4" xfId="0" applyFont="1" applyFill="1" applyBorder="1" applyAlignment="1">
      <alignment horizontal="center" vertical="center"/>
    </xf>
    <xf numFmtId="0" fontId="7" fillId="16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62" borderId="4" xfId="0" applyFont="1" applyFill="1" applyBorder="1" applyAlignment="1">
      <alignment horizontal="center"/>
    </xf>
    <xf numFmtId="0" fontId="7" fillId="62" borderId="21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6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Followed Hyperlink" xfId="37031" builtinId="9" hidden="1"/>
    <cellStyle name="Followed Hyperlink" xfId="37033" builtinId="9" hidden="1"/>
    <cellStyle name="Followed Hyperlink" xfId="37035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" xfId="37030" builtinId="8" hidden="1"/>
    <cellStyle name="Hyperlink" xfId="37032" builtinId="8" hidden="1"/>
    <cellStyle name="Hyperlink" xfId="37034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49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P5" totalsRowShown="0" headerRowDxfId="447" headerRowBorderDxfId="446" tableBorderDxfId="445" totalsRowBorderDxfId="444">
  <autoFilter ref="B4:P5"/>
  <tableColumns count="15">
    <tableColumn id="1" name="{gameSettings}" dataDxfId="443"/>
    <tableColumn id="2" name="[sku]" dataDxfId="442"/>
    <tableColumn id="3" name="[timeToPCCoefA]" dataDxfId="441"/>
    <tableColumn id="4" name="[timeToPCCoefB]" dataDxfId="440"/>
    <tableColumn id="5" name="[incentivizeFBGem]"/>
    <tableColumn id="6" name="[dailyAdsRemoveMissions]"/>
    <tableColumn id="15" name="[maxAdsSkipMissions]"/>
    <tableColumn id="16" name="[cooldownAdsSkip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1" name="petCategoryDefinitions" displayName="petCategoryDefinitions" ref="B78:F85" totalsRowShown="0" headerRowBorderDxfId="302" tableBorderDxfId="301" totalsRowBorderDxfId="300">
  <autoFilter ref="B78:F85"/>
  <sortState ref="B78:F84">
    <sortCondition ref="D77:D84"/>
  </sortState>
  <tableColumns count="5">
    <tableColumn id="1" name="{petCategoryDefinitions}" dataDxfId="299"/>
    <tableColumn id="2" name="[sku]" dataDxfId="298"/>
    <tableColumn id="3" name="[order]" dataDxfId="297"/>
    <tableColumn id="4" name="[icon]" dataDxfId="296"/>
    <tableColumn id="5" name="[tidName]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entityDefinitions" displayName="entityDefinitions" ref="A22:AE109" totalsRowShown="0" headerRowDxfId="295" dataDxfId="293" headerRowBorderDxfId="294" tableBorderDxfId="292" totalsRowBorderDxfId="291">
  <autoFilter ref="A22:AE109"/>
  <sortState ref="A23:AE109">
    <sortCondition ref="B22:B109"/>
  </sortState>
  <tableColumns count="31">
    <tableColumn id="1" name="{entityDefinitions}" dataDxfId="290"/>
    <tableColumn id="2" name="[sku]" dataDxfId="289"/>
    <tableColumn id="6" name="[category]" dataDxfId="288"/>
    <tableColumn id="10" name="[rewardScore]" dataDxfId="287"/>
    <tableColumn id="11" name="[rewardCoins]" dataDxfId="286"/>
    <tableColumn id="12" name="[rewardPC]" dataDxfId="285"/>
    <tableColumn id="13" name="[rewardHealth]" dataDxfId="284"/>
    <tableColumn id="14" name="[rewardEnergy]" dataDxfId="283"/>
    <tableColumn id="16" name="[rewardXp]" dataDxfId="282"/>
    <tableColumn id="17" name="[goldenChance]" dataDxfId="281"/>
    <tableColumn id="18" name="[pcChance]" dataDxfId="280"/>
    <tableColumn id="3" name="[isEdible]" dataDxfId="279"/>
    <tableColumn id="15" name="[latchOnFromTier]" dataDxfId="278"/>
    <tableColumn id="31" name="[grabFromTier]" dataDxfId="277"/>
    <tableColumn id="4" name="[edibleFromTier]" dataDxfId="276"/>
    <tableColumn id="34" name="[burnableFromTier]" dataDxfId="275"/>
    <tableColumn id="35" name="[isBurnable]" dataDxfId="274"/>
    <tableColumn id="30" name="[canBeGrabed]" dataDxfId="273"/>
    <tableColumn id="29" name="[canBeLatchedOn]" dataDxfId="272"/>
    <tableColumn id="28" name="[maxHealth]" dataDxfId="271"/>
    <tableColumn id="5" name="[biteResistance]" dataDxfId="270"/>
    <tableColumn id="8" name="[alcohol]" dataDxfId="269"/>
    <tableColumn id="19" name="[eatFeedbackChance]" dataDxfId="268"/>
    <tableColumn id="20" name="[burnFeedbackChance]" dataDxfId="267"/>
    <tableColumn id="21" name="[damageFeedbackChance]" dataDxfId="266"/>
    <tableColumn id="22" name="[deathFeedbackChance]" dataDxfId="265"/>
    <tableColumn id="7" name="[tidName]" dataDxfId="264"/>
    <tableColumn id="9" name="[tidEatFeedback]" dataDxfId="263"/>
    <tableColumn id="23" name="[tidBurnFeedback]" dataDxfId="262"/>
    <tableColumn id="24" name="[tidDamageFeedback]" dataDxfId="261"/>
    <tableColumn id="25" name="[tidDeathFeedback]" dataDxfId="26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7" name="entityCategoryDefinitions" displayName="entityCategoryDefinitions" ref="A4:B17" totalsRowShown="0" headerRowDxfId="259" headerRowBorderDxfId="258" tableBorderDxfId="257" totalsRowBorderDxfId="256">
  <autoFilter ref="A4:B17"/>
  <sortState ref="A5:B14">
    <sortCondition ref="B4:B14"/>
  </sortState>
  <tableColumns count="2">
    <tableColumn id="1" name="{entityCategoryDefinitions}" dataDxfId="255"/>
    <tableColumn id="2" name="[sku]" dataDxfId="25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4" name="Table4" displayName="Table4" ref="A113:O123" totalsRowShown="0">
  <autoFilter ref="A113:O123"/>
  <sortState ref="A51:L77">
    <sortCondition ref="C50:C77"/>
  </sortState>
  <tableColumns count="15">
    <tableColumn id="1" name="{decorationDefinitions}" dataDxfId="253" totalsRowDxfId="252"/>
    <tableColumn id="2" name="[sku]" dataDxfId="251" totalsRowDxfId="250"/>
    <tableColumn id="4" name="[category]" dataDxfId="249" totalsRowDxfId="248"/>
    <tableColumn id="16" name="[size]" dataDxfId="247" totalsRowDxfId="246"/>
    <tableColumn id="5" name="[minTierDisintegrate]" dataDxfId="245" totalsRowDxfId="244"/>
    <tableColumn id="17" name="[minTierBurnFeedback]" dataDxfId="243" totalsRowDxfId="242"/>
    <tableColumn id="18" name="[minTierBurn]" dataDxfId="241" totalsRowDxfId="240"/>
    <tableColumn id="28" name="[burnFeedbackChance]" dataDxfId="239" totalsRowDxfId="238"/>
    <tableColumn id="30" name="[destroyFeedbackChance]" dataDxfId="237" totalsRowDxfId="236"/>
    <tableColumn id="11" name="[minTierDestruction]" dataDxfId="235" totalsRowDxfId="234"/>
    <tableColumn id="10" name="[minTierDestructionFeedback]" dataDxfId="233" totalsRowDxfId="232"/>
    <tableColumn id="6" name="[rewardScore]" dataDxfId="231" totalsRowDxfId="230"/>
    <tableColumn id="31" name="[tidName]" dataDxfId="229" totalsRowDxfId="228"/>
    <tableColumn id="33" name="[tidBurnFeedback]" dataDxfId="227" totalsRowDxfId="226"/>
    <tableColumn id="34" name="[tidDestroyFeedback]" dataDxfId="225" totalsRowDxfId="224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9" name="levelDefinitions" displayName="levelDefinitions" ref="A4:Y7" totalsRowShown="0" headerRowDxfId="220" headerRowBorderDxfId="219" tableBorderDxfId="218" totalsRowBorderDxfId="217">
  <autoFilter ref="A4:Y7"/>
  <tableColumns count="25">
    <tableColumn id="1" name="{levelDefinitions}" dataDxfId="216"/>
    <tableColumn id="9" name="[sku]" dataDxfId="215"/>
    <tableColumn id="3" name="order" dataDxfId="214"/>
    <tableColumn id="4" name="dragonsToUnlock" dataDxfId="213"/>
    <tableColumn id="14" name="[dataFile]" dataDxfId="212"/>
    <tableColumn id="5" name="[common]" dataDxfId="211"/>
    <tableColumn id="2" name="[area1]" dataDxfId="210"/>
    <tableColumn id="10" name="[area1Active]" dataDxfId="209"/>
    <tableColumn id="22" name="[area2]" dataDxfId="208"/>
    <tableColumn id="23" name="[area3]" dataDxfId="207"/>
    <tableColumn id="7" name="[dragon_baby]" dataDxfId="206"/>
    <tableColumn id="8" name="[dragon_crocodile]" dataDxfId="205"/>
    <tableColumn id="13" name="[dragon_fat]" dataDxfId="204"/>
    <tableColumn id="15" name="[dragon_reptile]" dataDxfId="203"/>
    <tableColumn id="16" name="[dragon_chinese]" dataDxfId="202"/>
    <tableColumn id="17" name="[dragon_bug]" dataDxfId="201"/>
    <tableColumn id="18" name="[dragon_classic]" dataDxfId="200"/>
    <tableColumn id="19" name="[dragon_balrog]" dataDxfId="199"/>
    <tableColumn id="20" name="[dragon_devil]" dataDxfId="198"/>
    <tableColumn id="21" name="[dragon_titan]" dataDxfId="197"/>
    <tableColumn id="25" name="[levelEditor]"/>
    <tableColumn id="24" name="[gameplayWip]"/>
    <tableColumn id="6" name="comingSoon" dataDxfId="196"/>
    <tableColumn id="11" name="tidName" dataDxfId="195"/>
    <tableColumn id="12" name="tidDesc" dataDxfId="194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12" name="missionDifficultyDefinitions" displayName="missionDifficultyDefinitions" ref="B37:K40" totalsRowShown="0" headerRowBorderDxfId="192" tableBorderDxfId="191">
  <autoFilter ref="B37:K40"/>
  <tableColumns count="10">
    <tableColumn id="1" name="{missionDifficultyDefinitions}"/>
    <tableColumn id="2" name="[sku]" dataDxfId="190"/>
    <tableColumn id="7" name="[index]" dataDxfId="189"/>
    <tableColumn id="3" name="[dragonsToUnlock]" dataDxfId="188"/>
    <tableColumn id="4" name="[cooldownMinutes]" dataDxfId="187"/>
    <tableColumn id="9" name="[maxRewardCoins]" dataDxfId="186"/>
    <tableColumn id="5" name="[removeMissionPCCoefA]" dataDxfId="185"/>
    <tableColumn id="6" name="[removeMissionPCCoefB]" dataDxfId="184"/>
    <tableColumn id="8" name="[tidName]" dataDxfId="183"/>
    <tableColumn id="10" name="[color]" dataDxfId="18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Table13303132" displayName="Table13303132" ref="B45:E55" totalsRowShown="0" headerRowDxfId="181" dataDxfId="179" headerRowBorderDxfId="180" tableBorderDxfId="178" totalsRowBorderDxfId="177">
  <autoFilter ref="B45:E55"/>
  <tableColumns count="4">
    <tableColumn id="1" name="{missionDragonModifiersDefinitions}" dataDxfId="176"/>
    <tableColumn id="2" name="[sku]" dataDxfId="175"/>
    <tableColumn id="7" name="[quantityModifier]" dataDxfId="174"/>
    <tableColumn id="3" name="[missionSCRewardMultiplier]" dataDxfId="173"/>
  </tableColumns>
  <tableStyleInfo name="TableStyleLight13" showFirstColumn="0" showLastColumn="0" showRowStripes="1" showColumnStripes="0"/>
</table>
</file>

<file path=xl/tables/table17.xml><?xml version="1.0" encoding="utf-8"?>
<table xmlns="http://schemas.openxmlformats.org/spreadsheetml/2006/main" id="29" name="Table1330313234" displayName="Table1330313234" ref="B59:D62" totalsRowShown="0" headerRowDxfId="172" dataDxfId="170" headerRowBorderDxfId="171" tableBorderDxfId="169" totalsRowBorderDxfId="168">
  <autoFilter ref="B59:D62"/>
  <tableColumns count="3">
    <tableColumn id="1" name="{missionDifficultyModifiersDefinitions}" dataDxfId="167"/>
    <tableColumn id="2" name="[sku]" dataDxfId="166"/>
    <tableColumn id="7" name="[quantityModifier]" dataDxfId="165"/>
  </tableColumns>
  <tableStyleInfo name="TableStyleLight13" showFirstColumn="0" showLastColumn="0" showRowStripes="1" showColumnStripes="0"/>
</table>
</file>

<file path=xl/tables/table18.xml><?xml version="1.0" encoding="utf-8"?>
<table xmlns="http://schemas.openxmlformats.org/spreadsheetml/2006/main" id="30" name="Table133031323435" displayName="Table133031323435" ref="B66:D67" totalsRowShown="0" headerRowDxfId="164" dataDxfId="162" headerRowBorderDxfId="163" tableBorderDxfId="161" totalsRowBorderDxfId="160">
  <autoFilter ref="B66:D67"/>
  <tableColumns count="3">
    <tableColumn id="1" name="{missionOtherModifiersDefinitions}" dataDxfId="159"/>
    <tableColumn id="2" name="[sku]" dataDxfId="158"/>
    <tableColumn id="7" name="[quantityModifier]" dataDxfId="157"/>
  </tableColumns>
  <tableStyleInfo name="TableStyleLight13" showFirstColumn="0" showLastColumn="0" showRowStripes="1" showColumnStripes="0"/>
</table>
</file>

<file path=xl/tables/table19.xml><?xml version="1.0" encoding="utf-8"?>
<table xmlns="http://schemas.openxmlformats.org/spreadsheetml/2006/main" id="32" name="Table13" displayName="Table13" ref="B25:H33" totalsRowShown="0" headerRowDxfId="156" dataDxfId="154" headerRowBorderDxfId="155" tableBorderDxfId="153" totalsRowBorderDxfId="152">
  <autoFilter ref="B25:H33"/>
  <tableColumns count="7">
    <tableColumn id="1" name="{missionTypeDefinitions}" dataDxfId="151"/>
    <tableColumn id="2" name="[sku]" dataDxfId="150"/>
    <tableColumn id="3" name="[minTierToUnlock]" dataDxfId="149"/>
    <tableColumn id="4" name="[weight]" dataDxfId="148"/>
    <tableColumn id="5" name="[canBeDuringOneRun]" dataDxfId="147"/>
    <tableColumn id="9" name="[tidDescSingleRun]" dataDxfId="146"/>
    <tableColumn id="10" name="[tidDescMultiRun]" dataDxfId="145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39" headerRowBorderDxfId="438" tableBorderDxfId="437" totalsRowBorderDxfId="436">
  <autoFilter ref="B10:F11"/>
  <tableColumns count="5">
    <tableColumn id="1" name="{initialSettings}" dataDxfId="435"/>
    <tableColumn id="2" name="[sku]" dataDxfId="434"/>
    <tableColumn id="3" name="[softCurrency]" dataDxfId="433"/>
    <tableColumn id="4" name="[hardCurrency]" dataDxfId="432"/>
    <tableColumn id="6" name="[initialDragonSKU]" dataDxfId="43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34" name="Table1330" displayName="Table1330" ref="B4:L21" totalsRowShown="0" headerRowDxfId="144" dataDxfId="142" headerRowBorderDxfId="143" tableBorderDxfId="141" totalsRowBorderDxfId="140">
  <autoFilter ref="B4:L21"/>
  <tableColumns count="11">
    <tableColumn id="1" name="{missionsDefinitions}" dataDxfId="139"/>
    <tableColumn id="2" name="[sku]" dataDxfId="138"/>
    <tableColumn id="7" name="[type]" dataDxfId="137"/>
    <tableColumn id="8" name="[weight]" dataDxfId="136"/>
    <tableColumn id="11" name="[minTierToUnlock]" dataDxfId="135"/>
    <tableColumn id="6" name="[params]" dataDxfId="134"/>
    <tableColumn id="3" name="[objectiveBaseQuantityMin]" dataDxfId="133"/>
    <tableColumn id="9" name="[objectiveBaseQuantityMax]" dataDxfId="132"/>
    <tableColumn id="4" name="[icon]" dataDxfId="131"/>
    <tableColumn id="5" name="[tidObjective]" dataDxfId="130"/>
    <tableColumn id="10" name="[trackingSku]" dataDxfId="129"/>
  </tableColumns>
  <tableStyleInfo name="TableStyleLight13" showFirstColumn="0" showLastColumn="0" showRowStripes="1" showColumnStripes="0"/>
</table>
</file>

<file path=xl/tables/table21.xml><?xml version="1.0" encoding="utf-8"?>
<table xmlns="http://schemas.openxmlformats.org/spreadsheetml/2006/main" id="1" name="eggDefinitions" displayName="eggDefinitions" ref="B4:I8" totalsRowShown="0" headerRowDxfId="120" headerRowBorderDxfId="119" tableBorderDxfId="118" totalsRowBorderDxfId="117">
  <autoFilter ref="B4:I8"/>
  <tableColumns count="8">
    <tableColumn id="1" name="{eggDefinitions}" dataDxfId="116"/>
    <tableColumn id="6" name="[sku]" dataDxfId="115"/>
    <tableColumn id="4" name="[pricePC]" dataDxfId="114"/>
    <tableColumn id="5" name="[incubationMinutes]" dataDxfId="113"/>
    <tableColumn id="10" name="[prefabPath]" dataDxfId="112"/>
    <tableColumn id="7" name="[tidName]" dataDxfId="111"/>
    <tableColumn id="2" name="[icon]"/>
    <tableColumn id="3" name="[trackingSku]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6" name="eggRewardDefinitions" displayName="eggRewardDefinitions" ref="B19:I23" totalsRowShown="0" headerRowDxfId="110" headerRowBorderDxfId="109" tableBorderDxfId="108" totalsRowBorderDxfId="107">
  <autoFilter ref="B19:I23"/>
  <tableColumns count="8">
    <tableColumn id="1" name="{eggRewardDefinitions}" dataDxfId="106"/>
    <tableColumn id="2" name="[sku]"/>
    <tableColumn id="3" name="[type]" dataDxfId="105"/>
    <tableColumn id="6" name="[rarity]" dataDxfId="104"/>
    <tableColumn id="4" name="[droprate]" dataDxfId="103"/>
    <tableColumn id="7" name="[duplicateFragmentsGiven]" dataDxfId="102"/>
    <tableColumn id="8" name="[duplicateCoinsGiven]" dataDxfId="101"/>
    <tableColumn id="5" name="[tidName]" dataDxfId="100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id="19" name="rarityDefinitions" displayName="rarityDefinitions" ref="B27:E31" totalsRowShown="0" headerRowDxfId="99" headerRowBorderDxfId="98" tableBorderDxfId="97" totalsRowBorderDxfId="96">
  <autoFilter ref="B27:E31"/>
  <tableColumns count="4">
    <tableColumn id="1" name="{rarityDefinitions}" dataDxfId="95"/>
    <tableColumn id="2" name="[sku]"/>
    <tableColumn id="3" name="[order]" dataDxfId="94"/>
    <tableColumn id="5" name="[tidName]" dataDxfId="93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id="25" name="eggDefinitions26" displayName="eggDefinitions26" ref="B12:E15" totalsRowShown="0" headerRowDxfId="92" headerRowBorderDxfId="91" tableBorderDxfId="90" totalsRowBorderDxfId="89">
  <autoFilter ref="B12:E15"/>
  <tableColumns count="4">
    <tableColumn id="1" name="{goldenEggDefinitions}" dataDxfId="88"/>
    <tableColumn id="6" name="[sku]" dataDxfId="87"/>
    <tableColumn id="4" name="[order]" dataDxfId="86"/>
    <tableColumn id="5" name="[fragmentsRequired]" dataDxfId="85"/>
  </tableColumns>
  <tableStyleInfo name="TableStyleMedium2" showFirstColumn="0" showLastColumn="0" showRowStripes="0" showColumnStripes="0"/>
</table>
</file>

<file path=xl/tables/table25.xml><?xml version="1.0" encoding="utf-8"?>
<table xmlns="http://schemas.openxmlformats.org/spreadsheetml/2006/main" id="14" name="chestSettings" displayName="chestSettings" ref="B4:F9" totalsRowShown="0" headerRowDxfId="84" headerRowBorderDxfId="83" tableBorderDxfId="82" totalsRowBorderDxfId="81">
  <autoFilter ref="B4:F9"/>
  <tableColumns count="5">
    <tableColumn id="1" name="{chestRewardDefinitions}" dataDxfId="80"/>
    <tableColumn id="2" name="[sku]" dataDxfId="79"/>
    <tableColumn id="6" name="[collectedChests]" dataDxfId="78"/>
    <tableColumn id="3" name="[type]" dataDxfId="77"/>
    <tableColumn id="4" name="[amount]" dataDxfId="76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5" name="disguisesDefinitions6" displayName="disguisesDefinitions6" ref="B4:R44" totalsRowShown="0" headerRowDxfId="75" dataDxfId="73" headerRowBorderDxfId="74" tableBorderDxfId="72">
  <autoFilter ref="B4:R44"/>
  <sortState ref="B5:R44">
    <sortCondition ref="R4:R44"/>
  </sortState>
  <tableColumns count="17">
    <tableColumn id="1" name="{disguisesDefinitions}" dataDxfId="71"/>
    <tableColumn id="2" name="[sku]" dataDxfId="70"/>
    <tableColumn id="3" name="[dragonSku]" dataDxfId="69"/>
    <tableColumn id="5" name="[powerup]" dataDxfId="68"/>
    <tableColumn id="6" name="[shopOrder]" dataDxfId="67"/>
    <tableColumn id="8" name="[priceSC]" dataDxfId="66"/>
    <tableColumn id="17" name="[priceHC]" dataDxfId="65"/>
    <tableColumn id="18" name="[unlockLevel]" dataDxfId="64"/>
    <tableColumn id="10" name="[icon]" dataDxfId="63"/>
    <tableColumn id="9" name="[skin]" dataDxfId="62"/>
    <tableColumn id="13" name="[item1]" dataDxfId="61"/>
    <tableColumn id="4" name="[item2]" dataDxfId="60"/>
    <tableColumn id="7" name="[body_parts]" dataDxfId="59"/>
    <tableColumn id="11" name="[tidName]" dataDxfId="58">
      <calculatedColumnFormula>UPPER(CONCATENATE("TID_","SKIN",SUBSTITUTE(C5,"dragon",""),"_NAME"))</calculatedColumnFormula>
    </tableColumn>
    <tableColumn id="12" name="[tidDesc]" dataDxfId="57">
      <calculatedColumnFormula>UPPER(CONCATENATE("TID_",C5,"_DESC"))</calculatedColumnFormula>
    </tableColumn>
    <tableColumn id="15" name="[trackingSku]" dataDxfId="56"/>
    <tableColumn id="14" name="order" dataDxfId="55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3" name="powerUpsDefinitions" displayName="powerUpsDefinitions" ref="D3:M48" totalsRowShown="0" headerRowDxfId="54" dataDxfId="52" headerRowBorderDxfId="53" tableBorderDxfId="51" totalsRowBorderDxfId="50">
  <autoFilter ref="D3:M48"/>
  <sortState ref="D4:M30">
    <sortCondition ref="E3:E30"/>
  </sortState>
  <tableColumns count="10">
    <tableColumn id="1" name="{powerUpsDefinitions}" dataDxfId="49"/>
    <tableColumn id="2" name="[sku]" dataDxfId="48"/>
    <tableColumn id="3" name="[type]" dataDxfId="47"/>
    <tableColumn id="4" name="[param1]" dataDxfId="46"/>
    <tableColumn id="5" name="[param2]" dataDxfId="45"/>
    <tableColumn id="6" name="[icon]" dataDxfId="44">
      <calculatedColumnFormula>CONCATENATE("icon_",powerUpsDefinitions[[#This Row],['[sku']]])</calculatedColumnFormula>
    </tableColumn>
    <tableColumn id="10" name="[miniIcon]" dataDxfId="43"/>
    <tableColumn id="7" name="[tidName]" dataDxfId="42">
      <calculatedColumnFormula>CONCATENATE("TID_POWERUP_",UPPER(powerUpsDefinitions[[#This Row],['[sku']]]),"_NAME")</calculatedColumnFormula>
    </tableColumn>
    <tableColumn id="8" name="[tidDesc]" dataDxfId="41">
      <calculatedColumnFormula>CONCATENATE("TID_POWERUP_",UPPER(powerUpsDefinitions[[#This Row],['[sku']]]),"_DESC")</calculatedColumnFormula>
    </tableColumn>
    <tableColumn id="9" name="[tidDescShort]" dataDxfId="4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6" name="shopPacksDefinitions" displayName="shopPacksDefinitions" ref="B5:P20" totalsRowShown="0" headerRowDxfId="39" dataDxfId="37" headerRowBorderDxfId="38" tableBorderDxfId="36" totalsRowBorderDxfId="35">
  <autoFilter ref="B5:P20"/>
  <tableColumns count="15">
    <tableColumn id="1" name="{shopPacksDefinitions}" dataDxfId="34"/>
    <tableColumn id="6" name="[sku]" dataDxfId="33"/>
    <tableColumn id="3" name="[type]" dataDxfId="32"/>
    <tableColumn id="11" name="[order]" dataDxfId="31"/>
    <tableColumn id="4" name="[price]" dataDxfId="30"/>
    <tableColumn id="5" name="[priceType]" dataDxfId="29"/>
    <tableColumn id="12" name="Base Amount_x000a_(only for the maths)" dataDxfId="28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27"/>
    <tableColumn id="8" name="[amount]" dataDxfId="26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25">
      <calculatedColumnFormula>shopPacksDefinitions[[#This Row],['[amount']]]/shopPacksDefinitions[[#This Row],['[priceType']]]</calculatedColumnFormula>
    </tableColumn>
    <tableColumn id="2" name="[bestValue]" dataDxfId="24"/>
    <tableColumn id="10" name="[icon]" dataDxfId="23"/>
    <tableColumn id="7" name="tidName" dataDxfId="22"/>
    <tableColumn id="15" name="[amazon]" dataDxfId="21"/>
    <tableColumn id="17" name="[trackingSku]" dataDxfId="20"/>
  </tableColumns>
  <tableStyleInfo name="TableStyleMedium2" showFirstColumn="0" showLastColumn="0" showRowStripes="0" showColumnStripes="0"/>
</table>
</file>

<file path=xl/tables/table29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429" headerRowBorderDxfId="428" tableBorderDxfId="427" totalsRowBorderDxfId="426">
  <autoFilter ref="B4:J14"/>
  <tableColumns count="9">
    <tableColumn id="1" name="{localizationDefinitions}" dataDxfId="425"/>
    <tableColumn id="8" name="[sku]" dataDxfId="424"/>
    <tableColumn id="3" name="[order]" dataDxfId="423"/>
    <tableColumn id="4" name="[isoCode]" dataDxfId="422"/>
    <tableColumn id="11" name="[android]" dataDxfId="421"/>
    <tableColumn id="12" name="[iOS]" dataDxfId="420"/>
    <tableColumn id="5" name="[txtFilename]" dataDxfId="419"/>
    <tableColumn id="2" name="[icon]" dataDxfId="418"/>
    <tableColumn id="9" name="[tidName]" dataDxfId="417"/>
  </tableColumns>
  <tableStyleInfo name="TableStyleMedium2" showFirstColumn="0" showLastColumn="0" showRowStripes="0" showColumnStripes="0"/>
</table>
</file>

<file path=xl/tables/table30.xml><?xml version="1.0" encoding="utf-8"?>
<table xmlns="http://schemas.openxmlformats.org/spreadsheetml/2006/main" id="27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dragonDefinitions" displayName="dragonDefinitions" ref="B15:BH25" totalsRowShown="0" headerRowDxfId="414" dataDxfId="412" headerRowBorderDxfId="413" tableBorderDxfId="411" totalsRowBorderDxfId="410">
  <autoFilter ref="B15:BH25"/>
  <tableColumns count="59">
    <tableColumn id="1" name="{dragonDefinitions}" dataDxfId="409"/>
    <tableColumn id="2" name="[sku]" dataDxfId="408"/>
    <tableColumn id="9" name="[tier]" dataDxfId="407"/>
    <tableColumn id="3" name="[order]" dataDxfId="406"/>
    <tableColumn id="40" name="[previousDragonSku]" dataDxfId="405"/>
    <tableColumn id="4" name="[unlockPriceCoins]" dataDxfId="404"/>
    <tableColumn id="5" name="[unlockPricePC]" dataDxfId="403"/>
    <tableColumn id="11" name="[cameraDefaultZoom]" dataDxfId="402"/>
    <tableColumn id="16" name="[cameraFarZoom]" dataDxfId="401"/>
    <tableColumn id="39" name="[defaultSize]" dataDxfId="400"/>
    <tableColumn id="38" name="[cameraFrameWidthModifier]" dataDxfId="399"/>
    <tableColumn id="17" name="[healthMin]" dataDxfId="398"/>
    <tableColumn id="18" name="[healthMax]" dataDxfId="397"/>
    <tableColumn id="21" name="[healthDrain]" dataDxfId="396"/>
    <tableColumn id="52" name="[healthDrainSpacePlus]" dataDxfId="395"/>
    <tableColumn id="32" name="[healthDrainAmpPerSecond]" dataDxfId="394"/>
    <tableColumn id="31" name="[sessionStartHealthDrainTime]" dataDxfId="393"/>
    <tableColumn id="30" name="[sessionStartHealthDrainModifier]" dataDxfId="392"/>
    <tableColumn id="19" name="[scaleMin]" dataDxfId="391"/>
    <tableColumn id="20" name="[scaleMax]" dataDxfId="390"/>
    <tableColumn id="42" name="[speedBase]" dataDxfId="389"/>
    <tableColumn id="22" name="[boostMultiplier]" dataDxfId="388"/>
    <tableColumn id="41" name="[energyBase]" dataDxfId="387"/>
    <tableColumn id="23" name="[energyDrain]" dataDxfId="386"/>
    <tableColumn id="24" name="[energyRefillRate]" dataDxfId="385"/>
    <tableColumn id="29" name="[furyBaseDamage]" dataDxfId="384"/>
    <tableColumn id="33" name="[furyBaseLength]" dataDxfId="383"/>
    <tableColumn id="12" name="[furyScoreMultiplier]" dataDxfId="382"/>
    <tableColumn id="26" name="[furyBaseDuration]" dataDxfId="381"/>
    <tableColumn id="25" name="[furyMax]" dataDxfId="380"/>
    <tableColumn id="54" name="[scoreTextThresholdMultiplier]" dataDxfId="379"/>
    <tableColumn id="14" name="[eatSpeedFactor]" dataDxfId="378"/>
    <tableColumn id="15" name="[maxAlcohol]" dataDxfId="377"/>
    <tableColumn id="13" name="[alcoholDrain]" dataDxfId="376"/>
    <tableColumn id="6" name="[gamePrefab]" dataDxfId="375"/>
    <tableColumn id="10" name="[menuPrefab]" dataDxfId="374"/>
    <tableColumn id="57" name="[shadowFromDragon]" dataDxfId="373"/>
    <tableColumn id="56" name="[revealFromDragon]" dataDxfId="372"/>
    <tableColumn id="49" name="[sizeUpMultiplier]" dataDxfId="371"/>
    <tableColumn id="50" name="[speedUpMultiplier]" dataDxfId="370"/>
    <tableColumn id="51" name="[biteUpMultiplier]" dataDxfId="369"/>
    <tableColumn id="47" name="[invincible]" dataDxfId="368"/>
    <tableColumn id="48" name="[infiniteBoost]" dataDxfId="367"/>
    <tableColumn id="45" name="[eatEverything]" dataDxfId="366"/>
    <tableColumn id="46" name="[modeDuration]" dataDxfId="365"/>
    <tableColumn id="53" name="[petScale]" dataDxfId="364"/>
    <tableColumn id="7" name="[tidName]" dataDxfId="363">
      <calculatedColumnFormula>CONCATENATE("TID_",UPPER(dragonDefinitions[[#This Row],['[sku']]]),"_NAME")</calculatedColumnFormula>
    </tableColumn>
    <tableColumn id="8" name="[tidDesc]" dataDxfId="362">
      <calculatedColumnFormula>CONCATENATE("TID_",UPPER(dragonDefinitions[[#This Row],['[sku']]]),"_DESC")</calculatedColumnFormula>
    </tableColumn>
    <tableColumn id="27" name="[statsBarRatio]" dataDxfId="361"/>
    <tableColumn id="28" name="[furyBarRatio]" dataDxfId="360"/>
    <tableColumn id="34" name="[force]" dataDxfId="359"/>
    <tableColumn id="35" name="[mass]" dataDxfId="358"/>
    <tableColumn id="36" name="[friction]" dataDxfId="357"/>
    <tableColumn id="37" name="[gravityModifier]" dataDxfId="356"/>
    <tableColumn id="43" name="[airGravityModifier]" dataDxfId="355"/>
    <tableColumn id="44" name="[waterGravityModifier]" dataDxfId="354"/>
    <tableColumn id="55" name="[damageAnimationThreshold]" dataDxfId="353"/>
    <tableColumn id="58" name="[dotAnimationThreshold]" dataDxfId="352"/>
    <tableColumn id="59" name="[trackingSku]" dataDxfId="351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50" headerRowBorderDxfId="349" tableBorderDxfId="348" totalsRowBorderDxfId="347">
  <autoFilter ref="B4:G9"/>
  <tableColumns count="6">
    <tableColumn id="1" name="{dragonTierDefinitions}" dataDxfId="346"/>
    <tableColumn id="2" name="[sku]"/>
    <tableColumn id="9" name="[order]"/>
    <tableColumn id="10" name="[icon]" dataDxfId="345"/>
    <tableColumn id="3" name="[maxPetEquipped]" dataDxfId="344"/>
    <tableColumn id="7" name="[tidName]" dataDxfId="343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42" headerRowBorderDxfId="341" tableBorderDxfId="340" totalsRowBorderDxfId="339">
  <autoFilter ref="B31:I32"/>
  <tableColumns count="8">
    <tableColumn id="1" name="{dragonSettings}" dataDxfId="338"/>
    <tableColumn id="2" name="[sku]" dataDxfId="337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36" headerRowBorderDxfId="335" tableBorderDxfId="334" totalsRowBorderDxfId="333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32" headerRowBorderDxfId="331" tableBorderDxfId="330" totalsRowBorderDxfId="329">
  <autoFilter ref="B36:F39"/>
  <tableColumns count="5">
    <tableColumn id="1" name="{dragonHealthModifiersDefinitions}" dataDxfId="328"/>
    <tableColumn id="2" name="[sku]" dataDxfId="327"/>
    <tableColumn id="7" name="[threshold]"/>
    <tableColumn id="8" name="[modifier]" dataDxfId="326"/>
    <tableColumn id="9" name="[tid]" dataDxfId="32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R64" totalsRowShown="0" headerRowDxfId="324" dataDxfId="322" headerRowBorderDxfId="323" tableBorderDxfId="321" totalsRowBorderDxfId="320">
  <autoFilter ref="B4:R64"/>
  <sortState ref="B5:O64">
    <sortCondition ref="H4:H64"/>
  </sortState>
  <tableColumns count="17">
    <tableColumn id="1" name="{petDefinitions}" dataDxfId="319"/>
    <tableColumn id="2" name="[sku]" dataDxfId="318"/>
    <tableColumn id="3" name="[rarity]" dataDxfId="317"/>
    <tableColumn id="6" name="[category]" dataDxfId="316"/>
    <tableColumn id="7" name="[order]" dataDxfId="315"/>
    <tableColumn id="13" name="[startingPool]" dataDxfId="314"/>
    <tableColumn id="14" name="[loadingTeasing]" dataDxfId="313"/>
    <tableColumn id="16" name="[hidden]" dataDxfId="312"/>
    <tableColumn id="15" name="[eventOnly]" dataDxfId="311"/>
    <tableColumn id="8" name="[gamePrefab]" dataDxfId="310"/>
    <tableColumn id="9" name="[menuPrefab]" dataDxfId="309"/>
    <tableColumn id="11" name="[icon]" dataDxfId="308"/>
    <tableColumn id="4" name="[powerup]" dataDxfId="307"/>
    <tableColumn id="5" name="[tidName]" dataDxfId="306"/>
    <tableColumn id="10" name="[tidDesc]" dataDxfId="305">
      <calculatedColumnFormula>CONCATENATE(LEFT(petDefinitions[[#This Row],['[tidName']]],10),"_DESC")</calculatedColumnFormula>
    </tableColumn>
    <tableColumn id="12" name="id" dataDxfId="304"/>
    <tableColumn id="17" name="[trackingName]" dataDxfId="303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4" Type="http://schemas.openxmlformats.org/officeDocument/2006/relationships/table" Target="../tables/table2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7" Type="http://schemas.openxmlformats.org/officeDocument/2006/relationships/table" Target="../tables/table20.xml"/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195" t="s">
        <v>475</v>
      </c>
      <c r="C2" s="196" t="s">
        <v>476</v>
      </c>
      <c r="D2" s="197"/>
      <c r="E2" s="197"/>
      <c r="F2" s="197"/>
      <c r="G2" s="197"/>
      <c r="H2" s="198"/>
    </row>
    <row r="3" spans="2:14" s="67" customFormat="1">
      <c r="B3" s="195" t="s">
        <v>477</v>
      </c>
      <c r="C3" s="199" t="str">
        <f>CONCATENATE(C2,"\","excel_to_xml.bat")</f>
        <v xml:space="preserve"> C:\Users\hsemroud\Documents\Dragon\Docs\Content\excel_to_xml.bat</v>
      </c>
      <c r="D3" s="199"/>
      <c r="E3" s="199"/>
      <c r="F3" s="199"/>
      <c r="G3" s="199"/>
      <c r="H3" s="199"/>
    </row>
    <row r="4" spans="2:14" s="67" customFormat="1">
      <c r="B4" s="195" t="s">
        <v>478</v>
      </c>
      <c r="C4" s="199" t="str">
        <f>CONCATENATE(C2,"\","xml_to_client.bat")</f>
        <v xml:space="preserve"> C:\Users\hsemroud\Documents\Dragon\Docs\Content\xml_to_client.bat</v>
      </c>
      <c r="D4" s="199"/>
      <c r="E4" s="199"/>
      <c r="F4" s="199"/>
      <c r="G4" s="199"/>
      <c r="H4" s="19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372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64" t="s">
        <v>248</v>
      </c>
      <c r="C23" s="22" t="s">
        <v>249</v>
      </c>
    </row>
    <row r="24" spans="2:15" s="67" customFormat="1">
      <c r="B24" s="150" t="s">
        <v>246</v>
      </c>
      <c r="C24" s="22" t="s">
        <v>247</v>
      </c>
    </row>
    <row r="25" spans="2:15" s="67" customFormat="1">
      <c r="B25" s="165" t="s">
        <v>250</v>
      </c>
      <c r="C25" s="163" t="s">
        <v>251</v>
      </c>
    </row>
    <row r="26" spans="2:15" s="67" customFormat="1">
      <c r="B26" s="149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67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373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7"/>
  <sheetViews>
    <sheetView workbookViewId="0">
      <selection activeCell="G10" sqref="G10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1" t="s">
        <v>182</v>
      </c>
      <c r="C4" s="141" t="s">
        <v>5</v>
      </c>
      <c r="D4" s="144" t="s">
        <v>174</v>
      </c>
      <c r="E4" s="145" t="s">
        <v>176</v>
      </c>
      <c r="F4" s="146" t="s">
        <v>208</v>
      </c>
      <c r="G4" s="147" t="s">
        <v>38</v>
      </c>
      <c r="H4" s="147" t="s">
        <v>23</v>
      </c>
      <c r="I4" s="147" t="s">
        <v>1457</v>
      </c>
    </row>
    <row r="5" spans="2:25">
      <c r="B5" s="134" t="s">
        <v>4</v>
      </c>
      <c r="C5" s="155" t="s">
        <v>462</v>
      </c>
      <c r="D5" s="14">
        <v>0</v>
      </c>
      <c r="E5" s="133">
        <v>240</v>
      </c>
      <c r="F5" s="15" t="s">
        <v>642</v>
      </c>
      <c r="G5" s="21" t="s">
        <v>1416</v>
      </c>
      <c r="H5" t="s">
        <v>1405</v>
      </c>
      <c r="I5" t="s">
        <v>917</v>
      </c>
    </row>
    <row r="6" spans="2:25" s="67" customFormat="1">
      <c r="B6" s="134" t="s">
        <v>4</v>
      </c>
      <c r="C6" s="258" t="s">
        <v>479</v>
      </c>
      <c r="D6" s="14">
        <v>25</v>
      </c>
      <c r="E6" s="133">
        <v>0</v>
      </c>
      <c r="F6" s="15" t="s">
        <v>643</v>
      </c>
      <c r="G6" s="21" t="s">
        <v>1417</v>
      </c>
      <c r="H6" s="67" t="s">
        <v>1419</v>
      </c>
      <c r="I6" s="67" t="s">
        <v>917</v>
      </c>
    </row>
    <row r="7" spans="2:25" s="67" customFormat="1">
      <c r="B7" s="134" t="s">
        <v>4</v>
      </c>
      <c r="C7" s="258" t="s">
        <v>919</v>
      </c>
      <c r="D7" s="14">
        <v>0</v>
      </c>
      <c r="E7" s="133">
        <v>0</v>
      </c>
      <c r="F7" s="15" t="s">
        <v>920</v>
      </c>
      <c r="G7" s="21" t="s">
        <v>1418</v>
      </c>
      <c r="H7" t="s">
        <v>1420</v>
      </c>
      <c r="I7" s="67" t="s">
        <v>917</v>
      </c>
    </row>
    <row r="8" spans="2:25" s="67" customFormat="1">
      <c r="B8" s="136" t="s">
        <v>4</v>
      </c>
      <c r="C8" s="258" t="s">
        <v>1670</v>
      </c>
      <c r="D8" s="637">
        <v>0</v>
      </c>
      <c r="E8" s="139">
        <v>0</v>
      </c>
      <c r="F8" s="240" t="s">
        <v>643</v>
      </c>
      <c r="G8" s="638" t="s">
        <v>1417</v>
      </c>
      <c r="H8" s="22" t="s">
        <v>1419</v>
      </c>
      <c r="I8" s="22" t="s">
        <v>917</v>
      </c>
    </row>
    <row r="9" spans="2:25" s="67" customFormat="1" ht="15.75" thickBot="1">
      <c r="B9"/>
      <c r="C9"/>
      <c r="D9"/>
      <c r="E9"/>
      <c r="F9"/>
      <c r="G9"/>
      <c r="H9"/>
      <c r="I9"/>
    </row>
    <row r="10" spans="2:25" s="67" customFormat="1" ht="23.25">
      <c r="B10" s="12" t="s">
        <v>921</v>
      </c>
      <c r="C10" s="12"/>
      <c r="D10" s="12"/>
      <c r="E10" s="12"/>
      <c r="F10" s="12"/>
    </row>
    <row r="11" spans="2:25" s="67" customFormat="1">
      <c r="B11" s="257"/>
      <c r="C11" s="257"/>
      <c r="D11" s="257"/>
      <c r="E11" s="257"/>
      <c r="F11" s="257"/>
      <c r="G11" s="257"/>
      <c r="J11"/>
    </row>
    <row r="12" spans="2:25" s="67" customFormat="1" ht="114">
      <c r="B12" s="141" t="s">
        <v>922</v>
      </c>
      <c r="C12" s="141" t="s">
        <v>5</v>
      </c>
      <c r="D12" s="143" t="s">
        <v>186</v>
      </c>
      <c r="E12" s="143" t="s">
        <v>926</v>
      </c>
      <c r="F12"/>
      <c r="G12"/>
    </row>
    <row r="13" spans="2:25">
      <c r="B13" s="134" t="s">
        <v>4</v>
      </c>
      <c r="C13" s="155" t="s">
        <v>923</v>
      </c>
      <c r="D13" s="132">
        <v>0</v>
      </c>
      <c r="E13" s="132">
        <v>50</v>
      </c>
    </row>
    <row r="14" spans="2:25">
      <c r="B14" s="134" t="s">
        <v>4</v>
      </c>
      <c r="C14" s="155" t="s">
        <v>924</v>
      </c>
      <c r="D14" s="132">
        <v>1</v>
      </c>
      <c r="E14" s="132">
        <v>100</v>
      </c>
    </row>
    <row r="15" spans="2:25" s="67" customFormat="1">
      <c r="B15" s="134" t="s">
        <v>4</v>
      </c>
      <c r="C15" s="155" t="s">
        <v>925</v>
      </c>
      <c r="D15" s="132">
        <v>2</v>
      </c>
      <c r="E15" s="132">
        <v>150</v>
      </c>
      <c r="F15"/>
    </row>
    <row r="16" spans="2:25" s="67" customFormat="1" ht="15.75" thickBot="1">
      <c r="B16" s="257"/>
      <c r="C16" s="257"/>
      <c r="D16" s="257"/>
      <c r="E16" s="257"/>
      <c r="F16" s="257"/>
      <c r="G16" s="257"/>
    </row>
    <row r="17" spans="2:10" ht="23.25">
      <c r="B17" s="12" t="s">
        <v>199</v>
      </c>
      <c r="C17" s="12"/>
      <c r="D17" s="12"/>
      <c r="E17" s="12"/>
      <c r="F17" s="12"/>
      <c r="G17" s="12"/>
      <c r="H17" s="12"/>
      <c r="I17" s="67"/>
    </row>
    <row r="18" spans="2:10" ht="30">
      <c r="B18" s="10"/>
      <c r="C18" s="10"/>
      <c r="E18" s="10"/>
      <c r="F18" s="10"/>
      <c r="G18" s="10" t="s">
        <v>932</v>
      </c>
      <c r="H18" s="5" t="s">
        <v>931</v>
      </c>
    </row>
    <row r="19" spans="2:10" ht="131.25">
      <c r="B19" s="141" t="s">
        <v>203</v>
      </c>
      <c r="C19" s="142" t="s">
        <v>5</v>
      </c>
      <c r="D19" s="143" t="s">
        <v>204</v>
      </c>
      <c r="E19" s="143" t="s">
        <v>630</v>
      </c>
      <c r="F19" s="144" t="s">
        <v>200</v>
      </c>
      <c r="G19" s="157" t="s">
        <v>929</v>
      </c>
      <c r="H19" s="157" t="s">
        <v>930</v>
      </c>
      <c r="I19" s="148" t="s">
        <v>38</v>
      </c>
    </row>
    <row r="20" spans="2:10">
      <c r="B20" s="134" t="s">
        <v>4</v>
      </c>
      <c r="C20" s="13" t="s">
        <v>523</v>
      </c>
      <c r="D20" s="132" t="s">
        <v>205</v>
      </c>
      <c r="E20" s="132" t="s">
        <v>633</v>
      </c>
      <c r="F20" s="14">
        <v>0.8</v>
      </c>
      <c r="G20" s="259">
        <v>1</v>
      </c>
      <c r="H20" s="259">
        <v>100</v>
      </c>
      <c r="I20" s="135" t="s">
        <v>524</v>
      </c>
    </row>
    <row r="21" spans="2:10">
      <c r="B21" s="134" t="s">
        <v>4</v>
      </c>
      <c r="C21" s="13" t="s">
        <v>201</v>
      </c>
      <c r="D21" s="132" t="s">
        <v>205</v>
      </c>
      <c r="E21" s="132" t="s">
        <v>634</v>
      </c>
      <c r="F21" s="14">
        <v>0.15</v>
      </c>
      <c r="G21" s="259">
        <v>3</v>
      </c>
      <c r="H21" s="259">
        <v>300</v>
      </c>
      <c r="I21" s="135" t="s">
        <v>444</v>
      </c>
    </row>
    <row r="22" spans="2:10">
      <c r="B22" s="134" t="s">
        <v>4</v>
      </c>
      <c r="C22" s="13" t="s">
        <v>202</v>
      </c>
      <c r="D22" s="132" t="s">
        <v>205</v>
      </c>
      <c r="E22" s="132" t="s">
        <v>635</v>
      </c>
      <c r="F22" s="14">
        <v>0.05</v>
      </c>
      <c r="G22" s="259">
        <v>5</v>
      </c>
      <c r="H22" s="259">
        <v>500</v>
      </c>
      <c r="I22" s="135" t="s">
        <v>445</v>
      </c>
    </row>
    <row r="23" spans="2:10">
      <c r="B23" s="134" t="s">
        <v>4</v>
      </c>
      <c r="C23" s="13" t="s">
        <v>927</v>
      </c>
      <c r="D23" s="132" t="s">
        <v>205</v>
      </c>
      <c r="E23" s="132" t="s">
        <v>804</v>
      </c>
      <c r="F23" s="14">
        <v>0</v>
      </c>
      <c r="G23" s="259">
        <v>0</v>
      </c>
      <c r="H23" s="259">
        <v>0</v>
      </c>
      <c r="I23" s="135" t="s">
        <v>928</v>
      </c>
      <c r="J23" s="67"/>
    </row>
    <row r="24" spans="2:10" ht="15.75" thickBot="1"/>
    <row r="25" spans="2:10" ht="23.25">
      <c r="B25" s="12" t="s">
        <v>631</v>
      </c>
      <c r="C25" s="12"/>
      <c r="D25" s="12"/>
      <c r="E25" s="12"/>
      <c r="F25" s="12"/>
      <c r="G25" s="12"/>
    </row>
    <row r="26" spans="2:10">
      <c r="B26" s="244"/>
      <c r="C26" s="244"/>
      <c r="D26" s="5" t="s">
        <v>805</v>
      </c>
      <c r="E26" s="244"/>
      <c r="F26" s="244"/>
      <c r="G26" s="244"/>
    </row>
    <row r="27" spans="2:10" ht="94.5">
      <c r="B27" s="141" t="s">
        <v>632</v>
      </c>
      <c r="C27" s="142" t="s">
        <v>5</v>
      </c>
      <c r="D27" s="249" t="s">
        <v>186</v>
      </c>
      <c r="E27" s="148" t="s">
        <v>38</v>
      </c>
    </row>
    <row r="28" spans="2:10">
      <c r="B28" s="134" t="s">
        <v>4</v>
      </c>
      <c r="C28" s="13" t="s">
        <v>633</v>
      </c>
      <c r="D28" s="250">
        <v>0</v>
      </c>
      <c r="E28" s="135" t="s">
        <v>666</v>
      </c>
    </row>
    <row r="29" spans="2:10">
      <c r="B29" s="134" t="s">
        <v>4</v>
      </c>
      <c r="C29" s="13" t="s">
        <v>634</v>
      </c>
      <c r="D29" s="250">
        <v>1</v>
      </c>
      <c r="E29" s="135" t="s">
        <v>667</v>
      </c>
    </row>
    <row r="30" spans="2:10">
      <c r="B30" s="134" t="s">
        <v>4</v>
      </c>
      <c r="C30" s="13" t="s">
        <v>635</v>
      </c>
      <c r="D30" s="250">
        <v>2</v>
      </c>
      <c r="E30" s="135" t="s">
        <v>668</v>
      </c>
    </row>
    <row r="31" spans="2:10">
      <c r="B31" s="134" t="s">
        <v>4</v>
      </c>
      <c r="C31" s="13" t="s">
        <v>804</v>
      </c>
      <c r="D31" s="250">
        <v>3</v>
      </c>
      <c r="E31" s="135" t="s">
        <v>935</v>
      </c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  <row r="37" spans="2:4">
      <c r="B37" s="67"/>
      <c r="C37" s="67"/>
      <c r="D37" s="67"/>
    </row>
  </sheetData>
  <conditionalFormatting sqref="C5:C8">
    <cfRule type="duplicateValues" dxfId="128" priority="19"/>
  </conditionalFormatting>
  <conditionalFormatting sqref="C20">
    <cfRule type="duplicateValues" dxfId="127" priority="6"/>
  </conditionalFormatting>
  <conditionalFormatting sqref="C21:C23">
    <cfRule type="duplicateValues" dxfId="126" priority="21"/>
  </conditionalFormatting>
  <conditionalFormatting sqref="C28:D28">
    <cfRule type="duplicateValues" dxfId="125" priority="4"/>
  </conditionalFormatting>
  <conditionalFormatting sqref="C29:D30">
    <cfRule type="duplicateValues" dxfId="124" priority="5"/>
  </conditionalFormatting>
  <conditionalFormatting sqref="C31:D31">
    <cfRule type="duplicateValues" dxfId="123" priority="3"/>
  </conditionalFormatting>
  <conditionalFormatting sqref="C13:C15">
    <cfRule type="duplicateValues" dxfId="122" priority="2"/>
  </conditionalFormatting>
  <conditionalFormatting sqref="C8">
    <cfRule type="duplicateValues" dxfId="121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20:F23">
      <formula1>0</formula1>
      <formula2>1</formula2>
    </dataValidation>
    <dataValidation type="list" showInputMessage="1" showErrorMessage="1" sqref="D20:D23">
      <formula1>"suit, pet, dragon"</formula1>
    </dataValidation>
    <dataValidation type="list" showInputMessage="1" showErrorMessage="1" sqref="E20:E23">
      <formula1>$C$28:$C$31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314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1"/>
      <c r="C3" s="176"/>
      <c r="D3" s="176" t="s">
        <v>317</v>
      </c>
      <c r="E3" s="176"/>
      <c r="F3" s="654"/>
      <c r="G3" s="654"/>
      <c r="H3" s="176"/>
      <c r="I3" s="161"/>
      <c r="J3" s="160"/>
      <c r="K3" s="160"/>
    </row>
    <row r="4" spans="2:12" ht="126">
      <c r="B4" s="141" t="s">
        <v>313</v>
      </c>
      <c r="C4" s="142" t="s">
        <v>5</v>
      </c>
      <c r="D4" s="142" t="s">
        <v>495</v>
      </c>
      <c r="E4" s="152" t="s">
        <v>204</v>
      </c>
      <c r="F4" s="144" t="s">
        <v>496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78" t="s">
        <v>490</v>
      </c>
      <c r="D5" s="178">
        <v>1</v>
      </c>
      <c r="E5" s="153" t="s">
        <v>315</v>
      </c>
      <c r="F5" s="139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78" t="s">
        <v>491</v>
      </c>
      <c r="D6" s="13">
        <v>2</v>
      </c>
      <c r="E6" s="20" t="s">
        <v>315</v>
      </c>
      <c r="F6" s="133">
        <v>200</v>
      </c>
      <c r="J6" s="67"/>
    </row>
    <row r="7" spans="2:12">
      <c r="B7" s="136" t="s">
        <v>4</v>
      </c>
      <c r="C7" s="178" t="s">
        <v>492</v>
      </c>
      <c r="D7" s="13">
        <v>3</v>
      </c>
      <c r="E7" s="20" t="s">
        <v>316</v>
      </c>
      <c r="F7" s="133">
        <v>3</v>
      </c>
      <c r="I7" s="67"/>
      <c r="J7" s="67"/>
    </row>
    <row r="8" spans="2:12">
      <c r="B8" s="136" t="s">
        <v>4</v>
      </c>
      <c r="C8" s="178" t="s">
        <v>493</v>
      </c>
      <c r="D8" s="13">
        <v>4</v>
      </c>
      <c r="E8" s="20" t="s">
        <v>315</v>
      </c>
      <c r="F8" s="133">
        <v>400</v>
      </c>
      <c r="H8" s="67"/>
      <c r="I8" s="67"/>
      <c r="J8" s="67"/>
    </row>
    <row r="9" spans="2:12">
      <c r="B9" s="136" t="s">
        <v>4</v>
      </c>
      <c r="C9" s="178" t="s">
        <v>494</v>
      </c>
      <c r="D9" s="13">
        <v>5</v>
      </c>
      <c r="E9" s="20" t="s">
        <v>316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workbookViewId="0">
      <selection activeCell="J12" sqref="J12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style="67" bestFit="1" customWidth="1"/>
    <col min="15" max="15" width="29" bestFit="1" customWidth="1"/>
    <col min="16" max="16" width="31.85546875" bestFit="1" customWidth="1"/>
    <col min="17" max="17" width="37.85546875" customWidth="1"/>
    <col min="22" max="22" width="14.42578125" bestFit="1" customWidth="1"/>
  </cols>
  <sheetData>
    <row r="1" spans="1:18" ht="15.75" thickBot="1">
      <c r="A1" s="67"/>
      <c r="B1" s="67"/>
    </row>
    <row r="2" spans="1:18" s="67" customFormat="1" ht="23.25">
      <c r="B2" s="211" t="s">
        <v>374</v>
      </c>
      <c r="C2" s="211"/>
      <c r="D2" s="211"/>
      <c r="E2" s="211"/>
      <c r="F2" s="211"/>
      <c r="G2" s="211"/>
      <c r="H2" s="211"/>
      <c r="I2" s="212"/>
      <c r="J2" s="212"/>
      <c r="K2" s="212"/>
      <c r="L2" s="212"/>
      <c r="M2" s="211"/>
      <c r="N2" s="211"/>
      <c r="O2" s="211"/>
      <c r="P2" s="211"/>
      <c r="Q2" s="211"/>
    </row>
    <row r="3" spans="1:18" s="67" customFormat="1">
      <c r="B3" s="213"/>
      <c r="C3" s="213"/>
      <c r="D3" s="213"/>
      <c r="E3" s="213"/>
      <c r="F3" s="213"/>
      <c r="G3" s="213"/>
      <c r="H3" s="213"/>
      <c r="I3" s="214"/>
      <c r="J3" s="214"/>
      <c r="K3" s="214"/>
      <c r="L3" s="214"/>
      <c r="M3" s="213"/>
      <c r="N3" s="213"/>
      <c r="O3" s="213"/>
      <c r="P3" s="213"/>
    </row>
    <row r="4" spans="1:18" s="67" customFormat="1" ht="110.25" thickBot="1">
      <c r="B4" s="215" t="s">
        <v>375</v>
      </c>
      <c r="C4" s="216" t="s">
        <v>5</v>
      </c>
      <c r="D4" s="216" t="s">
        <v>184</v>
      </c>
      <c r="E4" s="217" t="s">
        <v>778</v>
      </c>
      <c r="F4" s="218" t="s">
        <v>30</v>
      </c>
      <c r="G4" s="219" t="s">
        <v>546</v>
      </c>
      <c r="H4" s="219" t="s">
        <v>547</v>
      </c>
      <c r="I4" s="219" t="s">
        <v>566</v>
      </c>
      <c r="J4" s="220" t="s">
        <v>23</v>
      </c>
      <c r="K4" s="220" t="s">
        <v>376</v>
      </c>
      <c r="L4" s="220" t="s">
        <v>377</v>
      </c>
      <c r="M4" s="220" t="s">
        <v>378</v>
      </c>
      <c r="N4" s="220" t="s">
        <v>1041</v>
      </c>
      <c r="O4" s="221" t="s">
        <v>38</v>
      </c>
      <c r="P4" s="222" t="s">
        <v>177</v>
      </c>
      <c r="Q4" s="222" t="s">
        <v>1457</v>
      </c>
      <c r="R4" s="142" t="s">
        <v>619</v>
      </c>
    </row>
    <row r="5" spans="1:18" s="67" customFormat="1">
      <c r="B5" s="501" t="s">
        <v>4</v>
      </c>
      <c r="C5" s="502" t="s">
        <v>447</v>
      </c>
      <c r="D5" s="502" t="s">
        <v>414</v>
      </c>
      <c r="E5" s="503"/>
      <c r="F5" s="504">
        <v>0</v>
      </c>
      <c r="G5" s="505">
        <v>0</v>
      </c>
      <c r="H5" s="505">
        <v>0</v>
      </c>
      <c r="I5" s="505">
        <v>0</v>
      </c>
      <c r="J5" s="506" t="s">
        <v>567</v>
      </c>
      <c r="K5" s="506" t="s">
        <v>447</v>
      </c>
      <c r="L5" s="506"/>
      <c r="M5" s="506"/>
      <c r="N5" s="507"/>
      <c r="O5" s="508" t="str">
        <f t="shared" ref="O5:O44" si="0">UPPER(CONCATENATE("TID_","SKIN",SUBSTITUTE(C5,"dragon",""),"_NAME"))</f>
        <v>TID_SKIN_BABY_0_NAME</v>
      </c>
      <c r="P5" s="509" t="str">
        <f t="shared" ref="P5:P44" si="1">UPPER(CONCATENATE("TID_",C5,"_DESC"))</f>
        <v>TID_DRAGON_BABY_0_DESC</v>
      </c>
      <c r="Q5" s="510" t="s">
        <v>917</v>
      </c>
      <c r="R5" s="315">
        <v>1</v>
      </c>
    </row>
    <row r="6" spans="1:18" s="67" customFormat="1" ht="15.75" thickBot="1">
      <c r="B6" s="511" t="s">
        <v>4</v>
      </c>
      <c r="C6" s="315" t="s">
        <v>568</v>
      </c>
      <c r="D6" s="315" t="s">
        <v>414</v>
      </c>
      <c r="E6" s="512" t="s">
        <v>806</v>
      </c>
      <c r="F6" s="513">
        <v>1</v>
      </c>
      <c r="G6" s="514">
        <v>390</v>
      </c>
      <c r="H6" s="514">
        <v>0</v>
      </c>
      <c r="I6" s="514">
        <v>2</v>
      </c>
      <c r="J6" s="515" t="s">
        <v>569</v>
      </c>
      <c r="K6" s="515" t="s">
        <v>568</v>
      </c>
      <c r="L6" s="515"/>
      <c r="M6" s="515"/>
      <c r="N6" s="515" t="s">
        <v>1042</v>
      </c>
      <c r="O6" s="516" t="str">
        <f t="shared" si="0"/>
        <v>TID_SKIN_BABY_1_NAME</v>
      </c>
      <c r="P6" s="510" t="str">
        <f t="shared" si="1"/>
        <v>TID_DRAGON_BABY_1_DESC</v>
      </c>
      <c r="Q6" s="510" t="s">
        <v>917</v>
      </c>
      <c r="R6" s="315">
        <v>2</v>
      </c>
    </row>
    <row r="7" spans="1:18" s="67" customFormat="1">
      <c r="B7" s="501" t="s">
        <v>4</v>
      </c>
      <c r="C7" s="502" t="s">
        <v>446</v>
      </c>
      <c r="D7" s="502" t="s">
        <v>406</v>
      </c>
      <c r="E7" s="503"/>
      <c r="F7" s="504">
        <v>0</v>
      </c>
      <c r="G7" s="505">
        <v>0</v>
      </c>
      <c r="H7" s="505">
        <v>0</v>
      </c>
      <c r="I7" s="505">
        <v>0</v>
      </c>
      <c r="J7" s="506" t="s">
        <v>567</v>
      </c>
      <c r="K7" s="506" t="s">
        <v>446</v>
      </c>
      <c r="L7" s="506"/>
      <c r="M7" s="506"/>
      <c r="N7" s="507"/>
      <c r="O7" s="508" t="str">
        <f t="shared" si="0"/>
        <v>TID_SKIN_CROCODILE_0_NAME</v>
      </c>
      <c r="P7" s="509" t="str">
        <f t="shared" si="1"/>
        <v>TID_DRAGON_CROCODILE_0_DESC</v>
      </c>
      <c r="Q7" s="510" t="s">
        <v>917</v>
      </c>
      <c r="R7" s="315">
        <v>3</v>
      </c>
    </row>
    <row r="8" spans="1:18" s="67" customFormat="1">
      <c r="B8" s="517" t="s">
        <v>4</v>
      </c>
      <c r="C8" s="518" t="s">
        <v>448</v>
      </c>
      <c r="D8" s="518" t="s">
        <v>406</v>
      </c>
      <c r="E8" s="519" t="s">
        <v>810</v>
      </c>
      <c r="F8" s="520">
        <v>1</v>
      </c>
      <c r="G8" s="521">
        <v>900</v>
      </c>
      <c r="H8" s="521">
        <v>0</v>
      </c>
      <c r="I8" s="521">
        <v>2</v>
      </c>
      <c r="J8" s="522" t="s">
        <v>569</v>
      </c>
      <c r="K8" s="522" t="s">
        <v>448</v>
      </c>
      <c r="L8" s="522"/>
      <c r="M8" s="522"/>
      <c r="N8" s="515" t="s">
        <v>1628</v>
      </c>
      <c r="O8" s="523" t="str">
        <f t="shared" si="0"/>
        <v>TID_SKIN_CROCODILE_1_NAME</v>
      </c>
      <c r="P8" s="524" t="str">
        <f t="shared" si="1"/>
        <v>TID_DRAGON_CROCODILE_1_DESC</v>
      </c>
      <c r="Q8" s="510" t="s">
        <v>917</v>
      </c>
      <c r="R8" s="315">
        <v>4</v>
      </c>
    </row>
    <row r="9" spans="1:18" s="67" customFormat="1" ht="15.75" thickBot="1">
      <c r="B9" s="511" t="s">
        <v>4</v>
      </c>
      <c r="C9" s="315" t="s">
        <v>449</v>
      </c>
      <c r="D9" s="315" t="s">
        <v>406</v>
      </c>
      <c r="E9" s="512" t="s">
        <v>892</v>
      </c>
      <c r="F9" s="513">
        <v>2</v>
      </c>
      <c r="G9" s="514">
        <v>0</v>
      </c>
      <c r="H9" s="514">
        <v>12</v>
      </c>
      <c r="I9" s="514">
        <v>5</v>
      </c>
      <c r="J9" s="515" t="s">
        <v>571</v>
      </c>
      <c r="K9" s="515" t="s">
        <v>449</v>
      </c>
      <c r="L9" s="515"/>
      <c r="M9" s="515"/>
      <c r="N9" s="525" t="s">
        <v>1398</v>
      </c>
      <c r="O9" s="516" t="str">
        <f t="shared" si="0"/>
        <v>TID_SKIN_CROCODILE_2_NAME</v>
      </c>
      <c r="P9" s="510" t="str">
        <f t="shared" si="1"/>
        <v>TID_DRAGON_CROCODILE_2_DESC</v>
      </c>
      <c r="Q9" s="510" t="s">
        <v>917</v>
      </c>
      <c r="R9" s="315">
        <v>5</v>
      </c>
    </row>
    <row r="10" spans="1:18" s="67" customFormat="1">
      <c r="B10" s="501" t="s">
        <v>4</v>
      </c>
      <c r="C10" s="502" t="s">
        <v>453</v>
      </c>
      <c r="D10" s="502" t="s">
        <v>409</v>
      </c>
      <c r="E10" s="503"/>
      <c r="F10" s="504">
        <v>0</v>
      </c>
      <c r="G10" s="505">
        <v>0</v>
      </c>
      <c r="H10" s="505">
        <v>0</v>
      </c>
      <c r="I10" s="505">
        <v>0</v>
      </c>
      <c r="J10" s="506" t="s">
        <v>567</v>
      </c>
      <c r="K10" s="506" t="s">
        <v>453</v>
      </c>
      <c r="L10" s="506"/>
      <c r="M10" s="506"/>
      <c r="N10" s="515"/>
      <c r="O10" s="508" t="str">
        <f t="shared" si="0"/>
        <v>TID_SKIN_REPTILE_0_NAME</v>
      </c>
      <c r="P10" s="509" t="str">
        <f t="shared" si="1"/>
        <v>TID_DRAGON_REPTILE_0_DESC</v>
      </c>
      <c r="Q10" s="510" t="s">
        <v>917</v>
      </c>
      <c r="R10" s="315">
        <v>6</v>
      </c>
    </row>
    <row r="11" spans="1:18" s="67" customFormat="1">
      <c r="B11" s="517" t="s">
        <v>4</v>
      </c>
      <c r="C11" s="518" t="s">
        <v>532</v>
      </c>
      <c r="D11" s="518" t="s">
        <v>409</v>
      </c>
      <c r="E11" s="463" t="s">
        <v>780</v>
      </c>
      <c r="F11" s="520">
        <v>1</v>
      </c>
      <c r="G11" s="521">
        <v>3150</v>
      </c>
      <c r="H11" s="521">
        <v>0</v>
      </c>
      <c r="I11" s="521">
        <v>2</v>
      </c>
      <c r="J11" s="522" t="s">
        <v>569</v>
      </c>
      <c r="K11" s="522" t="s">
        <v>532</v>
      </c>
      <c r="L11" s="522"/>
      <c r="M11" s="522"/>
      <c r="N11" s="515" t="s">
        <v>1276</v>
      </c>
      <c r="O11" s="523" t="str">
        <f t="shared" si="0"/>
        <v>TID_SKIN_REPTILE_1_NAME</v>
      </c>
      <c r="P11" s="524" t="str">
        <f t="shared" si="1"/>
        <v>TID_DRAGON_REPTILE_1_DESC</v>
      </c>
      <c r="Q11" s="510" t="s">
        <v>917</v>
      </c>
      <c r="R11" s="315">
        <v>7</v>
      </c>
    </row>
    <row r="12" spans="1:18" s="67" customFormat="1" ht="15.75" thickBot="1">
      <c r="B12" s="526" t="s">
        <v>4</v>
      </c>
      <c r="C12" s="316" t="s">
        <v>533</v>
      </c>
      <c r="D12" s="316" t="s">
        <v>409</v>
      </c>
      <c r="E12" s="527" t="s">
        <v>781</v>
      </c>
      <c r="F12" s="528">
        <v>2</v>
      </c>
      <c r="G12" s="529"/>
      <c r="H12" s="529">
        <v>20</v>
      </c>
      <c r="I12" s="529">
        <v>5</v>
      </c>
      <c r="J12" s="530" t="s">
        <v>571</v>
      </c>
      <c r="K12" s="530" t="s">
        <v>533</v>
      </c>
      <c r="L12" s="530"/>
      <c r="M12" s="530"/>
      <c r="N12" s="530" t="s">
        <v>1278</v>
      </c>
      <c r="O12" s="531" t="str">
        <f t="shared" si="0"/>
        <v>TID_SKIN_REPTILE_2_NAME</v>
      </c>
      <c r="P12" s="532" t="str">
        <f t="shared" si="1"/>
        <v>TID_DRAGON_REPTILE_2_DESC</v>
      </c>
      <c r="Q12" s="510" t="s">
        <v>917</v>
      </c>
      <c r="R12" s="316">
        <v>8</v>
      </c>
    </row>
    <row r="13" spans="1:18" s="67" customFormat="1">
      <c r="B13" s="517" t="s">
        <v>4</v>
      </c>
      <c r="C13" s="518" t="s">
        <v>450</v>
      </c>
      <c r="D13" s="518" t="s">
        <v>405</v>
      </c>
      <c r="E13" s="519"/>
      <c r="F13" s="520">
        <v>0</v>
      </c>
      <c r="G13" s="521">
        <v>0</v>
      </c>
      <c r="H13" s="521">
        <v>0</v>
      </c>
      <c r="I13" s="521">
        <v>0</v>
      </c>
      <c r="J13" s="522" t="s">
        <v>567</v>
      </c>
      <c r="K13" s="522" t="s">
        <v>450</v>
      </c>
      <c r="L13" s="522"/>
      <c r="M13" s="522"/>
      <c r="N13" s="515"/>
      <c r="O13" s="523" t="str">
        <f t="shared" si="0"/>
        <v>TID_SKIN_FAT_0_NAME</v>
      </c>
      <c r="P13" s="524" t="str">
        <f t="shared" si="1"/>
        <v>TID_DRAGON_FAT_0_DESC</v>
      </c>
      <c r="Q13" s="510" t="s">
        <v>917</v>
      </c>
      <c r="R13" s="315">
        <v>10</v>
      </c>
    </row>
    <row r="14" spans="1:18" s="67" customFormat="1">
      <c r="B14" s="517" t="s">
        <v>4</v>
      </c>
      <c r="C14" s="518" t="s">
        <v>527</v>
      </c>
      <c r="D14" s="518" t="s">
        <v>405</v>
      </c>
      <c r="E14" s="512" t="s">
        <v>818</v>
      </c>
      <c r="F14" s="520">
        <v>1</v>
      </c>
      <c r="G14" s="521">
        <v>4800</v>
      </c>
      <c r="H14" s="521">
        <v>0</v>
      </c>
      <c r="I14" s="521">
        <v>2</v>
      </c>
      <c r="J14" s="522" t="s">
        <v>569</v>
      </c>
      <c r="K14" s="522" t="s">
        <v>527</v>
      </c>
      <c r="L14" s="522"/>
      <c r="M14" s="522"/>
      <c r="N14" s="515" t="s">
        <v>1450</v>
      </c>
      <c r="O14" s="523" t="str">
        <f t="shared" si="0"/>
        <v>TID_SKIN_FAT_1_NAME</v>
      </c>
      <c r="P14" s="524" t="str">
        <f t="shared" si="1"/>
        <v>TID_DRAGON_FAT_1_DESC</v>
      </c>
      <c r="Q14" s="510" t="s">
        <v>917</v>
      </c>
      <c r="R14" s="315">
        <v>11</v>
      </c>
    </row>
    <row r="15" spans="1:18" s="67" customFormat="1">
      <c r="B15" s="511" t="s">
        <v>4</v>
      </c>
      <c r="C15" s="315" t="s">
        <v>570</v>
      </c>
      <c r="D15" s="315" t="s">
        <v>405</v>
      </c>
      <c r="E15" s="512" t="s">
        <v>781</v>
      </c>
      <c r="F15" s="513">
        <v>2</v>
      </c>
      <c r="G15" s="514">
        <v>6400</v>
      </c>
      <c r="H15" s="514"/>
      <c r="I15" s="514">
        <v>5</v>
      </c>
      <c r="J15" s="515" t="s">
        <v>571</v>
      </c>
      <c r="K15" s="515" t="s">
        <v>570</v>
      </c>
      <c r="L15" s="515"/>
      <c r="M15" s="515"/>
      <c r="N15" s="515" t="s">
        <v>1486</v>
      </c>
      <c r="O15" s="516" t="str">
        <f t="shared" si="0"/>
        <v>TID_SKIN_FAT_2_NAME</v>
      </c>
      <c r="P15" s="510" t="str">
        <f t="shared" si="1"/>
        <v>TID_DRAGON_FAT_2_DESC</v>
      </c>
      <c r="Q15" s="510" t="s">
        <v>917</v>
      </c>
      <c r="R15" s="315">
        <v>12</v>
      </c>
    </row>
    <row r="16" spans="1:18" s="67" customFormat="1" ht="15.75" thickBot="1">
      <c r="B16" s="511" t="s">
        <v>4</v>
      </c>
      <c r="C16" s="315" t="s">
        <v>1275</v>
      </c>
      <c r="D16" s="315" t="s">
        <v>405</v>
      </c>
      <c r="E16" s="512" t="s">
        <v>291</v>
      </c>
      <c r="F16" s="513">
        <v>3</v>
      </c>
      <c r="G16" s="514">
        <v>0</v>
      </c>
      <c r="H16" s="514">
        <v>30</v>
      </c>
      <c r="I16" s="514">
        <v>8</v>
      </c>
      <c r="J16" s="515" t="s">
        <v>573</v>
      </c>
      <c r="K16" s="515" t="s">
        <v>1275</v>
      </c>
      <c r="L16" s="515"/>
      <c r="M16" s="515"/>
      <c r="N16" s="515" t="s">
        <v>1485</v>
      </c>
      <c r="O16" s="516" t="str">
        <f t="shared" si="0"/>
        <v>TID_SKIN_FAT_3_NAME</v>
      </c>
      <c r="P16" s="510" t="str">
        <f t="shared" si="1"/>
        <v>TID_DRAGON_FAT_3_DESC</v>
      </c>
      <c r="Q16" s="510" t="s">
        <v>917</v>
      </c>
      <c r="R16" s="315">
        <v>12</v>
      </c>
    </row>
    <row r="17" spans="2:18" s="67" customFormat="1">
      <c r="B17" s="501" t="s">
        <v>4</v>
      </c>
      <c r="C17" s="502" t="s">
        <v>451</v>
      </c>
      <c r="D17" s="502" t="s">
        <v>407</v>
      </c>
      <c r="E17" s="503"/>
      <c r="F17" s="504">
        <v>0</v>
      </c>
      <c r="G17" s="505">
        <v>0</v>
      </c>
      <c r="H17" s="505">
        <v>0</v>
      </c>
      <c r="I17" s="505">
        <v>0</v>
      </c>
      <c r="J17" s="506" t="s">
        <v>567</v>
      </c>
      <c r="K17" s="506" t="s">
        <v>451</v>
      </c>
      <c r="L17" s="506"/>
      <c r="M17" s="506"/>
      <c r="N17" s="507"/>
      <c r="O17" s="508" t="str">
        <f t="shared" si="0"/>
        <v>TID_SKIN_BUG_0_NAME</v>
      </c>
      <c r="P17" s="509" t="str">
        <f t="shared" si="1"/>
        <v>TID_DRAGON_BUG_0_DESC</v>
      </c>
      <c r="Q17" s="510" t="s">
        <v>917</v>
      </c>
      <c r="R17" s="315">
        <v>13</v>
      </c>
    </row>
    <row r="18" spans="2:18" s="67" customFormat="1">
      <c r="B18" s="517" t="s">
        <v>4</v>
      </c>
      <c r="C18" s="518" t="s">
        <v>528</v>
      </c>
      <c r="D18" s="518" t="s">
        <v>407</v>
      </c>
      <c r="E18" s="519" t="s">
        <v>779</v>
      </c>
      <c r="F18" s="520">
        <v>1</v>
      </c>
      <c r="G18" s="521">
        <v>9500</v>
      </c>
      <c r="H18" s="521">
        <v>0</v>
      </c>
      <c r="I18" s="521">
        <v>2</v>
      </c>
      <c r="J18" s="522" t="s">
        <v>571</v>
      </c>
      <c r="K18" s="522" t="s">
        <v>529</v>
      </c>
      <c r="L18" s="522"/>
      <c r="M18" s="522"/>
      <c r="N18" s="515" t="s">
        <v>1578</v>
      </c>
      <c r="O18" s="523" t="str">
        <f t="shared" si="0"/>
        <v>TID_SKIN_BUG_1_NAME</v>
      </c>
      <c r="P18" s="524" t="str">
        <f t="shared" si="1"/>
        <v>TID_DRAGON_BUG_1_DESC</v>
      </c>
      <c r="Q18" s="510" t="s">
        <v>917</v>
      </c>
      <c r="R18" s="315">
        <v>14</v>
      </c>
    </row>
    <row r="19" spans="2:18" s="67" customFormat="1">
      <c r="B19" s="517" t="s">
        <v>4</v>
      </c>
      <c r="C19" s="518" t="s">
        <v>529</v>
      </c>
      <c r="D19" s="518" t="s">
        <v>407</v>
      </c>
      <c r="E19" s="519" t="s">
        <v>315</v>
      </c>
      <c r="F19" s="520">
        <v>2</v>
      </c>
      <c r="G19" s="521">
        <v>13000</v>
      </c>
      <c r="H19" s="521">
        <v>0</v>
      </c>
      <c r="I19" s="521">
        <v>5</v>
      </c>
      <c r="J19" s="522" t="s">
        <v>569</v>
      </c>
      <c r="K19" s="522" t="s">
        <v>528</v>
      </c>
      <c r="L19" s="522"/>
      <c r="M19" s="522"/>
      <c r="N19" s="515" t="s">
        <v>1558</v>
      </c>
      <c r="O19" s="523" t="str">
        <f t="shared" si="0"/>
        <v>TID_SKIN_BUG_2_NAME</v>
      </c>
      <c r="P19" s="524" t="str">
        <f t="shared" si="1"/>
        <v>TID_DRAGON_BUG_2_DESC</v>
      </c>
      <c r="Q19" s="510" t="s">
        <v>917</v>
      </c>
      <c r="R19" s="315">
        <v>15</v>
      </c>
    </row>
    <row r="20" spans="2:18" s="67" customFormat="1" ht="15.75" thickBot="1">
      <c r="B20" s="511" t="s">
        <v>4</v>
      </c>
      <c r="C20" s="315" t="s">
        <v>572</v>
      </c>
      <c r="D20" s="315" t="s">
        <v>407</v>
      </c>
      <c r="E20" s="463" t="s">
        <v>780</v>
      </c>
      <c r="F20" s="513">
        <v>3</v>
      </c>
      <c r="G20" s="514">
        <v>0</v>
      </c>
      <c r="H20" s="514">
        <v>40</v>
      </c>
      <c r="I20" s="514">
        <v>8</v>
      </c>
      <c r="J20" s="515" t="s">
        <v>573</v>
      </c>
      <c r="K20" s="515" t="s">
        <v>572</v>
      </c>
      <c r="L20" s="515"/>
      <c r="M20" s="515"/>
      <c r="N20" s="515" t="s">
        <v>1630</v>
      </c>
      <c r="O20" s="516" t="str">
        <f t="shared" si="0"/>
        <v>TID_SKIN_BUG_3_NAME</v>
      </c>
      <c r="P20" s="510" t="str">
        <f t="shared" si="1"/>
        <v>TID_DRAGON_BUG_3_DESC</v>
      </c>
      <c r="Q20" s="510" t="s">
        <v>917</v>
      </c>
      <c r="R20" s="315">
        <v>16</v>
      </c>
    </row>
    <row r="21" spans="2:18" s="67" customFormat="1">
      <c r="B21" s="501" t="s">
        <v>4</v>
      </c>
      <c r="C21" s="502" t="s">
        <v>452</v>
      </c>
      <c r="D21" s="502" t="s">
        <v>408</v>
      </c>
      <c r="E21" s="503"/>
      <c r="F21" s="504">
        <v>0</v>
      </c>
      <c r="G21" s="505">
        <v>0</v>
      </c>
      <c r="H21" s="505">
        <v>0</v>
      </c>
      <c r="I21" s="505">
        <v>0</v>
      </c>
      <c r="J21" s="506" t="s">
        <v>567</v>
      </c>
      <c r="K21" s="506" t="s">
        <v>452</v>
      </c>
      <c r="L21" s="506"/>
      <c r="M21" s="506"/>
      <c r="N21" s="507" t="s">
        <v>1048</v>
      </c>
      <c r="O21" s="508" t="str">
        <f t="shared" si="0"/>
        <v>TID_SKIN_CHINESE_0_NAME</v>
      </c>
      <c r="P21" s="509" t="str">
        <f t="shared" si="1"/>
        <v>TID_DRAGON_CHINESE_0_DESC</v>
      </c>
      <c r="Q21" s="510" t="s">
        <v>917</v>
      </c>
      <c r="R21" s="315">
        <v>17</v>
      </c>
    </row>
    <row r="22" spans="2:18" s="67" customFormat="1">
      <c r="B22" s="517" t="s">
        <v>4</v>
      </c>
      <c r="C22" s="518" t="s">
        <v>530</v>
      </c>
      <c r="D22" s="518" t="s">
        <v>408</v>
      </c>
      <c r="E22" s="519" t="s">
        <v>818</v>
      </c>
      <c r="F22" s="520">
        <v>1</v>
      </c>
      <c r="G22" s="521">
        <v>17000</v>
      </c>
      <c r="H22" s="521">
        <v>0</v>
      </c>
      <c r="I22" s="521">
        <v>3</v>
      </c>
      <c r="J22" s="522" t="s">
        <v>569</v>
      </c>
      <c r="K22" s="522" t="s">
        <v>530</v>
      </c>
      <c r="L22" s="522"/>
      <c r="M22" s="522"/>
      <c r="N22" s="515" t="s">
        <v>1049</v>
      </c>
      <c r="O22" s="523" t="str">
        <f t="shared" si="0"/>
        <v>TID_SKIN_CHINESE_1_NAME</v>
      </c>
      <c r="P22" s="524" t="str">
        <f t="shared" si="1"/>
        <v>TID_DRAGON_CHINESE_1_DESC</v>
      </c>
      <c r="Q22" s="510" t="s">
        <v>917</v>
      </c>
      <c r="R22" s="315">
        <v>18</v>
      </c>
    </row>
    <row r="23" spans="2:18" s="67" customFormat="1">
      <c r="B23" s="517" t="s">
        <v>4</v>
      </c>
      <c r="C23" s="518" t="s">
        <v>531</v>
      </c>
      <c r="D23" s="518" t="s">
        <v>408</v>
      </c>
      <c r="E23" s="519" t="s">
        <v>779</v>
      </c>
      <c r="F23" s="520">
        <v>2</v>
      </c>
      <c r="G23" s="521">
        <v>20000</v>
      </c>
      <c r="H23" s="521">
        <v>0</v>
      </c>
      <c r="I23" s="521">
        <v>7</v>
      </c>
      <c r="J23" s="522" t="s">
        <v>571</v>
      </c>
      <c r="K23" s="522" t="s">
        <v>531</v>
      </c>
      <c r="L23" s="522"/>
      <c r="M23" s="522"/>
      <c r="N23" s="515" t="s">
        <v>1277</v>
      </c>
      <c r="O23" s="523" t="str">
        <f t="shared" si="0"/>
        <v>TID_SKIN_CHINESE_2_NAME</v>
      </c>
      <c r="P23" s="524" t="str">
        <f t="shared" si="1"/>
        <v>TID_DRAGON_CHINESE_2_DESC</v>
      </c>
      <c r="Q23" s="510" t="s">
        <v>917</v>
      </c>
      <c r="R23" s="315">
        <v>19</v>
      </c>
    </row>
    <row r="24" spans="2:18" s="67" customFormat="1" ht="15.75" thickBot="1">
      <c r="B24" s="511" t="s">
        <v>4</v>
      </c>
      <c r="C24" s="315" t="s">
        <v>574</v>
      </c>
      <c r="D24" s="315" t="s">
        <v>408</v>
      </c>
      <c r="E24" s="512" t="s">
        <v>781</v>
      </c>
      <c r="F24" s="513">
        <v>3</v>
      </c>
      <c r="G24" s="514">
        <v>0</v>
      </c>
      <c r="H24" s="514">
        <v>80</v>
      </c>
      <c r="I24" s="514">
        <v>11</v>
      </c>
      <c r="J24" s="515" t="s">
        <v>573</v>
      </c>
      <c r="K24" s="515" t="s">
        <v>574</v>
      </c>
      <c r="L24" s="515"/>
      <c r="M24" s="515"/>
      <c r="N24" s="515" t="s">
        <v>1211</v>
      </c>
      <c r="O24" s="516" t="str">
        <f t="shared" si="0"/>
        <v>TID_SKIN_CHINESE_3_NAME</v>
      </c>
      <c r="P24" s="510" t="str">
        <f t="shared" si="1"/>
        <v>TID_DRAGON_CHINESE_3_DESC</v>
      </c>
      <c r="Q24" s="510" t="s">
        <v>917</v>
      </c>
      <c r="R24" s="315">
        <v>20</v>
      </c>
    </row>
    <row r="25" spans="2:18" s="67" customFormat="1">
      <c r="B25" s="501" t="s">
        <v>4</v>
      </c>
      <c r="C25" s="502" t="s">
        <v>454</v>
      </c>
      <c r="D25" s="502" t="s">
        <v>410</v>
      </c>
      <c r="E25" s="503"/>
      <c r="F25" s="504">
        <v>0</v>
      </c>
      <c r="G25" s="505">
        <v>0</v>
      </c>
      <c r="H25" s="505">
        <v>0</v>
      </c>
      <c r="I25" s="505">
        <v>0</v>
      </c>
      <c r="J25" s="506" t="s">
        <v>567</v>
      </c>
      <c r="K25" s="506" t="s">
        <v>454</v>
      </c>
      <c r="L25" s="506"/>
      <c r="M25" s="506"/>
      <c r="N25" s="507"/>
      <c r="O25" s="508" t="str">
        <f t="shared" si="0"/>
        <v>TID_SKIN_CLASSIC_0_NAME</v>
      </c>
      <c r="P25" s="509" t="str">
        <f t="shared" si="1"/>
        <v>TID_DRAGON_CLASSIC_0_DESC</v>
      </c>
      <c r="Q25" s="510" t="s">
        <v>917</v>
      </c>
      <c r="R25" s="315">
        <v>21</v>
      </c>
    </row>
    <row r="26" spans="2:18" s="67" customFormat="1">
      <c r="B26" s="517" t="s">
        <v>4</v>
      </c>
      <c r="C26" s="518" t="s">
        <v>534</v>
      </c>
      <c r="D26" s="518" t="s">
        <v>410</v>
      </c>
      <c r="E26" s="519" t="s">
        <v>809</v>
      </c>
      <c r="F26" s="520">
        <v>1</v>
      </c>
      <c r="G26" s="521">
        <v>20000</v>
      </c>
      <c r="H26" s="521">
        <v>0</v>
      </c>
      <c r="I26" s="521">
        <v>2</v>
      </c>
      <c r="J26" s="522" t="s">
        <v>569</v>
      </c>
      <c r="K26" s="522" t="s">
        <v>534</v>
      </c>
      <c r="L26" s="522"/>
      <c r="M26" s="522"/>
      <c r="N26" s="515" t="s">
        <v>1378</v>
      </c>
      <c r="O26" s="523" t="str">
        <f t="shared" si="0"/>
        <v>TID_SKIN_CLASSIC_1_NAME</v>
      </c>
      <c r="P26" s="524" t="str">
        <f t="shared" si="1"/>
        <v>TID_DRAGON_CLASSIC_1_DESC</v>
      </c>
      <c r="Q26" s="510" t="s">
        <v>917</v>
      </c>
      <c r="R26" s="315">
        <v>22</v>
      </c>
    </row>
    <row r="27" spans="2:18" s="67" customFormat="1">
      <c r="B27" s="517" t="s">
        <v>4</v>
      </c>
      <c r="C27" s="518" t="s">
        <v>535</v>
      </c>
      <c r="D27" s="518" t="s">
        <v>410</v>
      </c>
      <c r="E27" s="519" t="s">
        <v>779</v>
      </c>
      <c r="F27" s="520">
        <v>2</v>
      </c>
      <c r="G27" s="521">
        <v>25000</v>
      </c>
      <c r="H27" s="521">
        <v>0</v>
      </c>
      <c r="I27" s="521">
        <v>5</v>
      </c>
      <c r="J27" s="522" t="s">
        <v>571</v>
      </c>
      <c r="K27" s="522" t="s">
        <v>535</v>
      </c>
      <c r="L27" s="522"/>
      <c r="M27" s="522"/>
      <c r="N27" s="515" t="s">
        <v>1280</v>
      </c>
      <c r="O27" s="523" t="str">
        <f t="shared" si="0"/>
        <v>TID_SKIN_CLASSIC_2_NAME</v>
      </c>
      <c r="P27" s="524" t="str">
        <f t="shared" si="1"/>
        <v>TID_DRAGON_CLASSIC_2_DESC</v>
      </c>
      <c r="Q27" s="510" t="s">
        <v>917</v>
      </c>
      <c r="R27" s="315">
        <v>23</v>
      </c>
    </row>
    <row r="28" spans="2:18" s="67" customFormat="1">
      <c r="B28" s="517" t="s">
        <v>4</v>
      </c>
      <c r="C28" s="518" t="s">
        <v>536</v>
      </c>
      <c r="D28" s="518" t="s">
        <v>410</v>
      </c>
      <c r="E28" s="519" t="s">
        <v>315</v>
      </c>
      <c r="F28" s="520">
        <v>3</v>
      </c>
      <c r="G28" s="521">
        <v>30000</v>
      </c>
      <c r="H28" s="521">
        <v>0</v>
      </c>
      <c r="I28" s="521">
        <v>8</v>
      </c>
      <c r="J28" s="515" t="s">
        <v>573</v>
      </c>
      <c r="K28" s="515" t="s">
        <v>536</v>
      </c>
      <c r="L28" s="515"/>
      <c r="M28" s="515"/>
      <c r="N28" s="515" t="s">
        <v>1279</v>
      </c>
      <c r="O28" s="523" t="str">
        <f t="shared" si="0"/>
        <v>TID_SKIN_CLASSIC_3_NAME</v>
      </c>
      <c r="P28" s="524" t="str">
        <f t="shared" si="1"/>
        <v>TID_DRAGON_CLASSIC_3_DESC</v>
      </c>
      <c r="Q28" s="510" t="s">
        <v>917</v>
      </c>
      <c r="R28" s="315">
        <v>24</v>
      </c>
    </row>
    <row r="29" spans="2:18" s="67" customFormat="1" ht="15.75" thickBot="1">
      <c r="B29" s="511" t="s">
        <v>4</v>
      </c>
      <c r="C29" s="315" t="s">
        <v>575</v>
      </c>
      <c r="D29" s="315" t="s">
        <v>410</v>
      </c>
      <c r="E29" s="512" t="s">
        <v>813</v>
      </c>
      <c r="F29" s="513">
        <v>4</v>
      </c>
      <c r="G29" s="514">
        <v>0</v>
      </c>
      <c r="H29" s="514">
        <v>110</v>
      </c>
      <c r="I29" s="514">
        <v>11</v>
      </c>
      <c r="J29" s="515" t="s">
        <v>576</v>
      </c>
      <c r="K29" s="515" t="s">
        <v>575</v>
      </c>
      <c r="L29" s="515"/>
      <c r="M29" s="515"/>
      <c r="N29" s="515" t="s">
        <v>1582</v>
      </c>
      <c r="O29" s="516" t="str">
        <f t="shared" si="0"/>
        <v>TID_SKIN_CLASSIC_4_NAME</v>
      </c>
      <c r="P29" s="510" t="str">
        <f t="shared" si="1"/>
        <v>TID_DRAGON_CLASSIC_4_DESC</v>
      </c>
      <c r="Q29" s="510" t="s">
        <v>917</v>
      </c>
      <c r="R29" s="315">
        <v>25</v>
      </c>
    </row>
    <row r="30" spans="2:18" s="67" customFormat="1">
      <c r="B30" s="501" t="s">
        <v>4</v>
      </c>
      <c r="C30" s="502" t="s">
        <v>455</v>
      </c>
      <c r="D30" s="502" t="s">
        <v>411</v>
      </c>
      <c r="E30" s="503"/>
      <c r="F30" s="504">
        <v>0</v>
      </c>
      <c r="G30" s="505">
        <v>0</v>
      </c>
      <c r="H30" s="505">
        <v>0</v>
      </c>
      <c r="I30" s="505">
        <v>0</v>
      </c>
      <c r="J30" s="506" t="s">
        <v>567</v>
      </c>
      <c r="K30" s="506" t="s">
        <v>455</v>
      </c>
      <c r="L30" s="506"/>
      <c r="M30" s="506"/>
      <c r="N30" s="507"/>
      <c r="O30" s="508" t="str">
        <f t="shared" si="0"/>
        <v>TID_SKIN_DEVIL_0_NAME</v>
      </c>
      <c r="P30" s="509" t="str">
        <f t="shared" si="1"/>
        <v>TID_DRAGON_DEVIL_0_DESC</v>
      </c>
      <c r="Q30" s="510" t="s">
        <v>917</v>
      </c>
      <c r="R30" s="315">
        <v>26</v>
      </c>
    </row>
    <row r="31" spans="2:18" s="67" customFormat="1">
      <c r="B31" s="517" t="s">
        <v>4</v>
      </c>
      <c r="C31" s="518" t="s">
        <v>537</v>
      </c>
      <c r="D31" s="518" t="s">
        <v>411</v>
      </c>
      <c r="E31" s="519" t="s">
        <v>806</v>
      </c>
      <c r="F31" s="520">
        <v>1</v>
      </c>
      <c r="G31" s="521">
        <v>32000</v>
      </c>
      <c r="H31" s="521">
        <v>0</v>
      </c>
      <c r="I31" s="521">
        <v>2</v>
      </c>
      <c r="J31" s="522" t="s">
        <v>569</v>
      </c>
      <c r="K31" s="522" t="s">
        <v>537</v>
      </c>
      <c r="L31" s="522"/>
      <c r="M31" s="522"/>
      <c r="N31" s="515" t="s">
        <v>1577</v>
      </c>
      <c r="O31" s="523" t="str">
        <f t="shared" si="0"/>
        <v>TID_SKIN_DEVIL_1_NAME</v>
      </c>
      <c r="P31" s="524" t="str">
        <f t="shared" si="1"/>
        <v>TID_DRAGON_DEVIL_1_DESC</v>
      </c>
      <c r="Q31" s="510" t="s">
        <v>917</v>
      </c>
      <c r="R31" s="315">
        <v>27</v>
      </c>
    </row>
    <row r="32" spans="2:18" s="67" customFormat="1">
      <c r="B32" s="517" t="s">
        <v>4</v>
      </c>
      <c r="C32" s="518" t="s">
        <v>538</v>
      </c>
      <c r="D32" s="518" t="s">
        <v>411</v>
      </c>
      <c r="E32" s="519" t="s">
        <v>809</v>
      </c>
      <c r="F32" s="520">
        <v>2</v>
      </c>
      <c r="G32" s="521">
        <v>40000</v>
      </c>
      <c r="H32" s="521">
        <v>0</v>
      </c>
      <c r="I32" s="521">
        <v>7</v>
      </c>
      <c r="J32" s="522" t="s">
        <v>573</v>
      </c>
      <c r="K32" s="522" t="s">
        <v>539</v>
      </c>
      <c r="L32" s="522"/>
      <c r="M32" s="522"/>
      <c r="N32" s="515" t="s">
        <v>1633</v>
      </c>
      <c r="O32" s="523" t="str">
        <f t="shared" si="0"/>
        <v>TID_SKIN_DEVIL_2_NAME</v>
      </c>
      <c r="P32" s="524" t="str">
        <f t="shared" si="1"/>
        <v>TID_DRAGON_DEVIL_2_DESC</v>
      </c>
      <c r="Q32" s="510" t="s">
        <v>917</v>
      </c>
      <c r="R32" s="315">
        <v>28</v>
      </c>
    </row>
    <row r="33" spans="2:18" s="67" customFormat="1">
      <c r="B33" s="517" t="s">
        <v>4</v>
      </c>
      <c r="C33" s="518" t="s">
        <v>539</v>
      </c>
      <c r="D33" s="518" t="s">
        <v>411</v>
      </c>
      <c r="E33" s="512" t="s">
        <v>291</v>
      </c>
      <c r="F33" s="520">
        <v>3</v>
      </c>
      <c r="G33" s="521">
        <v>48000</v>
      </c>
      <c r="H33" s="521">
        <v>0</v>
      </c>
      <c r="I33" s="521">
        <v>11</v>
      </c>
      <c r="J33" s="515" t="s">
        <v>571</v>
      </c>
      <c r="K33" s="515" t="s">
        <v>538</v>
      </c>
      <c r="L33" s="515"/>
      <c r="M33" s="515"/>
      <c r="N33" s="515" t="s">
        <v>1587</v>
      </c>
      <c r="O33" s="523" t="str">
        <f t="shared" si="0"/>
        <v>TID_SKIN_DEVIL_3_NAME</v>
      </c>
      <c r="P33" s="524" t="str">
        <f t="shared" si="1"/>
        <v>TID_DRAGON_DEVIL_3_DESC</v>
      </c>
      <c r="Q33" s="510" t="s">
        <v>917</v>
      </c>
      <c r="R33" s="315">
        <v>29</v>
      </c>
    </row>
    <row r="34" spans="2:18" s="67" customFormat="1" ht="15.75" thickBot="1">
      <c r="B34" s="511" t="s">
        <v>4</v>
      </c>
      <c r="C34" s="315" t="s">
        <v>577</v>
      </c>
      <c r="D34" s="315" t="s">
        <v>411</v>
      </c>
      <c r="E34" s="512" t="s">
        <v>892</v>
      </c>
      <c r="F34" s="513">
        <v>4</v>
      </c>
      <c r="G34" s="514">
        <v>0</v>
      </c>
      <c r="H34" s="514">
        <v>160</v>
      </c>
      <c r="I34" s="514">
        <v>15</v>
      </c>
      <c r="J34" s="515" t="s">
        <v>576</v>
      </c>
      <c r="K34" s="515" t="s">
        <v>577</v>
      </c>
      <c r="L34" s="515"/>
      <c r="M34" s="515"/>
      <c r="N34" s="515" t="s">
        <v>1637</v>
      </c>
      <c r="O34" s="516" t="str">
        <f t="shared" si="0"/>
        <v>TID_SKIN_DEVIL_4_NAME</v>
      </c>
      <c r="P34" s="510" t="str">
        <f t="shared" si="1"/>
        <v>TID_DRAGON_DEVIL_4_DESC</v>
      </c>
      <c r="Q34" s="510" t="s">
        <v>917</v>
      </c>
      <c r="R34" s="315">
        <v>30</v>
      </c>
    </row>
    <row r="35" spans="2:18" s="67" customFormat="1">
      <c r="B35" s="501" t="s">
        <v>4</v>
      </c>
      <c r="C35" s="502" t="s">
        <v>456</v>
      </c>
      <c r="D35" s="502" t="s">
        <v>412</v>
      </c>
      <c r="E35" s="503"/>
      <c r="F35" s="504">
        <v>0</v>
      </c>
      <c r="G35" s="505">
        <v>0</v>
      </c>
      <c r="H35" s="505">
        <v>0</v>
      </c>
      <c r="I35" s="505">
        <v>0</v>
      </c>
      <c r="J35" s="506" t="s">
        <v>567</v>
      </c>
      <c r="K35" s="506" t="s">
        <v>456</v>
      </c>
      <c r="L35" s="506"/>
      <c r="M35" s="506"/>
      <c r="N35" s="507"/>
      <c r="O35" s="508" t="str">
        <f t="shared" si="0"/>
        <v>TID_SKIN_BALROG_0_NAME</v>
      </c>
      <c r="P35" s="509" t="str">
        <f t="shared" si="1"/>
        <v>TID_DRAGON_BALROG_0_DESC</v>
      </c>
      <c r="Q35" s="510" t="s">
        <v>917</v>
      </c>
      <c r="R35" s="315">
        <v>31</v>
      </c>
    </row>
    <row r="36" spans="2:18" s="67" customFormat="1">
      <c r="B36" s="517" t="s">
        <v>4</v>
      </c>
      <c r="C36" s="518" t="s">
        <v>540</v>
      </c>
      <c r="D36" s="518" t="s">
        <v>412</v>
      </c>
      <c r="E36" s="519" t="s">
        <v>818</v>
      </c>
      <c r="F36" s="520">
        <v>1</v>
      </c>
      <c r="G36" s="521">
        <v>47000</v>
      </c>
      <c r="H36" s="521">
        <v>0</v>
      </c>
      <c r="I36" s="521">
        <v>3</v>
      </c>
      <c r="J36" s="522" t="s">
        <v>569</v>
      </c>
      <c r="K36" s="522" t="s">
        <v>1650</v>
      </c>
      <c r="L36" s="522"/>
      <c r="M36" s="522"/>
      <c r="N36" s="515" t="s">
        <v>1651</v>
      </c>
      <c r="O36" s="523" t="str">
        <f t="shared" si="0"/>
        <v>TID_SKIN_BALROG_1_NAME</v>
      </c>
      <c r="P36" s="524" t="str">
        <f t="shared" si="1"/>
        <v>TID_DRAGON_BALROG_1_DESC</v>
      </c>
      <c r="Q36" s="510" t="s">
        <v>917</v>
      </c>
      <c r="R36" s="315">
        <v>32</v>
      </c>
    </row>
    <row r="37" spans="2:18" s="67" customFormat="1">
      <c r="B37" s="517" t="s">
        <v>4</v>
      </c>
      <c r="C37" s="518" t="s">
        <v>542</v>
      </c>
      <c r="D37" s="518" t="s">
        <v>412</v>
      </c>
      <c r="E37" s="519" t="s">
        <v>809</v>
      </c>
      <c r="F37" s="520">
        <v>2</v>
      </c>
      <c r="G37" s="521">
        <v>60000</v>
      </c>
      <c r="H37" s="521">
        <v>0</v>
      </c>
      <c r="I37" s="521">
        <v>7</v>
      </c>
      <c r="J37" s="522" t="s">
        <v>571</v>
      </c>
      <c r="K37" s="522" t="s">
        <v>542</v>
      </c>
      <c r="L37" s="522"/>
      <c r="M37" s="522"/>
      <c r="N37" s="515" t="s">
        <v>1647</v>
      </c>
      <c r="O37" s="523" t="str">
        <f t="shared" si="0"/>
        <v>TID_SKIN_BALROG_2_NAME</v>
      </c>
      <c r="P37" s="524" t="str">
        <f t="shared" si="1"/>
        <v>TID_DRAGON_BALROG_2_DESC</v>
      </c>
      <c r="Q37" s="510" t="s">
        <v>917</v>
      </c>
      <c r="R37" s="315">
        <v>33</v>
      </c>
    </row>
    <row r="38" spans="2:18" s="67" customFormat="1">
      <c r="B38" s="517" t="s">
        <v>4</v>
      </c>
      <c r="C38" s="518" t="s">
        <v>541</v>
      </c>
      <c r="D38" s="518" t="s">
        <v>412</v>
      </c>
      <c r="E38" s="519" t="s">
        <v>814</v>
      </c>
      <c r="F38" s="520">
        <v>3</v>
      </c>
      <c r="G38" s="521">
        <v>70000</v>
      </c>
      <c r="H38" s="521">
        <v>0</v>
      </c>
      <c r="I38" s="521">
        <v>11</v>
      </c>
      <c r="J38" s="515" t="s">
        <v>573</v>
      </c>
      <c r="K38" s="515" t="s">
        <v>541</v>
      </c>
      <c r="L38" s="515"/>
      <c r="M38" s="515"/>
      <c r="N38" s="515" t="s">
        <v>1648</v>
      </c>
      <c r="O38" s="523" t="str">
        <f t="shared" si="0"/>
        <v>TID_SKIN_BALROG_3_NAME</v>
      </c>
      <c r="P38" s="524" t="str">
        <f t="shared" si="1"/>
        <v>TID_DRAGON_BALROG_3_DESC</v>
      </c>
      <c r="Q38" s="510" t="s">
        <v>917</v>
      </c>
      <c r="R38" s="315">
        <v>34</v>
      </c>
    </row>
    <row r="39" spans="2:18" s="67" customFormat="1" ht="15.75" thickBot="1">
      <c r="B39" s="517" t="s">
        <v>4</v>
      </c>
      <c r="C39" s="315" t="s">
        <v>578</v>
      </c>
      <c r="D39" s="315" t="s">
        <v>412</v>
      </c>
      <c r="E39" s="512" t="s">
        <v>291</v>
      </c>
      <c r="F39" s="513">
        <v>4</v>
      </c>
      <c r="G39" s="514">
        <v>0</v>
      </c>
      <c r="H39" s="514">
        <v>160</v>
      </c>
      <c r="I39" s="514">
        <v>15</v>
      </c>
      <c r="J39" s="515" t="s">
        <v>576</v>
      </c>
      <c r="K39" s="515" t="s">
        <v>578</v>
      </c>
      <c r="L39" s="515"/>
      <c r="M39" s="515"/>
      <c r="N39" s="515" t="s">
        <v>1649</v>
      </c>
      <c r="O39" s="516" t="str">
        <f t="shared" si="0"/>
        <v>TID_SKIN_BALROG_4_NAME</v>
      </c>
      <c r="P39" s="510" t="str">
        <f t="shared" si="1"/>
        <v>TID_DRAGON_BALROG_4_DESC</v>
      </c>
      <c r="Q39" s="510" t="s">
        <v>917</v>
      </c>
      <c r="R39" s="315">
        <v>35</v>
      </c>
    </row>
    <row r="40" spans="2:18" s="67" customFormat="1">
      <c r="B40" s="501" t="s">
        <v>4</v>
      </c>
      <c r="C40" s="502" t="s">
        <v>457</v>
      </c>
      <c r="D40" s="502" t="s">
        <v>413</v>
      </c>
      <c r="E40" s="503"/>
      <c r="F40" s="504">
        <v>0</v>
      </c>
      <c r="G40" s="505">
        <v>0</v>
      </c>
      <c r="H40" s="505">
        <v>0</v>
      </c>
      <c r="I40" s="505">
        <v>0</v>
      </c>
      <c r="J40" s="506" t="s">
        <v>567</v>
      </c>
      <c r="K40" s="506" t="s">
        <v>457</v>
      </c>
      <c r="L40" s="506"/>
      <c r="M40" s="506"/>
      <c r="N40" s="507"/>
      <c r="O40" s="508" t="str">
        <f t="shared" si="0"/>
        <v>TID_SKIN_TITAN_0_NAME</v>
      </c>
      <c r="P40" s="509" t="str">
        <f t="shared" si="1"/>
        <v>TID_DRAGON_TITAN_0_DESC</v>
      </c>
      <c r="Q40" s="510" t="s">
        <v>917</v>
      </c>
      <c r="R40" s="315">
        <v>36</v>
      </c>
    </row>
    <row r="41" spans="2:18" s="67" customFormat="1">
      <c r="B41" s="517" t="s">
        <v>4</v>
      </c>
      <c r="C41" s="518" t="s">
        <v>543</v>
      </c>
      <c r="D41" s="518" t="s">
        <v>413</v>
      </c>
      <c r="E41" s="519" t="s">
        <v>814</v>
      </c>
      <c r="F41" s="520">
        <v>1</v>
      </c>
      <c r="G41" s="521">
        <v>70000</v>
      </c>
      <c r="H41" s="521">
        <v>0</v>
      </c>
      <c r="I41" s="521">
        <v>3</v>
      </c>
      <c r="J41" s="522" t="s">
        <v>571</v>
      </c>
      <c r="K41" s="522" t="s">
        <v>544</v>
      </c>
      <c r="L41" s="522"/>
      <c r="M41" s="522"/>
      <c r="N41" s="515" t="s">
        <v>1638</v>
      </c>
      <c r="O41" s="523" t="str">
        <f t="shared" si="0"/>
        <v>TID_SKIN_TITAN_1_NAME</v>
      </c>
      <c r="P41" s="524" t="str">
        <f t="shared" si="1"/>
        <v>TID_DRAGON_TITAN_1_DESC</v>
      </c>
      <c r="Q41" s="510" t="s">
        <v>917</v>
      </c>
      <c r="R41" s="315">
        <v>37</v>
      </c>
    </row>
    <row r="42" spans="2:18" s="67" customFormat="1">
      <c r="B42" s="517" t="s">
        <v>4</v>
      </c>
      <c r="C42" s="518" t="s">
        <v>544</v>
      </c>
      <c r="D42" s="518" t="s">
        <v>413</v>
      </c>
      <c r="E42" s="512" t="s">
        <v>892</v>
      </c>
      <c r="F42" s="520">
        <v>2</v>
      </c>
      <c r="G42" s="521">
        <v>85000</v>
      </c>
      <c r="H42" s="521">
        <v>0</v>
      </c>
      <c r="I42" s="521">
        <v>7</v>
      </c>
      <c r="J42" s="522" t="s">
        <v>569</v>
      </c>
      <c r="K42" s="522" t="s">
        <v>543</v>
      </c>
      <c r="L42" s="522"/>
      <c r="M42" s="522"/>
      <c r="N42" s="515" t="s">
        <v>1639</v>
      </c>
      <c r="O42" s="523" t="str">
        <f t="shared" si="0"/>
        <v>TID_SKIN_TITAN_2_NAME</v>
      </c>
      <c r="P42" s="524" t="str">
        <f t="shared" si="1"/>
        <v>TID_DRAGON_TITAN_2_DESC</v>
      </c>
      <c r="Q42" s="510" t="s">
        <v>917</v>
      </c>
      <c r="R42" s="315">
        <v>38</v>
      </c>
    </row>
    <row r="43" spans="2:18" s="67" customFormat="1">
      <c r="B43" s="517" t="s">
        <v>4</v>
      </c>
      <c r="C43" s="518" t="s">
        <v>545</v>
      </c>
      <c r="D43" s="518" t="s">
        <v>413</v>
      </c>
      <c r="E43" s="512" t="s">
        <v>780</v>
      </c>
      <c r="F43" s="520">
        <v>3</v>
      </c>
      <c r="G43" s="521">
        <v>100000</v>
      </c>
      <c r="H43" s="521">
        <v>0</v>
      </c>
      <c r="I43" s="521">
        <v>11</v>
      </c>
      <c r="J43" s="515" t="s">
        <v>573</v>
      </c>
      <c r="K43" s="515" t="s">
        <v>545</v>
      </c>
      <c r="L43" s="515"/>
      <c r="M43" s="515"/>
      <c r="N43" s="515" t="s">
        <v>1631</v>
      </c>
      <c r="O43" s="523" t="str">
        <f t="shared" si="0"/>
        <v>TID_SKIN_TITAN_3_NAME</v>
      </c>
      <c r="P43" s="524" t="str">
        <f t="shared" si="1"/>
        <v>TID_DRAGON_TITAN_3_DESC</v>
      </c>
      <c r="Q43" s="510" t="s">
        <v>917</v>
      </c>
      <c r="R43" s="315">
        <v>39</v>
      </c>
    </row>
    <row r="44" spans="2:18" s="67" customFormat="1">
      <c r="B44" s="517" t="s">
        <v>4</v>
      </c>
      <c r="C44" s="518" t="s">
        <v>579</v>
      </c>
      <c r="D44" s="518" t="s">
        <v>413</v>
      </c>
      <c r="E44" s="512" t="s">
        <v>813</v>
      </c>
      <c r="F44" s="520">
        <v>4</v>
      </c>
      <c r="G44" s="521">
        <v>0</v>
      </c>
      <c r="H44" s="521">
        <v>220</v>
      </c>
      <c r="I44" s="521">
        <v>15</v>
      </c>
      <c r="J44" s="515" t="s">
        <v>576</v>
      </c>
      <c r="K44" s="515" t="s">
        <v>579</v>
      </c>
      <c r="L44" s="515"/>
      <c r="M44" s="515"/>
      <c r="N44" s="515" t="s">
        <v>1636</v>
      </c>
      <c r="O44" s="523" t="str">
        <f t="shared" si="0"/>
        <v>TID_SKIN_TITAN_4_NAME</v>
      </c>
      <c r="P44" s="524" t="str">
        <f t="shared" si="1"/>
        <v>TID_DRAGON_TITAN_4_DESC</v>
      </c>
      <c r="Q44" s="510" t="s">
        <v>917</v>
      </c>
      <c r="R44" s="315">
        <v>40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53"/>
  <sheetViews>
    <sheetView topLeftCell="C28" workbookViewId="0">
      <selection activeCell="G41" sqref="G41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8.42578125" customWidth="1"/>
    <col min="6" max="6" width="21.85546875" bestFit="1" customWidth="1"/>
    <col min="7" max="7" width="57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381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276" t="s">
        <v>382</v>
      </c>
      <c r="E3" s="277" t="s">
        <v>5</v>
      </c>
      <c r="F3" s="457" t="s">
        <v>204</v>
      </c>
      <c r="G3" s="458" t="s">
        <v>383</v>
      </c>
      <c r="H3" s="458" t="s">
        <v>384</v>
      </c>
      <c r="I3" s="279" t="s">
        <v>23</v>
      </c>
      <c r="J3" s="279" t="s">
        <v>883</v>
      </c>
      <c r="K3" s="459" t="s">
        <v>38</v>
      </c>
      <c r="L3" s="281" t="s">
        <v>177</v>
      </c>
      <c r="M3" s="460" t="s">
        <v>486</v>
      </c>
    </row>
    <row r="4" spans="2:13" s="67" customFormat="1">
      <c r="D4" s="461" t="s">
        <v>4</v>
      </c>
      <c r="E4" s="462" t="s">
        <v>782</v>
      </c>
      <c r="F4" s="463" t="s">
        <v>387</v>
      </c>
      <c r="G4" s="464" t="s">
        <v>388</v>
      </c>
      <c r="H4" s="464">
        <v>1</v>
      </c>
      <c r="I4" s="319" t="str">
        <f>CONCATENATE("icon_",powerUpsDefinitions[[#This Row],['[sku']]])</f>
        <v>icon_avoid_mine</v>
      </c>
      <c r="J4" s="319" t="s">
        <v>884</v>
      </c>
      <c r="K4" s="465" t="str">
        <f>CONCATENATE("TID_POWERUP_",UPPER(powerUpsDefinitions[[#This Row],['[sku']]]),"_NAME")</f>
        <v>TID_POWERUP_AVOID_MINE_NAME</v>
      </c>
      <c r="L4" s="466" t="str">
        <f>CONCATENATE("TID_POWERUP_",UPPER(powerUpsDefinitions[[#This Row],['[sku']]]),"_DESC")</f>
        <v>TID_POWERUP_AVOID_MINE_DESC</v>
      </c>
      <c r="M4" s="466" t="str">
        <f>CONCATENATE(powerUpsDefinitions[[#This Row],['[tidDesc']]],"_SHORT")</f>
        <v>TID_POWERUP_AVOID_MINE_DESC_SHORT</v>
      </c>
    </row>
    <row r="5" spans="2:13" s="67" customFormat="1">
      <c r="D5" s="461" t="s">
        <v>4</v>
      </c>
      <c r="E5" s="462" t="s">
        <v>783</v>
      </c>
      <c r="F5" s="463" t="s">
        <v>387</v>
      </c>
      <c r="G5" s="464" t="s">
        <v>389</v>
      </c>
      <c r="H5" s="464">
        <v>1</v>
      </c>
      <c r="I5" s="319" t="str">
        <f>CONCATENATE("icon_",powerUpsDefinitions[[#This Row],['[sku']]])</f>
        <v>icon_avoid_poison</v>
      </c>
      <c r="J5" s="319" t="s">
        <v>884</v>
      </c>
      <c r="K5" s="465" t="str">
        <f>CONCATENATE("TID_POWERUP_",UPPER(powerUpsDefinitions[[#This Row],['[sku']]]),"_NAME")</f>
        <v>TID_POWERUP_AVOID_POISON_NAME</v>
      </c>
      <c r="L5" s="466" t="str">
        <f>CONCATENATE("TID_POWERUP_",UPPER(powerUpsDefinitions[[#This Row],['[sku']]]),"_DESC")</f>
        <v>TID_POWERUP_AVOID_POISON_DESC</v>
      </c>
      <c r="M5" s="466" t="str">
        <f>CONCATENATE(powerUpsDefinitions[[#This Row],['[tidDesc']]],"_SHORT")</f>
        <v>TID_POWERUP_AVOID_POISON_DESC_SHORT</v>
      </c>
    </row>
    <row r="6" spans="2:13" s="67" customFormat="1">
      <c r="D6" s="461" t="s">
        <v>4</v>
      </c>
      <c r="E6" s="462" t="s">
        <v>781</v>
      </c>
      <c r="F6" s="463" t="s">
        <v>386</v>
      </c>
      <c r="G6" s="464">
        <v>10</v>
      </c>
      <c r="H6" s="464"/>
      <c r="I6" s="319" t="str">
        <f>CONCATENATE("icon_",powerUpsDefinitions[[#This Row],['[sku']]])</f>
        <v>icon_boost</v>
      </c>
      <c r="J6" s="319" t="s">
        <v>1273</v>
      </c>
      <c r="K6" s="465" t="str">
        <f>CONCATENATE("TID_POWERUP_",UPPER(powerUpsDefinitions[[#This Row],['[sku']]]),"_NAME")</f>
        <v>TID_POWERUP_BOOST_NAME</v>
      </c>
      <c r="L6" s="466" t="str">
        <f>CONCATENATE("TID_POWERUP_",UPPER(powerUpsDefinitions[[#This Row],['[sku']]]),"_DESC")</f>
        <v>TID_POWERUP_BOOST_DESC</v>
      </c>
      <c r="M6" s="466" t="str">
        <f>CONCATENATE(powerUpsDefinitions[[#This Row],['[tidDesc']]],"_SHORT")</f>
        <v>TID_POWERUP_BOOST_DESC_SHORT</v>
      </c>
    </row>
    <row r="7" spans="2:13" s="67" customFormat="1">
      <c r="D7" s="461" t="s">
        <v>4</v>
      </c>
      <c r="E7" s="462" t="s">
        <v>315</v>
      </c>
      <c r="F7" s="463" t="s">
        <v>816</v>
      </c>
      <c r="G7" s="464">
        <v>5</v>
      </c>
      <c r="H7" s="464"/>
      <c r="I7" s="319" t="str">
        <f>CONCATENATE("icon_",powerUpsDefinitions[[#This Row],['[sku']]])</f>
        <v>icon_coins</v>
      </c>
      <c r="J7" s="319" t="s">
        <v>1272</v>
      </c>
      <c r="K7" s="465" t="str">
        <f>CONCATENATE("TID_POWERUP_",UPPER(powerUpsDefinitions[[#This Row],['[sku']]]),"_NAME")</f>
        <v>TID_POWERUP_COINS_NAME</v>
      </c>
      <c r="L7" s="466" t="str">
        <f>CONCATENATE("TID_POWERUP_",UPPER(powerUpsDefinitions[[#This Row],['[sku']]]),"_DESC")</f>
        <v>TID_POWERUP_COINS_DESC</v>
      </c>
      <c r="M7" s="466" t="str">
        <f>CONCATENATE(powerUpsDefinitions[[#This Row],['[tidDesc']]],"_SHORT")</f>
        <v>TID_POWERUP_COINS_DESC_SHORT</v>
      </c>
    </row>
    <row r="8" spans="2:13" s="67" customFormat="1">
      <c r="D8" s="461" t="s">
        <v>4</v>
      </c>
      <c r="E8" s="462" t="s">
        <v>379</v>
      </c>
      <c r="F8" s="463" t="s">
        <v>379</v>
      </c>
      <c r="G8" s="464"/>
      <c r="H8" s="464"/>
      <c r="I8" s="319" t="str">
        <f>CONCATENATE("icon_",powerUpsDefinitions[[#This Row],['[sku']]])</f>
        <v>icon_dive</v>
      </c>
      <c r="J8" s="319" t="s">
        <v>1268</v>
      </c>
      <c r="K8" s="465" t="str">
        <f>CONCATENATE("TID_POWERUP_",UPPER(powerUpsDefinitions[[#This Row],['[sku']]]),"_NAME")</f>
        <v>TID_POWERUP_DIVE_NAME</v>
      </c>
      <c r="L8" s="466" t="str">
        <f>CONCATENATE("TID_POWERUP_",UPPER(powerUpsDefinitions[[#This Row],['[sku']]]),"_DESC")</f>
        <v>TID_POWERUP_DIVE_DESC</v>
      </c>
      <c r="M8" s="466" t="str">
        <f>CONCATENATE(powerUpsDefinitions[[#This Row],['[tidDesc']]],"_SHORT")</f>
        <v>TID_POWERUP_DIVE_DESC_SHORT</v>
      </c>
    </row>
    <row r="9" spans="2:13" s="67" customFormat="1">
      <c r="D9" s="461" t="s">
        <v>4</v>
      </c>
      <c r="E9" s="462" t="s">
        <v>380</v>
      </c>
      <c r="F9" s="463" t="s">
        <v>380</v>
      </c>
      <c r="G9" s="464">
        <v>1</v>
      </c>
      <c r="H9" s="464"/>
      <c r="I9" s="319" t="str">
        <f>CONCATENATE("icon_",powerUpsDefinitions[[#This Row],['[sku']]])</f>
        <v>icon_dragonram</v>
      </c>
      <c r="J9" s="319" t="s">
        <v>1268</v>
      </c>
      <c r="K9" s="465" t="str">
        <f>CONCATENATE("TID_POWERUP_",UPPER(powerUpsDefinitions[[#This Row],['[sku']]]),"_NAME")</f>
        <v>TID_POWERUP_DRAGONRAM_NAME</v>
      </c>
      <c r="L9" s="466" t="str">
        <f>CONCATENATE("TID_POWERUP_",UPPER(powerUpsDefinitions[[#This Row],['[sku']]]),"_DESC")</f>
        <v>TID_POWERUP_DRAGONRAM_DESC</v>
      </c>
      <c r="M9" s="466" t="str">
        <f>CONCATENATE(powerUpsDefinitions[[#This Row],['[tidDesc']]],"_SHORT")</f>
        <v>TID_POWERUP_DRAGONRAM_DESC_SHORT</v>
      </c>
    </row>
    <row r="10" spans="2:13" s="67" customFormat="1">
      <c r="D10" s="461" t="s">
        <v>4</v>
      </c>
      <c r="E10" s="462" t="s">
        <v>821</v>
      </c>
      <c r="F10" s="463" t="s">
        <v>822</v>
      </c>
      <c r="G10" s="464">
        <v>11</v>
      </c>
      <c r="H10" s="464"/>
      <c r="I10" s="319" t="str">
        <f>CONCATENATE("icon_",powerUpsDefinitions[[#This Row],['[sku']]])</f>
        <v>icon_eat_ghost</v>
      </c>
      <c r="J10" s="319" t="s">
        <v>885</v>
      </c>
      <c r="K10" s="465" t="str">
        <f>CONCATENATE("TID_POWERUP_",UPPER(powerUpsDefinitions[[#This Row],['[sku']]]),"_NAME")</f>
        <v>TID_POWERUP_EAT_GHOST_NAME</v>
      </c>
      <c r="L10" s="466" t="str">
        <f>CONCATENATE("TID_POWERUP_",UPPER(powerUpsDefinitions[[#This Row],['[sku']]]),"_DESC")</f>
        <v>TID_POWERUP_EAT_GHOST_DESC</v>
      </c>
      <c r="M10" s="466" t="str">
        <f>CONCATENATE(powerUpsDefinitions[[#This Row],['[tidDesc']]],"_SHORT")</f>
        <v>TID_POWERUP_EAT_GHOST_DESC_SHORT</v>
      </c>
    </row>
    <row r="11" spans="2:13" s="67" customFormat="1">
      <c r="D11" s="461" t="s">
        <v>4</v>
      </c>
      <c r="E11" s="462" t="s">
        <v>823</v>
      </c>
      <c r="F11" s="463" t="s">
        <v>822</v>
      </c>
      <c r="G11" s="464">
        <v>12</v>
      </c>
      <c r="H11" s="464"/>
      <c r="I11" s="319" t="str">
        <f>CONCATENATE("icon_",powerUpsDefinitions[[#This Row],['[sku']]])</f>
        <v>icon_eat_mine</v>
      </c>
      <c r="J11" s="319" t="s">
        <v>885</v>
      </c>
      <c r="K11" s="465" t="str">
        <f>CONCATENATE("TID_POWERUP_",UPPER(powerUpsDefinitions[[#This Row],['[sku']]]),"_NAME")</f>
        <v>TID_POWERUP_EAT_MINE_NAME</v>
      </c>
      <c r="L11" s="466" t="str">
        <f>CONCATENATE("TID_POWERUP_",UPPER(powerUpsDefinitions[[#This Row],['[sku']]]),"_DESC")</f>
        <v>TID_POWERUP_EAT_MINE_DESC</v>
      </c>
      <c r="M11" s="466" t="str">
        <f>CONCATENATE(powerUpsDefinitions[[#This Row],['[tidDesc']]],"_SHORT")</f>
        <v>TID_POWERUP_EAT_MINE_DESC_SHORT</v>
      </c>
    </row>
    <row r="12" spans="2:13" s="67" customFormat="1">
      <c r="D12" s="461" t="s">
        <v>4</v>
      </c>
      <c r="E12" s="472" t="s">
        <v>1551</v>
      </c>
      <c r="F12" s="473" t="s">
        <v>822</v>
      </c>
      <c r="G12" s="474">
        <v>1</v>
      </c>
      <c r="H12" s="474">
        <v>1</v>
      </c>
      <c r="I12" s="319" t="str">
        <f>CONCATENATE("icon_",powerUpsDefinitions[[#This Row],['[sku']]])</f>
        <v>icon_eat_trash</v>
      </c>
      <c r="J12" s="319" t="s">
        <v>885</v>
      </c>
      <c r="K12" s="465" t="str">
        <f>CONCATENATE("TID_POWERUP_",UPPER(powerUpsDefinitions[[#This Row],['[sku']]]),"_NAME")</f>
        <v>TID_POWERUP_EAT_TRASH_NAME</v>
      </c>
      <c r="L12" s="466" t="str">
        <f>CONCATENATE("TID_POWERUP_",UPPER(powerUpsDefinitions[[#This Row],['[sku']]]),"_DESC")</f>
        <v>TID_POWERUP_EAT_TRASH_DESC</v>
      </c>
      <c r="M12" s="466" t="str">
        <f>CONCATENATE(powerUpsDefinitions[[#This Row],['[tidDesc']]],"_SHORT")</f>
        <v>TID_POWERUP_EAT_TRASH_DESC_SHORT</v>
      </c>
    </row>
    <row r="13" spans="2:13" s="67" customFormat="1">
      <c r="D13" s="467" t="s">
        <v>4</v>
      </c>
      <c r="E13" s="468" t="s">
        <v>824</v>
      </c>
      <c r="F13" s="469" t="s">
        <v>824</v>
      </c>
      <c r="G13" s="470">
        <v>1</v>
      </c>
      <c r="H13" s="470"/>
      <c r="I13" s="319" t="str">
        <f>CONCATENATE("icon_",powerUpsDefinitions[[#This Row],['[sku']]])</f>
        <v>icon_explode_mine</v>
      </c>
      <c r="J13" s="319" t="s">
        <v>884</v>
      </c>
      <c r="K13" s="465" t="str">
        <f>CONCATENATE("TID_POWERUP_",UPPER(powerUpsDefinitions[[#This Row],['[sku']]]),"_NAME")</f>
        <v>TID_POWERUP_EXPLODE_MINE_NAME</v>
      </c>
      <c r="L13" s="466" t="str">
        <f>CONCATENATE("TID_POWERUP_",UPPER(powerUpsDefinitions[[#This Row],['[sku']]]),"_DESC")</f>
        <v>TID_POWERUP_EXPLODE_MINE_DESC</v>
      </c>
      <c r="M13" s="466" t="str">
        <f>CONCATENATE(powerUpsDefinitions[[#This Row],['[tidDesc']]],"_SHORT")</f>
        <v>TID_POWERUP_EXPLODE_MINE_DESC_SHORT</v>
      </c>
    </row>
    <row r="14" spans="2:13">
      <c r="D14" s="461" t="s">
        <v>4</v>
      </c>
      <c r="E14" s="462" t="s">
        <v>886</v>
      </c>
      <c r="F14" s="463" t="s">
        <v>886</v>
      </c>
      <c r="G14" s="464">
        <v>1</v>
      </c>
      <c r="H14" s="464"/>
      <c r="I14" s="471" t="str">
        <f>CONCATENATE("icon_",powerUpsDefinitions[[#This Row],['[sku']]])</f>
        <v>icon_fireball</v>
      </c>
      <c r="J14" s="471" t="s">
        <v>887</v>
      </c>
      <c r="K14" s="465" t="str">
        <f>CONCATENATE("TID_POWERUP_",UPPER(powerUpsDefinitions[[#This Row],['[sku']]]),"_NAME")</f>
        <v>TID_POWERUP_FIREBALL_NAME</v>
      </c>
      <c r="L14" s="466" t="str">
        <f>CONCATENATE("TID_POWERUP_",UPPER(powerUpsDefinitions[[#This Row],['[sku']]]),"_DESC")</f>
        <v>TID_POWERUP_FIREBALL_DESC</v>
      </c>
      <c r="M14" s="466" t="str">
        <f>CONCATENATE(powerUpsDefinitions[[#This Row],['[tidDesc']]],"_SHORT")</f>
        <v>TID_POWERUP_FIREBALL_DESC_SHORT</v>
      </c>
    </row>
    <row r="15" spans="2:13">
      <c r="D15" s="461" t="s">
        <v>4</v>
      </c>
      <c r="E15" s="462" t="s">
        <v>806</v>
      </c>
      <c r="F15" s="463" t="s">
        <v>807</v>
      </c>
      <c r="G15" s="464">
        <v>10</v>
      </c>
      <c r="H15" s="464"/>
      <c r="I15" s="319" t="str">
        <f>CONCATENATE("icon_",powerUpsDefinitions[[#This Row],['[sku']]])</f>
        <v>icon_food</v>
      </c>
      <c r="J15" s="319" t="s">
        <v>1271</v>
      </c>
      <c r="K15" s="465" t="str">
        <f>CONCATENATE("TID_POWERUP_",UPPER(powerUpsDefinitions[[#This Row],['[sku']]]),"_NAME")</f>
        <v>TID_POWERUP_FOOD_NAME</v>
      </c>
      <c r="L15" s="466" t="str">
        <f>CONCATENATE("TID_POWERUP_",UPPER(powerUpsDefinitions[[#This Row],['[sku']]]),"_DESC")</f>
        <v>TID_POWERUP_FOOD_DESC</v>
      </c>
      <c r="M15" s="466" t="str">
        <f>CONCATENATE(powerUpsDefinitions[[#This Row],['[tidDesc']]],"_SHORT")</f>
        <v>TID_POWERUP_FOOD_DESC_SHORT</v>
      </c>
    </row>
    <row r="16" spans="2:13">
      <c r="D16" s="461" t="s">
        <v>4</v>
      </c>
      <c r="E16" s="472" t="s">
        <v>784</v>
      </c>
      <c r="F16" s="473" t="s">
        <v>390</v>
      </c>
      <c r="G16" s="474">
        <v>0</v>
      </c>
      <c r="H16" s="474"/>
      <c r="I16" s="319" t="str">
        <f>CONCATENATE("icon_",powerUpsDefinitions[[#This Row],['[sku']]])</f>
        <v>icon_free_revive</v>
      </c>
      <c r="J16" s="319" t="s">
        <v>1268</v>
      </c>
      <c r="K16" s="465" t="str">
        <f>CONCATENATE("TID_POWERUP_",UPPER(powerUpsDefinitions[[#This Row],['[sku']]]),"_NAME")</f>
        <v>TID_POWERUP_FREE_REVIVE_NAME</v>
      </c>
      <c r="L16" s="466" t="str">
        <f>CONCATENATE("TID_POWERUP_",UPPER(powerUpsDefinitions[[#This Row],['[sku']]]),"_DESC")</f>
        <v>TID_POWERUP_FREE_REVIVE_DESC</v>
      </c>
      <c r="M16" s="466" t="str">
        <f>CONCATENATE(powerUpsDefinitions[[#This Row],['[tidDesc']]],"_SHORT")</f>
        <v>TID_POWERUP_FREE_REVIVE_DESC_SHORT</v>
      </c>
    </row>
    <row r="17" spans="4:13">
      <c r="D17" s="461" t="s">
        <v>4</v>
      </c>
      <c r="E17" s="462" t="s">
        <v>888</v>
      </c>
      <c r="F17" s="463" t="s">
        <v>888</v>
      </c>
      <c r="G17" s="464">
        <v>1</v>
      </c>
      <c r="H17" s="464"/>
      <c r="I17" s="471" t="s">
        <v>889</v>
      </c>
      <c r="J17" s="471" t="s">
        <v>1268</v>
      </c>
      <c r="K17" s="465" t="str">
        <f>CONCATENATE("TID_POWERUP_",UPPER(powerUpsDefinitions[[#This Row],['[sku']]]),"_NAME")</f>
        <v>TID_POWERUP_FREEZE_AURA_NAME</v>
      </c>
      <c r="L17" s="466" t="str">
        <f>CONCATENATE("TID_POWERUP_",UPPER(powerUpsDefinitions[[#This Row],['[sku']]]),"_DESC")</f>
        <v>TID_POWERUP_FREEZE_AURA_DESC</v>
      </c>
      <c r="M17" s="475" t="str">
        <f>CONCATENATE(powerUpsDefinitions[[#This Row],['[tidDesc']]],"_SHORT")</f>
        <v>TID_POWERUP_FREEZE_AURA_DESC_SHORT</v>
      </c>
    </row>
    <row r="18" spans="4:13">
      <c r="D18" s="461" t="s">
        <v>4</v>
      </c>
      <c r="E18" s="462" t="s">
        <v>779</v>
      </c>
      <c r="F18" s="463" t="s">
        <v>779</v>
      </c>
      <c r="G18" s="464">
        <v>10</v>
      </c>
      <c r="H18" s="464"/>
      <c r="I18" s="319" t="str">
        <f>CONCATENATE("icon_",powerUpsDefinitions[[#This Row],['[sku']]])</f>
        <v>icon_fury_duration</v>
      </c>
      <c r="J18" s="319" t="s">
        <v>887</v>
      </c>
      <c r="K18" s="465" t="str">
        <f>CONCATENATE("TID_POWERUP_",UPPER(powerUpsDefinitions[[#This Row],['[sku']]]),"_NAME")</f>
        <v>TID_POWERUP_FURY_DURATION_NAME</v>
      </c>
      <c r="L18" s="466" t="str">
        <f>CONCATENATE("TID_POWERUP_",UPPER(powerUpsDefinitions[[#This Row],['[sku']]]),"_DESC")</f>
        <v>TID_POWERUP_FURY_DURATION_DESC</v>
      </c>
      <c r="M18" s="466" t="str">
        <f>CONCATENATE(powerUpsDefinitions[[#This Row],['[tidDesc']]],"_SHORT")</f>
        <v>TID_POWERUP_FURY_DURATION_DESC_SHORT</v>
      </c>
    </row>
    <row r="19" spans="4:13">
      <c r="D19" s="461" t="s">
        <v>4</v>
      </c>
      <c r="E19" s="462" t="s">
        <v>818</v>
      </c>
      <c r="F19" s="463" t="s">
        <v>819</v>
      </c>
      <c r="G19" s="464">
        <v>10</v>
      </c>
      <c r="H19" s="464"/>
      <c r="I19" s="319" t="str">
        <f>CONCATENATE("icon_",powerUpsDefinitions[[#This Row],['[sku']]])</f>
        <v>icon_fury_size</v>
      </c>
      <c r="J19" s="319" t="s">
        <v>887</v>
      </c>
      <c r="K19" s="465" t="str">
        <f>CONCATENATE("TID_POWERUP_",UPPER(powerUpsDefinitions[[#This Row],['[sku']]]),"_NAME")</f>
        <v>TID_POWERUP_FURY_SIZE_NAME</v>
      </c>
      <c r="L19" s="466" t="str">
        <f>CONCATENATE("TID_POWERUP_",UPPER(powerUpsDefinitions[[#This Row],['[sku']]]),"_DESC")</f>
        <v>TID_POWERUP_FURY_SIZE_DESC</v>
      </c>
      <c r="M19" s="466" t="str">
        <f>CONCATENATE(powerUpsDefinitions[[#This Row],['[tidDesc']]],"_SHORT")</f>
        <v>TID_POWERUP_FURY_SIZE_DESC_SHORT</v>
      </c>
    </row>
    <row r="20" spans="4:13">
      <c r="D20" s="461" t="s">
        <v>4</v>
      </c>
      <c r="E20" s="462" t="s">
        <v>780</v>
      </c>
      <c r="F20" s="463" t="s">
        <v>385</v>
      </c>
      <c r="G20" s="464">
        <v>10</v>
      </c>
      <c r="H20" s="464"/>
      <c r="I20" s="319" t="str">
        <f>CONCATENATE("icon_",powerUpsDefinitions[[#This Row],['[sku']]])</f>
        <v>icon_hp</v>
      </c>
      <c r="J20" s="319" t="s">
        <v>1271</v>
      </c>
      <c r="K20" s="465" t="str">
        <f>CONCATENATE("TID_POWERUP_",UPPER(powerUpsDefinitions[[#This Row],['[sku']]]),"_NAME")</f>
        <v>TID_POWERUP_HP_NAME</v>
      </c>
      <c r="L20" s="466" t="str">
        <f>CONCATENATE("TID_POWERUP_",UPPER(powerUpsDefinitions[[#This Row],['[sku']]]),"_DESC")</f>
        <v>TID_POWERUP_HP_DESC</v>
      </c>
      <c r="M20" s="466" t="str">
        <f>CONCATENATE(powerUpsDefinitions[[#This Row],['[tidDesc']]],"_SHORT")</f>
        <v>TID_POWERUP_HP_DESC_SHORT</v>
      </c>
    </row>
    <row r="21" spans="4:13">
      <c r="D21" s="461" t="s">
        <v>4</v>
      </c>
      <c r="E21" s="462" t="s">
        <v>811</v>
      </c>
      <c r="F21" s="463" t="s">
        <v>808</v>
      </c>
      <c r="G21" s="464" t="s">
        <v>812</v>
      </c>
      <c r="H21" s="464">
        <v>10</v>
      </c>
      <c r="I21" s="319" t="str">
        <f>CONCATENATE("icon_",powerUpsDefinitions[[#This Row],['[sku']]])</f>
        <v>icon_lower_damage_arrows</v>
      </c>
      <c r="J21" s="319" t="s">
        <v>884</v>
      </c>
      <c r="K21" s="465" t="str">
        <f>CONCATENATE("TID_POWERUP_",UPPER(powerUpsDefinitions[[#This Row],['[sku']]]),"_NAME")</f>
        <v>TID_POWERUP_LOWER_DAMAGE_ARROWS_NAME</v>
      </c>
      <c r="L21" s="466" t="str">
        <f>CONCATENATE("TID_POWERUP_",UPPER(powerUpsDefinitions[[#This Row],['[sku']]]),"_DESC")</f>
        <v>TID_POWERUP_LOWER_DAMAGE_ARROWS_DESC</v>
      </c>
      <c r="M21" s="466" t="str">
        <f>CONCATENATE(powerUpsDefinitions[[#This Row],['[tidDesc']]],"_SHORT")</f>
        <v>TID_POWERUP_LOWER_DAMAGE_ARROWS_DESC_SHORT</v>
      </c>
    </row>
    <row r="22" spans="4:13">
      <c r="D22" s="461" t="s">
        <v>4</v>
      </c>
      <c r="E22" s="462" t="s">
        <v>809</v>
      </c>
      <c r="F22" s="463" t="s">
        <v>808</v>
      </c>
      <c r="G22" s="464" t="s">
        <v>388</v>
      </c>
      <c r="H22" s="464">
        <v>10</v>
      </c>
      <c r="I22" s="319" t="str">
        <f>CONCATENATE("icon_",powerUpsDefinitions[[#This Row],['[sku']]])</f>
        <v>icon_lower_damage_mine</v>
      </c>
      <c r="J22" s="319" t="s">
        <v>884</v>
      </c>
      <c r="K22" s="465" t="str">
        <f>CONCATENATE("TID_POWERUP_",UPPER(powerUpsDefinitions[[#This Row],['[sku']]]),"_NAME")</f>
        <v>TID_POWERUP_LOWER_DAMAGE_MINE_NAME</v>
      </c>
      <c r="L22" s="466" t="str">
        <f>CONCATENATE("TID_POWERUP_",UPPER(powerUpsDefinitions[[#This Row],['[sku']]]),"_DESC")</f>
        <v>TID_POWERUP_LOWER_DAMAGE_MINE_DESC</v>
      </c>
      <c r="M22" s="466" t="str">
        <f>CONCATENATE(powerUpsDefinitions[[#This Row],['[tidDesc']]],"_SHORT")</f>
        <v>TID_POWERUP_LOWER_DAMAGE_MINE_DESC_SHORT</v>
      </c>
    </row>
    <row r="23" spans="4:13">
      <c r="D23" s="461" t="s">
        <v>4</v>
      </c>
      <c r="E23" s="462" t="s">
        <v>810</v>
      </c>
      <c r="F23" s="463" t="s">
        <v>808</v>
      </c>
      <c r="G23" s="464" t="s">
        <v>389</v>
      </c>
      <c r="H23" s="464">
        <v>10</v>
      </c>
      <c r="I23" s="319" t="str">
        <f>CONCATENATE("icon_",powerUpsDefinitions[[#This Row],['[sku']]])</f>
        <v>icon_lower_damage_poison</v>
      </c>
      <c r="J23" s="319" t="s">
        <v>884</v>
      </c>
      <c r="K23" s="465" t="str">
        <f>CONCATENATE("TID_POWERUP_",UPPER(powerUpsDefinitions[[#This Row],['[sku']]]),"_NAME")</f>
        <v>TID_POWERUP_LOWER_DAMAGE_POISON_NAME</v>
      </c>
      <c r="L23" s="466" t="str">
        <f>CONCATENATE("TID_POWERUP_",UPPER(powerUpsDefinitions[[#This Row],['[sku']]]),"_DESC")</f>
        <v>TID_POWERUP_LOWER_DAMAGE_POISON_DESC</v>
      </c>
      <c r="M23" s="466" t="str">
        <f>CONCATENATE(powerUpsDefinitions[[#This Row],['[tidDesc']]],"_SHORT")</f>
        <v>TID_POWERUP_LOWER_DAMAGE_POISON_DESC_SHORT</v>
      </c>
    </row>
    <row r="24" spans="4:13">
      <c r="D24" s="476" t="s">
        <v>4</v>
      </c>
      <c r="E24" s="462" t="s">
        <v>891</v>
      </c>
      <c r="F24" s="463" t="s">
        <v>891</v>
      </c>
      <c r="G24" s="477">
        <v>1</v>
      </c>
      <c r="H24" s="477"/>
      <c r="I24" s="471" t="str">
        <f>CONCATENATE("icon_",powerUpsDefinitions[[#This Row],['[sku']]])</f>
        <v>icon_magnet</v>
      </c>
      <c r="J24" s="471" t="s">
        <v>1268</v>
      </c>
      <c r="K24" s="478" t="str">
        <f>CONCATENATE("TID_POWERUP_",UPPER(powerUpsDefinitions[[#This Row],['[sku']]]),"_NAME")</f>
        <v>TID_POWERUP_MAGNET_NAME</v>
      </c>
      <c r="L24" s="479" t="str">
        <f>CONCATENATE("TID_POWERUP_",UPPER(powerUpsDefinitions[[#This Row],['[sku']]]),"_DESC")</f>
        <v>TID_POWERUP_MAGNET_DESC</v>
      </c>
      <c r="M24" s="480" t="str">
        <f>CONCATENATE(powerUpsDefinitions[[#This Row],['[tidDesc']]],"_SHORT")</f>
        <v>TID_POWERUP_MAGNET_DESC_SHORT</v>
      </c>
    </row>
    <row r="25" spans="4:13">
      <c r="D25" s="461" t="s">
        <v>4</v>
      </c>
      <c r="E25" s="462" t="s">
        <v>892</v>
      </c>
      <c r="F25" s="463" t="s">
        <v>892</v>
      </c>
      <c r="G25" s="464">
        <v>5</v>
      </c>
      <c r="H25" s="464"/>
      <c r="I25" s="471" t="s">
        <v>934</v>
      </c>
      <c r="J25" s="319" t="s">
        <v>1272</v>
      </c>
      <c r="K25" s="465" t="str">
        <f>CONCATENATE("TID_POWERUP_",UPPER(powerUpsDefinitions[[#This Row],['[sku']]]),"_NAME")</f>
        <v>TID_POWERUP_MORE_XP_NAME</v>
      </c>
      <c r="L25" s="466" t="str">
        <f>CONCATENATE("TID_POWERUP_",UPPER(powerUpsDefinitions[[#This Row],['[sku']]]),"_DESC")</f>
        <v>TID_POWERUP_MORE_XP_DESC</v>
      </c>
      <c r="M25" s="475" t="str">
        <f>CONCATENATE(powerUpsDefinitions[[#This Row],['[tidDesc']]],"_SHORT")</f>
        <v>TID_POWERUP_MORE_XP_DESC_SHORT</v>
      </c>
    </row>
    <row r="26" spans="4:13">
      <c r="D26" s="461" t="s">
        <v>4</v>
      </c>
      <c r="E26" s="462" t="s">
        <v>825</v>
      </c>
      <c r="F26" s="463" t="s">
        <v>825</v>
      </c>
      <c r="G26" s="464">
        <v>1</v>
      </c>
      <c r="H26" s="464"/>
      <c r="I26" s="319" t="str">
        <f>CONCATENATE("icon_",powerUpsDefinitions[[#This Row],['[sku']]])</f>
        <v>icon_phoenix</v>
      </c>
      <c r="J26" s="319" t="s">
        <v>1268</v>
      </c>
      <c r="K26" s="465" t="str">
        <f>CONCATENATE("TID_POWERUP_",UPPER(powerUpsDefinitions[[#This Row],['[sku']]]),"_NAME")</f>
        <v>TID_POWERUP_PHOENIX_NAME</v>
      </c>
      <c r="L26" s="466" t="str">
        <f>CONCATENATE("TID_POWERUP_",UPPER(powerUpsDefinitions[[#This Row],['[sku']]]),"_DESC")</f>
        <v>TID_POWERUP_PHOENIX_DESC</v>
      </c>
      <c r="M26" s="466" t="str">
        <f>CONCATENATE(powerUpsDefinitions[[#This Row],['[tidDesc']]],"_SHORT")</f>
        <v>TID_POWERUP_PHOENIX_DESC_SHORT</v>
      </c>
    </row>
    <row r="27" spans="4:13">
      <c r="D27" s="461" t="s">
        <v>4</v>
      </c>
      <c r="E27" s="462" t="s">
        <v>813</v>
      </c>
      <c r="F27" s="463" t="s">
        <v>813</v>
      </c>
      <c r="G27" s="464">
        <v>15</v>
      </c>
      <c r="H27" s="464"/>
      <c r="I27" s="319" t="str">
        <f>CONCATENATE("icon_",powerUpsDefinitions[[#This Row],['[sku']]])</f>
        <v>icon_reduce_life_drain</v>
      </c>
      <c r="J27" s="319" t="s">
        <v>884</v>
      </c>
      <c r="K27" s="465" t="str">
        <f>CONCATENATE("TID_POWERUP_",UPPER(powerUpsDefinitions[[#This Row],['[sku']]]),"_NAME")</f>
        <v>TID_POWERUP_REDUCE_LIFE_DRAIN_NAME</v>
      </c>
      <c r="L27" s="466" t="str">
        <f>CONCATENATE("TID_POWERUP_",UPPER(powerUpsDefinitions[[#This Row],['[sku']]]),"_DESC")</f>
        <v>TID_POWERUP_REDUCE_LIFE_DRAIN_DESC</v>
      </c>
      <c r="M27" s="466" t="str">
        <f>CONCATENATE(powerUpsDefinitions[[#This Row],['[tidDesc']]],"_SHORT")</f>
        <v>TID_POWERUP_REDUCE_LIFE_DRAIN_DESC_SHORT</v>
      </c>
    </row>
    <row r="28" spans="4:13">
      <c r="D28" s="461" t="s">
        <v>4</v>
      </c>
      <c r="E28" s="462" t="s">
        <v>291</v>
      </c>
      <c r="F28" s="463" t="s">
        <v>817</v>
      </c>
      <c r="G28" s="464">
        <v>20</v>
      </c>
      <c r="H28" s="464"/>
      <c r="I28" s="319" t="str">
        <f>CONCATENATE("icon_",powerUpsDefinitions[[#This Row],['[sku']]])</f>
        <v>icon_score</v>
      </c>
      <c r="J28" s="319" t="s">
        <v>1272</v>
      </c>
      <c r="K28" s="465" t="str">
        <f>CONCATENATE("TID_POWERUP_",UPPER(powerUpsDefinitions[[#This Row],['[sku']]]),"_NAME")</f>
        <v>TID_POWERUP_SCORE_NAME</v>
      </c>
      <c r="L28" s="466" t="str">
        <f>CONCATENATE("TID_POWERUP_",UPPER(powerUpsDefinitions[[#This Row],['[sku']]]),"_DESC")</f>
        <v>TID_POWERUP_SCORE_DESC</v>
      </c>
      <c r="M28" s="466" t="str">
        <f>CONCATENATE(powerUpsDefinitions[[#This Row],['[tidDesc']]],"_SHORT")</f>
        <v>TID_POWERUP_SCORE_DESC_SHORT</v>
      </c>
    </row>
    <row r="29" spans="4:13">
      <c r="D29" s="461" t="s">
        <v>4</v>
      </c>
      <c r="E29" s="462" t="s">
        <v>814</v>
      </c>
      <c r="F29" s="463" t="s">
        <v>815</v>
      </c>
      <c r="G29" s="464">
        <v>10</v>
      </c>
      <c r="H29" s="464"/>
      <c r="I29" s="319" t="str">
        <f>CONCATENATE("icon_",powerUpsDefinitions[[#This Row],['[sku']]])</f>
        <v>icon_speed</v>
      </c>
      <c r="J29" s="319" t="s">
        <v>1273</v>
      </c>
      <c r="K29" s="465" t="str">
        <f>CONCATENATE("TID_POWERUP_",UPPER(powerUpsDefinitions[[#This Row],['[sku']]]),"_NAME")</f>
        <v>TID_POWERUP_SPEED_NAME</v>
      </c>
      <c r="L29" s="466" t="str">
        <f>CONCATENATE("TID_POWERUP_",UPPER(powerUpsDefinitions[[#This Row],['[sku']]]),"_DESC")</f>
        <v>TID_POWERUP_SPEED_DESC</v>
      </c>
      <c r="M29" s="466" t="str">
        <f>CONCATENATE(powerUpsDefinitions[[#This Row],['[tidDesc']]],"_SHORT")</f>
        <v>TID_POWERUP_SPEED_DESC_SHORT</v>
      </c>
    </row>
    <row r="30" spans="4:13">
      <c r="D30" s="476" t="s">
        <v>4</v>
      </c>
      <c r="E30" s="481" t="s">
        <v>890</v>
      </c>
      <c r="F30" s="482" t="s">
        <v>890</v>
      </c>
      <c r="G30" s="477">
        <v>100</v>
      </c>
      <c r="H30" s="477"/>
      <c r="I30" s="471" t="s">
        <v>918</v>
      </c>
      <c r="J30" s="471" t="s">
        <v>885</v>
      </c>
      <c r="K30" s="478" t="str">
        <f>CONCATENATE("TID_POWERUP_",UPPER(powerUpsDefinitions[[#This Row],['[sku']]]),"_NAME")</f>
        <v>TID_POWERUP_VACUUM_NAME</v>
      </c>
      <c r="L30" s="479" t="str">
        <f>CONCATENATE("TID_POWERUP_",UPPER(powerUpsDefinitions[[#This Row],['[sku']]]),"_DESC")</f>
        <v>TID_POWERUP_VACUUM_DESC</v>
      </c>
      <c r="M30" s="480" t="str">
        <f>CONCATENATE(powerUpsDefinitions[[#This Row],['[tidDesc']]],"_SHORT")</f>
        <v>TID_POWERUP_VACUUM_DESC_SHORT</v>
      </c>
    </row>
    <row r="31" spans="4:13">
      <c r="D31" s="476" t="s">
        <v>4</v>
      </c>
      <c r="E31" s="462" t="s">
        <v>954</v>
      </c>
      <c r="F31" s="463" t="s">
        <v>954</v>
      </c>
      <c r="G31" s="477">
        <v>0</v>
      </c>
      <c r="H31" s="477"/>
      <c r="I31" s="471" t="s">
        <v>955</v>
      </c>
      <c r="J31" s="471" t="s">
        <v>1268</v>
      </c>
      <c r="K31" s="478" t="str">
        <f>CONCATENATE("TID_POWERUP_",UPPER(powerUpsDefinitions[[#This Row],['[sku']]]),"_NAME")</f>
        <v>TID_POWERUP_DOG_NAME</v>
      </c>
      <c r="L31" s="479" t="str">
        <f>CONCATENATE("TID_POWERUP_",UPPER(powerUpsDefinitions[[#This Row],['[sku']]]),"_DESC")</f>
        <v>TID_POWERUP_DOG_DESC</v>
      </c>
      <c r="M31" s="480" t="str">
        <f>CONCATENATE(powerUpsDefinitions[[#This Row],['[tidDesc']]],"_SHORT")</f>
        <v>TID_POWERUP_DOG_DESC_SHORT</v>
      </c>
    </row>
    <row r="32" spans="4:13" s="67" customFormat="1">
      <c r="D32" s="461" t="s">
        <v>4</v>
      </c>
      <c r="E32" s="462" t="s">
        <v>1220</v>
      </c>
      <c r="F32" s="463" t="s">
        <v>1220</v>
      </c>
      <c r="G32" s="464">
        <v>0</v>
      </c>
      <c r="H32" s="464"/>
      <c r="I32" s="471" t="s">
        <v>1452</v>
      </c>
      <c r="J32" s="319" t="s">
        <v>1268</v>
      </c>
      <c r="K32" s="465" t="str">
        <f>CONCATENATE("TID_POWERUP_",UPPER(powerUpsDefinitions[[#This Row],['[sku']]]),"_NAME")</f>
        <v>TID_POWERUP_BOMB_NAME</v>
      </c>
      <c r="L32" s="466" t="str">
        <f>CONCATENATE("TID_POWERUP_",UPPER(powerUpsDefinitions[[#This Row],['[sku']]]),"_DESC")</f>
        <v>TID_POWERUP_BOMB_DESC</v>
      </c>
      <c r="M32" s="475" t="str">
        <f>CONCATENATE(powerUpsDefinitions[[#This Row],['[tidDesc']]],"_SHORT")</f>
        <v>TID_POWERUP_BOMB_DESC_SHORT</v>
      </c>
    </row>
    <row r="33" spans="4:13" s="67" customFormat="1">
      <c r="D33" s="461" t="s">
        <v>4</v>
      </c>
      <c r="E33" s="462" t="s">
        <v>1314</v>
      </c>
      <c r="F33" s="463" t="s">
        <v>1314</v>
      </c>
      <c r="G33" s="464" t="s">
        <v>1020</v>
      </c>
      <c r="H33" s="464"/>
      <c r="I33" s="471" t="s">
        <v>955</v>
      </c>
      <c r="J33" s="319" t="s">
        <v>884</v>
      </c>
      <c r="K33" s="465" t="str">
        <f>CONCATENATE("TID_POWERUP_",UPPER(powerUpsDefinitions[[#This Row],['[sku']]]),"_NAME")</f>
        <v>TID_POWERUP_IMMUNE_TRASH_NAME</v>
      </c>
      <c r="L33" s="466" t="str">
        <f>CONCATENATE("TID_POWERUP_",UPPER(powerUpsDefinitions[[#This Row],['[sku']]]),"_DESC")</f>
        <v>TID_POWERUP_IMMUNE_TRASH_DESC</v>
      </c>
      <c r="M33" s="475" t="str">
        <f>CONCATENATE(powerUpsDefinitions[[#This Row],['[tidDesc']]],"_SHORT")</f>
        <v>TID_POWERUP_IMMUNE_TRASH_DESC_SHORT</v>
      </c>
    </row>
    <row r="34" spans="4:13" s="67" customFormat="1" ht="30">
      <c r="D34" s="483" t="s">
        <v>4</v>
      </c>
      <c r="E34" s="484" t="s">
        <v>1435</v>
      </c>
      <c r="F34" s="485" t="s">
        <v>1323</v>
      </c>
      <c r="G34" s="327" t="s">
        <v>1320</v>
      </c>
      <c r="H34" s="327">
        <v>30</v>
      </c>
      <c r="I34" s="486" t="s">
        <v>1437</v>
      </c>
      <c r="J34" s="487" t="s">
        <v>885</v>
      </c>
      <c r="K34" s="488" t="str">
        <f>CONCATENATE("TID_POWERUP_",UPPER(powerUpsDefinitions[[#This Row],['[sku']]]),"_NAME")</f>
        <v>TID_POWERUP_PREY_HP_BOOST_HUMANS_NAME</v>
      </c>
      <c r="L34" s="489" t="str">
        <f>CONCATENATE("TID_POWERUP_",UPPER(powerUpsDefinitions[[#This Row],['[sku']]]),"_DESC")</f>
        <v>TID_POWERUP_PREY_HP_BOOST_HUMANS_DESC</v>
      </c>
      <c r="M34" s="490" t="str">
        <f>CONCATENATE(powerUpsDefinitions[[#This Row],['[tidDesc']]],"_SHORT")</f>
        <v>TID_POWERUP_PREY_HP_BOOST_HUMANS_DESC_SHORT</v>
      </c>
    </row>
    <row r="35" spans="4:13" s="67" customFormat="1">
      <c r="D35" s="461" t="s">
        <v>4</v>
      </c>
      <c r="E35" s="462" t="s">
        <v>1316</v>
      </c>
      <c r="F35" s="485" t="s">
        <v>1323</v>
      </c>
      <c r="G35" s="327" t="s">
        <v>1109</v>
      </c>
      <c r="H35" s="327">
        <v>30</v>
      </c>
      <c r="I35" s="471" t="s">
        <v>1437</v>
      </c>
      <c r="J35" s="319" t="s">
        <v>885</v>
      </c>
      <c r="K35" s="465" t="str">
        <f>CONCATENATE("TID_POWERUP_",UPPER(powerUpsDefinitions[[#This Row],['[sku']]]),"_NAME")</f>
        <v>TID_POWERUP_PREY_HP_BOOST_DRAGON_NAME</v>
      </c>
      <c r="L35" s="466" t="str">
        <f>CONCATENATE("TID_POWERUP_",UPPER(powerUpsDefinitions[[#This Row],['[sku']]]),"_DESC")</f>
        <v>TID_POWERUP_PREY_HP_BOOST_DRAGON_DESC</v>
      </c>
      <c r="M35" s="475" t="str">
        <f>CONCATENATE(powerUpsDefinitions[[#This Row],['[tidDesc']]],"_SHORT")</f>
        <v>TID_POWERUP_PREY_HP_BOOST_DRAGON_DESC_SHORT</v>
      </c>
    </row>
    <row r="36" spans="4:13" s="67" customFormat="1">
      <c r="D36" s="461" t="s">
        <v>4</v>
      </c>
      <c r="E36" s="462" t="s">
        <v>1317</v>
      </c>
      <c r="F36" s="485" t="s">
        <v>1323</v>
      </c>
      <c r="G36" s="327" t="s">
        <v>1321</v>
      </c>
      <c r="H36" s="327">
        <v>30</v>
      </c>
      <c r="I36" s="471" t="s">
        <v>1437</v>
      </c>
      <c r="J36" s="319" t="s">
        <v>885</v>
      </c>
      <c r="K36" s="465" t="str">
        <f>CONCATENATE("TID_POWERUP_",UPPER(powerUpsDefinitions[[#This Row],['[sku']]]),"_NAME")</f>
        <v>TID_POWERUP_PREY_HP_BOOST_SPIDER_NAME</v>
      </c>
      <c r="L36" s="466" t="str">
        <f>CONCATENATE("TID_POWERUP_",UPPER(powerUpsDefinitions[[#This Row],['[sku']]]),"_DESC")</f>
        <v>TID_POWERUP_PREY_HP_BOOST_SPIDER_DESC</v>
      </c>
      <c r="M36" s="475" t="str">
        <f>CONCATENATE(powerUpsDefinitions[[#This Row],['[tidDesc']]],"_SHORT")</f>
        <v>TID_POWERUP_PREY_HP_BOOST_SPIDER_DESC_SHORT</v>
      </c>
    </row>
    <row r="37" spans="4:13" s="67" customFormat="1">
      <c r="D37" s="461" t="s">
        <v>4</v>
      </c>
      <c r="E37" s="462" t="s">
        <v>1318</v>
      </c>
      <c r="F37" s="485" t="s">
        <v>1323</v>
      </c>
      <c r="G37" s="464" t="s">
        <v>1322</v>
      </c>
      <c r="H37" s="327">
        <v>30</v>
      </c>
      <c r="I37" s="471" t="s">
        <v>1437</v>
      </c>
      <c r="J37" s="319" t="s">
        <v>885</v>
      </c>
      <c r="K37" s="465" t="str">
        <f>CONCATENATE("TID_POWERUP_",UPPER(powerUpsDefinitions[[#This Row],['[sku']]]),"_NAME")</f>
        <v>TID_POWERUP_PREY_HP_BOOST_GOBLIN_NAME</v>
      </c>
      <c r="L37" s="466" t="str">
        <f>CONCATENATE("TID_POWERUP_",UPPER(powerUpsDefinitions[[#This Row],['[sku']]]),"_DESC")</f>
        <v>TID_POWERUP_PREY_HP_BOOST_GOBLIN_DESC</v>
      </c>
      <c r="M37" s="475" t="str">
        <f>CONCATENATE(powerUpsDefinitions[[#This Row],['[tidDesc']]],"_SHORT")</f>
        <v>TID_POWERUP_PREY_HP_BOOST_GOBLIN_DESC_SHORT</v>
      </c>
    </row>
    <row r="38" spans="4:13" s="67" customFormat="1">
      <c r="D38" s="461" t="s">
        <v>4</v>
      </c>
      <c r="E38" s="462" t="s">
        <v>1315</v>
      </c>
      <c r="F38" s="463" t="s">
        <v>1383</v>
      </c>
      <c r="G38" s="464"/>
      <c r="H38" s="464"/>
      <c r="I38" s="471" t="s">
        <v>1451</v>
      </c>
      <c r="J38" s="319" t="s">
        <v>884</v>
      </c>
      <c r="K38" s="465" t="str">
        <f>CONCATENATE("TID_POWERUP_",UPPER(powerUpsDefinitions[[#This Row],['[sku']]]),"_NAME")</f>
        <v>TID_POWERUP_ALCOHOL_RESISTANCE _NAME</v>
      </c>
      <c r="L38" s="466" t="str">
        <f>CONCATENATE("TID_POWERUP_",UPPER(powerUpsDefinitions[[#This Row],['[sku']]]),"_DESC")</f>
        <v>TID_POWERUP_ALCOHOL_RESISTANCE _DESC</v>
      </c>
      <c r="M38" s="475" t="str">
        <f>CONCATENATE(powerUpsDefinitions[[#This Row],['[tidDesc']]],"_SHORT")</f>
        <v>TID_POWERUP_ALCOHOL_RESISTANCE _DESC_SHORT</v>
      </c>
    </row>
    <row r="39" spans="4:13" s="67" customFormat="1">
      <c r="D39" s="461" t="s">
        <v>4</v>
      </c>
      <c r="E39" s="462" t="s">
        <v>1319</v>
      </c>
      <c r="F39" s="463" t="s">
        <v>1319</v>
      </c>
      <c r="G39" s="464"/>
      <c r="H39" s="464"/>
      <c r="I39" s="471" t="s">
        <v>1453</v>
      </c>
      <c r="J39" s="319" t="s">
        <v>884</v>
      </c>
      <c r="K39" s="465" t="str">
        <f>CONCATENATE("TID_POWERUP_",UPPER(powerUpsDefinitions[[#This Row],['[sku']]]),"_NAME")</f>
        <v>TID_POWERUP_CAGE_BREAKER_NAME</v>
      </c>
      <c r="L39" s="466" t="str">
        <f>CONCATENATE("TID_POWERUP_",UPPER(powerUpsDefinitions[[#This Row],['[sku']]]),"_DESC")</f>
        <v>TID_POWERUP_CAGE_BREAKER_DESC</v>
      </c>
      <c r="M39" s="475" t="str">
        <f>CONCATENATE(powerUpsDefinitions[[#This Row],['[tidDesc']]],"_SHORT")</f>
        <v>TID_POWERUP_CAGE_BREAKER_DESC_SHORT</v>
      </c>
    </row>
    <row r="40" spans="4:13" s="67" customFormat="1">
      <c r="D40" s="461" t="s">
        <v>4</v>
      </c>
      <c r="E40" s="462" t="s">
        <v>1376</v>
      </c>
      <c r="F40" s="463" t="s">
        <v>1376</v>
      </c>
      <c r="G40" s="464"/>
      <c r="H40" s="464"/>
      <c r="I40" s="471" t="s">
        <v>955</v>
      </c>
      <c r="J40" s="471" t="s">
        <v>1268</v>
      </c>
      <c r="K40" s="465" t="str">
        <f>CONCATENATE("TID_POWERUP_",UPPER(powerUpsDefinitions[[#This Row],['[sku']]]),"_NAME")</f>
        <v>TID_POWERUP_STUN_NAME</v>
      </c>
      <c r="L40" s="466" t="str">
        <f>CONCATENATE("TID_POWERUP_",UPPER(powerUpsDefinitions[[#This Row],['[sku']]]),"_DESC")</f>
        <v>TID_POWERUP_STUN_DESC</v>
      </c>
      <c r="M40" s="475" t="str">
        <f>CONCATENATE(powerUpsDefinitions[[#This Row],['[tidDesc']]],"_SHORT")</f>
        <v>TID_POWERUP_STUN_DESC_SHORT</v>
      </c>
    </row>
    <row r="41" spans="4:13" s="67" customFormat="1">
      <c r="D41" s="461" t="s">
        <v>4</v>
      </c>
      <c r="E41" s="462" t="s">
        <v>1427</v>
      </c>
      <c r="F41" s="463" t="s">
        <v>1427</v>
      </c>
      <c r="G41" s="464">
        <v>100</v>
      </c>
      <c r="H41" s="464"/>
      <c r="I41" s="471" t="s">
        <v>1428</v>
      </c>
      <c r="J41" s="471" t="s">
        <v>1273</v>
      </c>
      <c r="K41" s="465" t="str">
        <f>CONCATENATE("TID_POWERUP_",UPPER(powerUpsDefinitions[[#This Row],['[sku']]]),"_NAME")</f>
        <v>TID_POWERUP_FASTER_BOOST_NAME</v>
      </c>
      <c r="L41" s="466" t="str">
        <f>CONCATENATE("TID_POWERUP_",UPPER(powerUpsDefinitions[[#This Row],['[sku']]]),"_DESC")</f>
        <v>TID_POWERUP_FASTER_BOOST_DESC</v>
      </c>
      <c r="M41" s="475" t="str">
        <f>CONCATENATE(powerUpsDefinitions[[#This Row],['[tidDesc']]],"_SHORT")</f>
        <v>TID_POWERUP_FASTER_BOOST_DESC_SHORT</v>
      </c>
    </row>
    <row r="42" spans="4:13" s="67" customFormat="1">
      <c r="D42" s="461" t="s">
        <v>4</v>
      </c>
      <c r="E42" s="462" t="s">
        <v>1429</v>
      </c>
      <c r="F42" s="463" t="s">
        <v>1429</v>
      </c>
      <c r="G42" s="464"/>
      <c r="H42" s="464"/>
      <c r="I42" s="471" t="s">
        <v>1428</v>
      </c>
      <c r="J42" s="471" t="s">
        <v>1273</v>
      </c>
      <c r="K42" s="465" t="str">
        <f>CONCATENATE("TID_POWERUP_",UPPER(powerUpsDefinitions[[#This Row],['[sku']]]),"_NAME")</f>
        <v>TID_POWERUP_UNLIMITED_BOOST_NAME</v>
      </c>
      <c r="L42" s="466" t="str">
        <f>CONCATENATE("TID_POWERUP_",UPPER(powerUpsDefinitions[[#This Row],['[sku']]]),"_DESC")</f>
        <v>TID_POWERUP_UNLIMITED_BOOST_DESC</v>
      </c>
      <c r="M42" s="475" t="str">
        <f>CONCATENATE(powerUpsDefinitions[[#This Row],['[tidDesc']]],"_SHORT")</f>
        <v>TID_POWERUP_UNLIMITED_BOOST_DESC_SHORT</v>
      </c>
    </row>
    <row r="43" spans="4:13" s="67" customFormat="1">
      <c r="D43" s="461" t="s">
        <v>4</v>
      </c>
      <c r="E43" s="462" t="s">
        <v>1433</v>
      </c>
      <c r="F43" s="463" t="s">
        <v>1431</v>
      </c>
      <c r="G43" s="464"/>
      <c r="H43" s="464"/>
      <c r="I43" s="471" t="s">
        <v>955</v>
      </c>
      <c r="J43" s="471" t="s">
        <v>1268</v>
      </c>
      <c r="K43" s="465" t="str">
        <f>CONCATENATE("TID_POWERUP_",UPPER(powerUpsDefinitions[[#This Row],['[sku']]]),"_NAME")</f>
        <v>TID_POWERUP_FINDBONUSCHESTS_NAME</v>
      </c>
      <c r="L43" s="466" t="str">
        <f>CONCATENATE("TID_POWERUP_",UPPER(powerUpsDefinitions[[#This Row],['[sku']]]),"_DESC")</f>
        <v>TID_POWERUP_FINDBONUSCHESTS_DESC</v>
      </c>
      <c r="M43" s="475" t="str">
        <f>CONCATENATE(powerUpsDefinitions[[#This Row],['[tidDesc']]],"_SHORT")</f>
        <v>TID_POWERUP_FINDBONUSCHESTS_DESC_SHORT</v>
      </c>
    </row>
    <row r="44" spans="4:13" s="67" customFormat="1">
      <c r="D44" s="461" t="s">
        <v>4</v>
      </c>
      <c r="E44" s="462" t="s">
        <v>1432</v>
      </c>
      <c r="F44" s="463" t="s">
        <v>1431</v>
      </c>
      <c r="G44" s="464"/>
      <c r="H44" s="464"/>
      <c r="I44" s="471" t="s">
        <v>955</v>
      </c>
      <c r="J44" s="471" t="s">
        <v>1268</v>
      </c>
      <c r="K44" s="465" t="str">
        <f>CONCATENATE("TID_POWERUP_",UPPER(powerUpsDefinitions[[#This Row],['[sku']]]),"_NAME")</f>
        <v>TID_POWERUP_FINDBONUSLETTERS_NAME</v>
      </c>
      <c r="L44" s="466" t="str">
        <f>CONCATENATE("TID_POWERUP_",UPPER(powerUpsDefinitions[[#This Row],['[sku']]]),"_DESC")</f>
        <v>TID_POWERUP_FINDBONUSLETTERS_DESC</v>
      </c>
      <c r="M44" s="475" t="str">
        <f>CONCATENATE(powerUpsDefinitions[[#This Row],['[tidDesc']]],"_SHORT")</f>
        <v>TID_POWERUP_FINDBONUSLETTERS_DESC_SHORT</v>
      </c>
    </row>
    <row r="45" spans="4:13" s="67" customFormat="1">
      <c r="D45" s="461" t="s">
        <v>4</v>
      </c>
      <c r="E45" s="462" t="s">
        <v>1434</v>
      </c>
      <c r="F45" s="463" t="s">
        <v>1431</v>
      </c>
      <c r="G45" s="464"/>
      <c r="H45" s="464"/>
      <c r="I45" s="471" t="s">
        <v>955</v>
      </c>
      <c r="J45" s="471" t="s">
        <v>1268</v>
      </c>
      <c r="K45" s="465" t="str">
        <f>CONCATENATE("TID_POWERUP_",UPPER(powerUpsDefinitions[[#This Row],['[sku']]]),"_NAME")</f>
        <v>TID_POWERUP_FINDBONUSEGGS_NAME</v>
      </c>
      <c r="L45" s="466" t="str">
        <f>CONCATENATE("TID_POWERUP_",UPPER(powerUpsDefinitions[[#This Row],['[sku']]]),"_DESC")</f>
        <v>TID_POWERUP_FINDBONUSEGGS_DESC</v>
      </c>
      <c r="M45" s="475" t="str">
        <f>CONCATENATE(powerUpsDefinitions[[#This Row],['[tidDesc']]],"_SHORT")</f>
        <v>TID_POWERUP_FINDBONUSEGGS_DESC_SHORT</v>
      </c>
    </row>
    <row r="46" spans="4:13" s="67" customFormat="1">
      <c r="D46" s="491" t="s">
        <v>4</v>
      </c>
      <c r="E46" s="472" t="s">
        <v>1436</v>
      </c>
      <c r="F46" s="473" t="s">
        <v>1512</v>
      </c>
      <c r="G46" s="474" t="s">
        <v>1109</v>
      </c>
      <c r="H46" s="474">
        <v>10</v>
      </c>
      <c r="I46" s="492" t="str">
        <f>CONCATENATE("icon_",powerUpsDefinitions[[#This Row],['[sku']]])</f>
        <v>icon_lower_damage_dragon</v>
      </c>
      <c r="J46" s="492" t="s">
        <v>884</v>
      </c>
      <c r="K46" s="493" t="str">
        <f>CONCATENATE("TID_POWERUP_",UPPER(powerUpsDefinitions[[#This Row],['[sku']]]),"_NAME")</f>
        <v>TID_POWERUP_LOWER_DAMAGE_DRAGON_NAME</v>
      </c>
      <c r="L46" s="494" t="str">
        <f>CONCATENATE("TID_POWERUP_",UPPER(powerUpsDefinitions[[#This Row],['[sku']]]),"_DESC")</f>
        <v>TID_POWERUP_LOWER_DAMAGE_DRAGON_DESC</v>
      </c>
      <c r="M46" s="495" t="str">
        <f>CONCATENATE(powerUpsDefinitions[[#This Row],['[tidDesc']]],"_SHORT")</f>
        <v>TID_POWERUP_LOWER_DAMAGE_DRAGON_DESC_SHORT</v>
      </c>
    </row>
    <row r="47" spans="4:13" s="67" customFormat="1">
      <c r="D47" s="491" t="s">
        <v>4</v>
      </c>
      <c r="E47" s="472" t="s">
        <v>1584</v>
      </c>
      <c r="F47" s="473" t="s">
        <v>1584</v>
      </c>
      <c r="G47" s="474"/>
      <c r="H47" s="474"/>
      <c r="I47" s="594" t="s">
        <v>1586</v>
      </c>
      <c r="J47" s="594" t="s">
        <v>1586</v>
      </c>
      <c r="K47" s="493" t="s">
        <v>1585</v>
      </c>
      <c r="L47" s="494" t="s">
        <v>1585</v>
      </c>
      <c r="M47" s="495" t="s">
        <v>1585</v>
      </c>
    </row>
    <row r="48" spans="4:13" s="67" customFormat="1">
      <c r="D48" s="491" t="s">
        <v>4</v>
      </c>
      <c r="E48" s="472" t="s">
        <v>1603</v>
      </c>
      <c r="F48" s="473" t="s">
        <v>1603</v>
      </c>
      <c r="G48" s="474">
        <v>1</v>
      </c>
      <c r="H48" s="474">
        <v>1</v>
      </c>
      <c r="I48" s="594" t="s">
        <v>1632</v>
      </c>
      <c r="J48" s="492" t="s">
        <v>885</v>
      </c>
      <c r="K48" s="493" t="str">
        <f>CONCATENATE("TID_POWERUP_",UPPER(powerUpsDefinitions[[#This Row],['[sku']]]),"_NAME")</f>
        <v>TID_POWERUP_TRASH_EATER_NAME</v>
      </c>
      <c r="L48" s="494" t="str">
        <f>CONCATENATE("TID_POWERUP_",UPPER(powerUpsDefinitions[[#This Row],['[sku']]]),"_DESC")</f>
        <v>TID_POWERUP_TRASH_EATER_DESC</v>
      </c>
      <c r="M48" s="495" t="str">
        <f>CONCATENATE(powerUpsDefinitions[[#This Row],['[tidDesc']]],"_SHORT")</f>
        <v>TID_POWERUP_TRASH_EATER_DESC_SHORT</v>
      </c>
    </row>
    <row r="49" spans="1:16384" ht="15.75" thickBot="1">
      <c r="G49"/>
    </row>
    <row r="50" spans="1:16384" s="67" customFormat="1" ht="23.25">
      <c r="A50" s="12"/>
      <c r="B50" s="12"/>
      <c r="C50" s="12"/>
      <c r="D50" s="12" t="s">
        <v>901</v>
      </c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J50" s="12"/>
      <c r="EK50" s="12"/>
      <c r="EL50" s="12"/>
      <c r="EM50" s="12"/>
      <c r="EN50" s="12"/>
      <c r="EO50" s="12"/>
      <c r="EP50" s="1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O50" s="12"/>
      <c r="FP50" s="12"/>
      <c r="FQ50" s="12"/>
      <c r="FR50" s="12"/>
      <c r="FS50" s="12"/>
      <c r="FT50" s="12"/>
      <c r="FU50" s="12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L50" s="12"/>
      <c r="GM50" s="12"/>
      <c r="GN50" s="12"/>
      <c r="GO50" s="12"/>
      <c r="GP50" s="12"/>
      <c r="GQ50" s="12"/>
      <c r="GR50" s="12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G50" s="12"/>
      <c r="HH50" s="12"/>
      <c r="HI50" s="12"/>
      <c r="HJ50" s="12"/>
      <c r="HK50" s="12"/>
      <c r="HL50" s="12"/>
      <c r="HM50" s="12"/>
      <c r="HN50" s="12"/>
      <c r="HO50" s="12"/>
      <c r="HP50" s="12"/>
      <c r="HQ50" s="12"/>
      <c r="HR50" s="12"/>
      <c r="HS50" s="12"/>
      <c r="HT50" s="12"/>
      <c r="HU50" s="12"/>
      <c r="HV50" s="12"/>
      <c r="HW50" s="12"/>
      <c r="HX50" s="12"/>
      <c r="HY50" s="12"/>
      <c r="HZ50" s="12"/>
      <c r="IA50" s="12"/>
      <c r="IB50" s="12"/>
      <c r="IC50" s="12"/>
      <c r="ID50" s="12"/>
      <c r="IE50" s="12"/>
      <c r="IF50" s="12"/>
      <c r="IG50" s="12"/>
      <c r="IH50" s="12"/>
      <c r="II50" s="12"/>
      <c r="IJ50" s="12"/>
      <c r="IK50" s="12"/>
      <c r="IL50" s="12"/>
      <c r="IM50" s="12"/>
      <c r="IN50" s="12"/>
      <c r="IO50" s="12"/>
      <c r="IP50" s="12"/>
      <c r="IQ50" s="12"/>
      <c r="IR50" s="12"/>
      <c r="IS50" s="12"/>
      <c r="IT50" s="12"/>
      <c r="IU50" s="12"/>
      <c r="IV50" s="12"/>
      <c r="IW50" s="12"/>
      <c r="IX50" s="12"/>
      <c r="IY50" s="12"/>
      <c r="IZ50" s="12"/>
      <c r="JA50" s="12"/>
      <c r="JB50" s="12"/>
      <c r="JC50" s="12"/>
      <c r="JD50" s="12"/>
      <c r="JE50" s="12"/>
      <c r="JF50" s="12"/>
      <c r="JG50" s="12"/>
      <c r="JH50" s="12"/>
      <c r="JI50" s="12"/>
      <c r="JJ50" s="12"/>
      <c r="JK50" s="12"/>
      <c r="JL50" s="12"/>
      <c r="JM50" s="12"/>
      <c r="JN50" s="12"/>
      <c r="JO50" s="12"/>
      <c r="JP50" s="12"/>
      <c r="JQ50" s="12"/>
      <c r="JR50" s="12"/>
      <c r="JS50" s="12"/>
      <c r="JT50" s="12"/>
      <c r="JU50" s="12"/>
      <c r="JV50" s="12"/>
      <c r="JW50" s="12"/>
      <c r="JX50" s="12"/>
      <c r="JY50" s="12"/>
      <c r="JZ50" s="12"/>
      <c r="KA50" s="12"/>
      <c r="KB50" s="12"/>
      <c r="KC50" s="12"/>
      <c r="KD50" s="12"/>
      <c r="KE50" s="12"/>
      <c r="KF50" s="12"/>
      <c r="KG50" s="12"/>
      <c r="KH50" s="12"/>
      <c r="KI50" s="12"/>
      <c r="KJ50" s="12"/>
      <c r="KK50" s="12"/>
      <c r="KL50" s="12"/>
      <c r="KM50" s="12"/>
      <c r="KN50" s="12"/>
      <c r="KO50" s="12"/>
      <c r="KP50" s="12"/>
      <c r="KQ50" s="12"/>
      <c r="KR50" s="12"/>
      <c r="KS50" s="12"/>
      <c r="KT50" s="12"/>
      <c r="KU50" s="12"/>
      <c r="KV50" s="12"/>
      <c r="KW50" s="12"/>
      <c r="KX50" s="12"/>
      <c r="KY50" s="12"/>
      <c r="KZ50" s="12"/>
      <c r="LA50" s="12"/>
      <c r="LB50" s="12"/>
      <c r="LC50" s="12"/>
      <c r="LD50" s="12"/>
      <c r="LE50" s="12"/>
      <c r="LF50" s="12"/>
      <c r="LG50" s="12"/>
      <c r="LH50" s="12"/>
      <c r="LI50" s="12"/>
      <c r="LJ50" s="12"/>
      <c r="LK50" s="12"/>
      <c r="LL50" s="12"/>
      <c r="LM50" s="12"/>
      <c r="LN50" s="12"/>
      <c r="LO50" s="12"/>
      <c r="LP50" s="12"/>
      <c r="LQ50" s="12"/>
      <c r="LR50" s="12"/>
      <c r="LS50" s="12"/>
      <c r="LT50" s="12"/>
      <c r="LU50" s="12"/>
      <c r="LV50" s="12"/>
      <c r="LW50" s="12"/>
      <c r="LX50" s="12"/>
      <c r="LY50" s="12"/>
      <c r="LZ50" s="12"/>
      <c r="MA50" s="12"/>
      <c r="MB50" s="12"/>
      <c r="MC50" s="12"/>
      <c r="MD50" s="12"/>
      <c r="ME50" s="12"/>
      <c r="MF50" s="12"/>
      <c r="MG50" s="12"/>
      <c r="MH50" s="12"/>
      <c r="MI50" s="12"/>
      <c r="MJ50" s="12"/>
      <c r="MK50" s="12"/>
      <c r="ML50" s="12"/>
      <c r="MM50" s="12"/>
      <c r="MN50" s="12"/>
      <c r="MO50" s="12"/>
      <c r="MP50" s="12"/>
      <c r="MQ50" s="12"/>
      <c r="MR50" s="12"/>
      <c r="MS50" s="12"/>
      <c r="MT50" s="12"/>
      <c r="MU50" s="12"/>
      <c r="MV50" s="12"/>
      <c r="MW50" s="12"/>
      <c r="MX50" s="12"/>
      <c r="MY50" s="12"/>
      <c r="MZ50" s="12"/>
      <c r="NA50" s="12"/>
      <c r="NB50" s="12"/>
      <c r="NC50" s="12"/>
      <c r="ND50" s="12"/>
      <c r="NE50" s="12"/>
      <c r="NF50" s="12"/>
      <c r="NG50" s="12"/>
      <c r="NH50" s="12"/>
      <c r="NI50" s="12"/>
      <c r="NJ50" s="12"/>
      <c r="NK50" s="12"/>
      <c r="NL50" s="12"/>
      <c r="NM50" s="12"/>
      <c r="NN50" s="12"/>
      <c r="NO50" s="12"/>
      <c r="NP50" s="12"/>
      <c r="NQ50" s="12"/>
      <c r="NR50" s="12"/>
      <c r="NS50" s="12"/>
      <c r="NT50" s="12"/>
      <c r="NU50" s="12"/>
      <c r="NV50" s="12"/>
      <c r="NW50" s="12"/>
      <c r="NX50" s="12"/>
      <c r="NY50" s="12"/>
      <c r="NZ50" s="12"/>
      <c r="OA50" s="12"/>
      <c r="OB50" s="12"/>
      <c r="OC50" s="12"/>
      <c r="OD50" s="12"/>
      <c r="OE50" s="12"/>
      <c r="OF50" s="12"/>
      <c r="OG50" s="12"/>
      <c r="OH50" s="12"/>
      <c r="OI50" s="12"/>
      <c r="OJ50" s="12"/>
      <c r="OK50" s="12"/>
      <c r="OL50" s="12"/>
      <c r="OM50" s="12"/>
      <c r="ON50" s="12"/>
      <c r="OO50" s="12"/>
      <c r="OP50" s="12"/>
      <c r="OQ50" s="12"/>
      <c r="OR50" s="12"/>
      <c r="OS50" s="12"/>
      <c r="OT50" s="12"/>
      <c r="OU50" s="12"/>
      <c r="OV50" s="12"/>
      <c r="OW50" s="12"/>
      <c r="OX50" s="12"/>
      <c r="OY50" s="12"/>
      <c r="OZ50" s="12"/>
      <c r="PA50" s="12"/>
      <c r="PB50" s="12"/>
      <c r="PC50" s="12"/>
      <c r="PD50" s="12"/>
      <c r="PE50" s="12"/>
      <c r="PF50" s="12"/>
      <c r="PG50" s="12"/>
      <c r="PH50" s="12"/>
      <c r="PI50" s="12"/>
      <c r="PJ50" s="12"/>
      <c r="PK50" s="12"/>
      <c r="PL50" s="12"/>
      <c r="PM50" s="12"/>
      <c r="PN50" s="12"/>
      <c r="PO50" s="12"/>
      <c r="PP50" s="12"/>
      <c r="PQ50" s="12"/>
      <c r="PR50" s="12"/>
      <c r="PS50" s="12"/>
      <c r="PT50" s="12"/>
      <c r="PU50" s="12"/>
      <c r="PV50" s="12"/>
      <c r="PW50" s="12"/>
      <c r="PX50" s="12"/>
      <c r="PY50" s="12"/>
      <c r="PZ50" s="12"/>
      <c r="QA50" s="12"/>
      <c r="QB50" s="12"/>
      <c r="QC50" s="12"/>
      <c r="QD50" s="12"/>
      <c r="QE50" s="12"/>
      <c r="QF50" s="12"/>
      <c r="QG50" s="12"/>
      <c r="QH50" s="12"/>
      <c r="QI50" s="12"/>
      <c r="QJ50" s="12"/>
      <c r="QK50" s="12"/>
      <c r="QL50" s="12"/>
      <c r="QM50" s="12"/>
      <c r="QN50" s="12"/>
      <c r="QO50" s="12"/>
      <c r="QP50" s="12"/>
      <c r="QQ50" s="12"/>
      <c r="QR50" s="12"/>
      <c r="QS50" s="12"/>
      <c r="QT50" s="12"/>
      <c r="QU50" s="12"/>
      <c r="QV50" s="12"/>
      <c r="QW50" s="12"/>
      <c r="QX50" s="12"/>
      <c r="QY50" s="12"/>
      <c r="QZ50" s="12"/>
      <c r="RA50" s="12"/>
      <c r="RB50" s="12"/>
      <c r="RC50" s="12"/>
      <c r="RD50" s="12"/>
      <c r="RE50" s="12"/>
      <c r="RF50" s="12"/>
      <c r="RG50" s="12"/>
      <c r="RH50" s="12"/>
      <c r="RI50" s="12"/>
      <c r="RJ50" s="12"/>
      <c r="RK50" s="12"/>
      <c r="RL50" s="12"/>
      <c r="RM50" s="12"/>
      <c r="RN50" s="12"/>
      <c r="RO50" s="12"/>
      <c r="RP50" s="12"/>
      <c r="RQ50" s="12"/>
      <c r="RR50" s="12"/>
      <c r="RS50" s="12"/>
      <c r="RT50" s="12"/>
      <c r="RU50" s="12"/>
      <c r="RV50" s="12"/>
      <c r="RW50" s="12"/>
      <c r="RX50" s="12"/>
      <c r="RY50" s="12"/>
      <c r="RZ50" s="12"/>
      <c r="SA50" s="12"/>
      <c r="SB50" s="12"/>
      <c r="SC50" s="12"/>
      <c r="SD50" s="12"/>
      <c r="SE50" s="12"/>
      <c r="SF50" s="12"/>
      <c r="SG50" s="12"/>
      <c r="SH50" s="12"/>
      <c r="SI50" s="12"/>
      <c r="SJ50" s="12"/>
      <c r="SK50" s="12"/>
      <c r="SL50" s="12"/>
      <c r="SM50" s="12"/>
      <c r="SN50" s="12"/>
      <c r="SO50" s="12"/>
      <c r="SP50" s="12"/>
      <c r="SQ50" s="12"/>
      <c r="SR50" s="12"/>
      <c r="SS50" s="12"/>
      <c r="ST50" s="12"/>
      <c r="SU50" s="12"/>
      <c r="SV50" s="12"/>
      <c r="SW50" s="12"/>
      <c r="SX50" s="12"/>
      <c r="SY50" s="12"/>
      <c r="SZ50" s="12"/>
      <c r="TA50" s="12"/>
      <c r="TB50" s="12"/>
      <c r="TC50" s="12"/>
      <c r="TD50" s="12"/>
      <c r="TE50" s="12"/>
      <c r="TF50" s="12"/>
      <c r="TG50" s="12"/>
      <c r="TH50" s="12"/>
      <c r="TI50" s="12"/>
      <c r="TJ50" s="12"/>
      <c r="TK50" s="12"/>
      <c r="TL50" s="12"/>
      <c r="TM50" s="12"/>
      <c r="TN50" s="12"/>
      <c r="TO50" s="12"/>
      <c r="TP50" s="12"/>
      <c r="TQ50" s="12"/>
      <c r="TR50" s="12"/>
      <c r="TS50" s="12"/>
      <c r="TT50" s="12"/>
      <c r="TU50" s="12"/>
      <c r="TV50" s="12"/>
      <c r="TW50" s="12"/>
      <c r="TX50" s="12"/>
      <c r="TY50" s="12"/>
      <c r="TZ50" s="12"/>
      <c r="UA50" s="12"/>
      <c r="UB50" s="12"/>
      <c r="UC50" s="12"/>
      <c r="UD50" s="12"/>
      <c r="UE50" s="12"/>
      <c r="UF50" s="12"/>
      <c r="UG50" s="12"/>
      <c r="UH50" s="12"/>
      <c r="UI50" s="12"/>
      <c r="UJ50" s="12"/>
      <c r="UK50" s="12"/>
      <c r="UL50" s="12"/>
      <c r="UM50" s="12"/>
      <c r="UN50" s="12"/>
      <c r="UO50" s="12"/>
      <c r="UP50" s="12"/>
      <c r="UQ50" s="12"/>
      <c r="UR50" s="12"/>
      <c r="US50" s="12"/>
      <c r="UT50" s="12"/>
      <c r="UU50" s="12"/>
      <c r="UV50" s="12"/>
      <c r="UW50" s="12"/>
      <c r="UX50" s="12"/>
      <c r="UY50" s="12"/>
      <c r="UZ50" s="12"/>
      <c r="VA50" s="12"/>
      <c r="VB50" s="12"/>
      <c r="VC50" s="12"/>
      <c r="VD50" s="12"/>
      <c r="VE50" s="12"/>
      <c r="VF50" s="12"/>
      <c r="VG50" s="12"/>
      <c r="VH50" s="12"/>
      <c r="VI50" s="12"/>
      <c r="VJ50" s="12"/>
      <c r="VK50" s="12"/>
      <c r="VL50" s="12"/>
      <c r="VM50" s="12"/>
      <c r="VN50" s="12"/>
      <c r="VO50" s="12"/>
      <c r="VP50" s="12"/>
      <c r="VQ50" s="12"/>
      <c r="VR50" s="12"/>
      <c r="VS50" s="12"/>
      <c r="VT50" s="12"/>
      <c r="VU50" s="12"/>
      <c r="VV50" s="12"/>
      <c r="VW50" s="12"/>
      <c r="VX50" s="12"/>
      <c r="VY50" s="12"/>
      <c r="VZ50" s="12"/>
      <c r="WA50" s="12"/>
      <c r="WB50" s="12"/>
      <c r="WC50" s="12"/>
      <c r="WD50" s="12"/>
      <c r="WE50" s="12"/>
      <c r="WF50" s="12"/>
      <c r="WG50" s="12"/>
      <c r="WH50" s="12"/>
      <c r="WI50" s="12"/>
      <c r="WJ50" s="12"/>
      <c r="WK50" s="12"/>
      <c r="WL50" s="12"/>
      <c r="WM50" s="12"/>
      <c r="WN50" s="12"/>
      <c r="WO50" s="12"/>
      <c r="WP50" s="12"/>
      <c r="WQ50" s="12"/>
      <c r="WR50" s="12"/>
      <c r="WS50" s="12"/>
      <c r="WT50" s="12"/>
      <c r="WU50" s="12"/>
      <c r="WV50" s="12"/>
      <c r="WW50" s="12"/>
      <c r="WX50" s="12"/>
      <c r="WY50" s="12"/>
      <c r="WZ50" s="12"/>
      <c r="XA50" s="12"/>
      <c r="XB50" s="12"/>
      <c r="XC50" s="12"/>
      <c r="XD50" s="12"/>
      <c r="XE50" s="12"/>
      <c r="XF50" s="12"/>
      <c r="XG50" s="12"/>
      <c r="XH50" s="12"/>
      <c r="XI50" s="12"/>
      <c r="XJ50" s="12"/>
      <c r="XK50" s="12"/>
      <c r="XL50" s="12"/>
      <c r="XM50" s="12"/>
      <c r="XN50" s="12"/>
      <c r="XO50" s="12"/>
      <c r="XP50" s="12"/>
      <c r="XQ50" s="12"/>
      <c r="XR50" s="12"/>
      <c r="XS50" s="12"/>
      <c r="XT50" s="12"/>
      <c r="XU50" s="12"/>
      <c r="XV50" s="12"/>
      <c r="XW50" s="12"/>
      <c r="XX50" s="12"/>
      <c r="XY50" s="12"/>
      <c r="XZ50" s="12"/>
      <c r="YA50" s="12"/>
      <c r="YB50" s="12"/>
      <c r="YC50" s="12"/>
      <c r="YD50" s="12"/>
      <c r="YE50" s="12"/>
      <c r="YF50" s="12"/>
      <c r="YG50" s="12"/>
      <c r="YH50" s="12"/>
      <c r="YI50" s="12"/>
      <c r="YJ50" s="12"/>
      <c r="YK50" s="12"/>
      <c r="YL50" s="12"/>
      <c r="YM50" s="12"/>
      <c r="YN50" s="12"/>
      <c r="YO50" s="12"/>
      <c r="YP50" s="12"/>
      <c r="YQ50" s="12"/>
      <c r="YR50" s="12"/>
      <c r="YS50" s="12"/>
      <c r="YT50" s="12"/>
      <c r="YU50" s="12"/>
      <c r="YV50" s="12"/>
      <c r="YW50" s="12"/>
      <c r="YX50" s="12"/>
      <c r="YY50" s="12"/>
      <c r="YZ50" s="12"/>
      <c r="ZA50" s="12"/>
      <c r="ZB50" s="12"/>
      <c r="ZC50" s="12"/>
      <c r="ZD50" s="12"/>
      <c r="ZE50" s="12"/>
      <c r="ZF50" s="12"/>
      <c r="ZG50" s="12"/>
      <c r="ZH50" s="12"/>
      <c r="ZI50" s="12"/>
      <c r="ZJ50" s="12"/>
      <c r="ZK50" s="12"/>
      <c r="ZL50" s="12"/>
      <c r="ZM50" s="12"/>
      <c r="ZN50" s="12"/>
      <c r="ZO50" s="12"/>
      <c r="ZP50" s="12"/>
      <c r="ZQ50" s="12"/>
      <c r="ZR50" s="12"/>
      <c r="ZS50" s="12"/>
      <c r="ZT50" s="12"/>
      <c r="ZU50" s="12"/>
      <c r="ZV50" s="12"/>
      <c r="ZW50" s="12"/>
      <c r="ZX50" s="12"/>
      <c r="ZY50" s="12"/>
      <c r="ZZ50" s="12"/>
      <c r="AAA50" s="12"/>
      <c r="AAB50" s="12"/>
      <c r="AAC50" s="12"/>
      <c r="AAD50" s="12"/>
      <c r="AAE50" s="12"/>
      <c r="AAF50" s="12"/>
      <c r="AAG50" s="12"/>
      <c r="AAH50" s="12"/>
      <c r="AAI50" s="12"/>
      <c r="AAJ50" s="12"/>
      <c r="AAK50" s="12"/>
      <c r="AAL50" s="12"/>
      <c r="AAM50" s="12"/>
      <c r="AAN50" s="12"/>
      <c r="AAO50" s="12"/>
      <c r="AAP50" s="12"/>
      <c r="AAQ50" s="12"/>
      <c r="AAR50" s="12"/>
      <c r="AAS50" s="12"/>
      <c r="AAT50" s="12"/>
      <c r="AAU50" s="12"/>
      <c r="AAV50" s="12"/>
      <c r="AAW50" s="12"/>
      <c r="AAX50" s="12"/>
      <c r="AAY50" s="12"/>
      <c r="AAZ50" s="12"/>
      <c r="ABA50" s="12"/>
      <c r="ABB50" s="12"/>
      <c r="ABC50" s="12"/>
      <c r="ABD50" s="12"/>
      <c r="ABE50" s="12"/>
      <c r="ABF50" s="12"/>
      <c r="ABG50" s="12"/>
      <c r="ABH50" s="12"/>
      <c r="ABI50" s="12"/>
      <c r="ABJ50" s="12"/>
      <c r="ABK50" s="12"/>
      <c r="ABL50" s="12"/>
      <c r="ABM50" s="12"/>
      <c r="ABN50" s="12"/>
      <c r="ABO50" s="12"/>
      <c r="ABP50" s="12"/>
      <c r="ABQ50" s="12"/>
      <c r="ABR50" s="12"/>
      <c r="ABS50" s="12"/>
      <c r="ABT50" s="12"/>
      <c r="ABU50" s="12"/>
      <c r="ABV50" s="12"/>
      <c r="ABW50" s="12"/>
      <c r="ABX50" s="12"/>
      <c r="ABY50" s="12"/>
      <c r="ABZ50" s="12"/>
      <c r="ACA50" s="12"/>
      <c r="ACB50" s="12"/>
      <c r="ACC50" s="12"/>
      <c r="ACD50" s="12"/>
      <c r="ACE50" s="12"/>
      <c r="ACF50" s="12"/>
      <c r="ACG50" s="12"/>
      <c r="ACH50" s="12"/>
      <c r="ACI50" s="12"/>
      <c r="ACJ50" s="12"/>
      <c r="ACK50" s="12"/>
      <c r="ACL50" s="12"/>
      <c r="ACM50" s="12"/>
      <c r="ACN50" s="12"/>
      <c r="ACO50" s="12"/>
      <c r="ACP50" s="12"/>
      <c r="ACQ50" s="12"/>
      <c r="ACR50" s="12"/>
      <c r="ACS50" s="12"/>
      <c r="ACT50" s="12"/>
      <c r="ACU50" s="12"/>
      <c r="ACV50" s="12"/>
      <c r="ACW50" s="12"/>
      <c r="ACX50" s="12"/>
      <c r="ACY50" s="12"/>
      <c r="ACZ50" s="12"/>
      <c r="ADA50" s="12"/>
      <c r="ADB50" s="12"/>
      <c r="ADC50" s="12"/>
      <c r="ADD50" s="12"/>
      <c r="ADE50" s="12"/>
      <c r="ADF50" s="12"/>
      <c r="ADG50" s="12"/>
      <c r="ADH50" s="12"/>
      <c r="ADI50" s="12"/>
      <c r="ADJ50" s="12"/>
      <c r="ADK50" s="12"/>
      <c r="ADL50" s="12"/>
      <c r="ADM50" s="12"/>
      <c r="ADN50" s="12"/>
      <c r="ADO50" s="12"/>
      <c r="ADP50" s="12"/>
      <c r="ADQ50" s="12"/>
      <c r="ADR50" s="12"/>
      <c r="ADS50" s="12"/>
      <c r="ADT50" s="12"/>
      <c r="ADU50" s="12"/>
      <c r="ADV50" s="12"/>
      <c r="ADW50" s="12"/>
      <c r="ADX50" s="12"/>
      <c r="ADY50" s="12"/>
      <c r="ADZ50" s="12"/>
      <c r="AEA50" s="12"/>
      <c r="AEB50" s="12"/>
      <c r="AEC50" s="12"/>
      <c r="AED50" s="12"/>
      <c r="AEE50" s="12"/>
      <c r="AEF50" s="12"/>
      <c r="AEG50" s="12"/>
      <c r="AEH50" s="12"/>
      <c r="AEI50" s="12"/>
      <c r="AEJ50" s="12"/>
      <c r="AEK50" s="12"/>
      <c r="AEL50" s="12"/>
      <c r="AEM50" s="12"/>
      <c r="AEN50" s="12"/>
      <c r="AEO50" s="12"/>
      <c r="AEP50" s="12"/>
      <c r="AEQ50" s="12"/>
      <c r="AER50" s="12"/>
      <c r="AES50" s="12"/>
      <c r="AET50" s="12"/>
      <c r="AEU50" s="12"/>
      <c r="AEV50" s="12"/>
      <c r="AEW50" s="12"/>
      <c r="AEX50" s="12"/>
      <c r="AEY50" s="12"/>
      <c r="AEZ50" s="12"/>
      <c r="AFA50" s="12"/>
      <c r="AFB50" s="12"/>
      <c r="AFC50" s="12"/>
      <c r="AFD50" s="12"/>
      <c r="AFE50" s="12"/>
      <c r="AFF50" s="12"/>
      <c r="AFG50" s="12"/>
      <c r="AFH50" s="12"/>
      <c r="AFI50" s="12"/>
      <c r="AFJ50" s="12"/>
      <c r="AFK50" s="12"/>
      <c r="AFL50" s="12"/>
      <c r="AFM50" s="12"/>
      <c r="AFN50" s="12"/>
      <c r="AFO50" s="12"/>
      <c r="AFP50" s="12"/>
      <c r="AFQ50" s="12"/>
      <c r="AFR50" s="12"/>
      <c r="AFS50" s="12"/>
      <c r="AFT50" s="12"/>
      <c r="AFU50" s="12"/>
      <c r="AFV50" s="12"/>
      <c r="AFW50" s="12"/>
      <c r="AFX50" s="12"/>
      <c r="AFY50" s="12"/>
      <c r="AFZ50" s="12"/>
      <c r="AGA50" s="12"/>
      <c r="AGB50" s="12"/>
      <c r="AGC50" s="12"/>
      <c r="AGD50" s="12"/>
      <c r="AGE50" s="12"/>
      <c r="AGF50" s="12"/>
      <c r="AGG50" s="12"/>
      <c r="AGH50" s="12"/>
      <c r="AGI50" s="12"/>
      <c r="AGJ50" s="12"/>
      <c r="AGK50" s="12"/>
      <c r="AGL50" s="12"/>
      <c r="AGM50" s="12"/>
      <c r="AGN50" s="12"/>
      <c r="AGO50" s="12"/>
      <c r="AGP50" s="12"/>
      <c r="AGQ50" s="12"/>
      <c r="AGR50" s="12"/>
      <c r="AGS50" s="12"/>
      <c r="AGT50" s="12"/>
      <c r="AGU50" s="12"/>
      <c r="AGV50" s="12"/>
      <c r="AGW50" s="12"/>
      <c r="AGX50" s="12"/>
      <c r="AGY50" s="12"/>
      <c r="AGZ50" s="12"/>
      <c r="AHA50" s="12"/>
      <c r="AHB50" s="12"/>
      <c r="AHC50" s="12"/>
      <c r="AHD50" s="12"/>
      <c r="AHE50" s="12"/>
      <c r="AHF50" s="12"/>
      <c r="AHG50" s="12"/>
      <c r="AHH50" s="12"/>
      <c r="AHI50" s="12"/>
      <c r="AHJ50" s="12"/>
      <c r="AHK50" s="12"/>
      <c r="AHL50" s="12"/>
      <c r="AHM50" s="12"/>
      <c r="AHN50" s="12"/>
      <c r="AHO50" s="12"/>
      <c r="AHP50" s="12"/>
      <c r="AHQ50" s="12"/>
      <c r="AHR50" s="12"/>
      <c r="AHS50" s="12"/>
      <c r="AHT50" s="12"/>
      <c r="AHU50" s="12"/>
      <c r="AHV50" s="12"/>
      <c r="AHW50" s="12"/>
      <c r="AHX50" s="12"/>
      <c r="AHY50" s="12"/>
      <c r="AHZ50" s="12"/>
      <c r="AIA50" s="12"/>
      <c r="AIB50" s="12"/>
      <c r="AIC50" s="12"/>
      <c r="AID50" s="12"/>
      <c r="AIE50" s="12"/>
      <c r="AIF50" s="12"/>
      <c r="AIG50" s="12"/>
      <c r="AIH50" s="12"/>
      <c r="AII50" s="12"/>
      <c r="AIJ50" s="12"/>
      <c r="AIK50" s="12"/>
      <c r="AIL50" s="12"/>
      <c r="AIM50" s="12"/>
      <c r="AIN50" s="12"/>
      <c r="AIO50" s="12"/>
      <c r="AIP50" s="12"/>
      <c r="AIQ50" s="12"/>
      <c r="AIR50" s="12"/>
      <c r="AIS50" s="12"/>
      <c r="AIT50" s="12"/>
      <c r="AIU50" s="12"/>
      <c r="AIV50" s="12"/>
      <c r="AIW50" s="12"/>
      <c r="AIX50" s="12"/>
      <c r="AIY50" s="12"/>
      <c r="AIZ50" s="12"/>
      <c r="AJA50" s="12"/>
      <c r="AJB50" s="12"/>
      <c r="AJC50" s="12"/>
      <c r="AJD50" s="12"/>
      <c r="AJE50" s="12"/>
      <c r="AJF50" s="12"/>
      <c r="AJG50" s="12"/>
      <c r="AJH50" s="12"/>
      <c r="AJI50" s="12"/>
      <c r="AJJ50" s="12"/>
      <c r="AJK50" s="12"/>
      <c r="AJL50" s="12"/>
      <c r="AJM50" s="12"/>
      <c r="AJN50" s="12"/>
      <c r="AJO50" s="12"/>
      <c r="AJP50" s="12"/>
      <c r="AJQ50" s="12"/>
      <c r="AJR50" s="12"/>
      <c r="AJS50" s="12"/>
      <c r="AJT50" s="12"/>
      <c r="AJU50" s="12"/>
      <c r="AJV50" s="12"/>
      <c r="AJW50" s="12"/>
      <c r="AJX50" s="12"/>
      <c r="AJY50" s="12"/>
      <c r="AJZ50" s="12"/>
      <c r="AKA50" s="12"/>
      <c r="AKB50" s="12"/>
      <c r="AKC50" s="12"/>
      <c r="AKD50" s="12"/>
      <c r="AKE50" s="12"/>
      <c r="AKF50" s="12"/>
      <c r="AKG50" s="12"/>
      <c r="AKH50" s="12"/>
      <c r="AKI50" s="12"/>
      <c r="AKJ50" s="12"/>
      <c r="AKK50" s="12"/>
      <c r="AKL50" s="12"/>
      <c r="AKM50" s="12"/>
      <c r="AKN50" s="12"/>
      <c r="AKO50" s="12"/>
      <c r="AKP50" s="12"/>
      <c r="AKQ50" s="12"/>
      <c r="AKR50" s="12"/>
      <c r="AKS50" s="12"/>
      <c r="AKT50" s="12"/>
      <c r="AKU50" s="12"/>
      <c r="AKV50" s="12"/>
      <c r="AKW50" s="12"/>
      <c r="AKX50" s="12"/>
      <c r="AKY50" s="12"/>
      <c r="AKZ50" s="12"/>
      <c r="ALA50" s="12"/>
      <c r="ALB50" s="12"/>
      <c r="ALC50" s="12"/>
      <c r="ALD50" s="12"/>
      <c r="ALE50" s="12"/>
      <c r="ALF50" s="12"/>
      <c r="ALG50" s="12"/>
      <c r="ALH50" s="12"/>
      <c r="ALI50" s="12"/>
      <c r="ALJ50" s="12"/>
      <c r="ALK50" s="12"/>
      <c r="ALL50" s="12"/>
      <c r="ALM50" s="12"/>
      <c r="ALN50" s="12"/>
      <c r="ALO50" s="12"/>
      <c r="ALP50" s="12"/>
      <c r="ALQ50" s="12"/>
      <c r="ALR50" s="12"/>
      <c r="ALS50" s="12"/>
      <c r="ALT50" s="12"/>
      <c r="ALU50" s="12"/>
      <c r="ALV50" s="12"/>
      <c r="ALW50" s="12"/>
      <c r="ALX50" s="12"/>
      <c r="ALY50" s="12"/>
      <c r="ALZ50" s="12"/>
      <c r="AMA50" s="12"/>
      <c r="AMB50" s="12"/>
      <c r="AMC50" s="12"/>
      <c r="AMD50" s="12"/>
      <c r="AME50" s="12"/>
      <c r="AMF50" s="12"/>
      <c r="AMG50" s="12"/>
      <c r="AMH50" s="12"/>
      <c r="AMI50" s="12"/>
      <c r="AMJ50" s="12"/>
      <c r="AMK50" s="12"/>
      <c r="AML50" s="12"/>
      <c r="AMM50" s="12"/>
      <c r="AMN50" s="12"/>
      <c r="AMO50" s="12"/>
      <c r="AMP50" s="12"/>
      <c r="AMQ50" s="12"/>
      <c r="AMR50" s="12"/>
      <c r="AMS50" s="12"/>
      <c r="AMT50" s="12"/>
      <c r="AMU50" s="12"/>
      <c r="AMV50" s="12"/>
      <c r="AMW50" s="12"/>
      <c r="AMX50" s="12"/>
      <c r="AMY50" s="12"/>
      <c r="AMZ50" s="12"/>
      <c r="ANA50" s="12"/>
      <c r="ANB50" s="12"/>
      <c r="ANC50" s="12"/>
      <c r="AND50" s="12"/>
      <c r="ANE50" s="12"/>
      <c r="ANF50" s="12"/>
      <c r="ANG50" s="12"/>
      <c r="ANH50" s="12"/>
      <c r="ANI50" s="12"/>
      <c r="ANJ50" s="12"/>
      <c r="ANK50" s="12"/>
      <c r="ANL50" s="12"/>
      <c r="ANM50" s="12"/>
      <c r="ANN50" s="12"/>
      <c r="ANO50" s="12"/>
      <c r="ANP50" s="12"/>
      <c r="ANQ50" s="12"/>
      <c r="ANR50" s="12"/>
      <c r="ANS50" s="12"/>
      <c r="ANT50" s="12"/>
      <c r="ANU50" s="12"/>
      <c r="ANV50" s="12"/>
      <c r="ANW50" s="12"/>
      <c r="ANX50" s="12"/>
      <c r="ANY50" s="12"/>
      <c r="ANZ50" s="12"/>
      <c r="AOA50" s="12"/>
      <c r="AOB50" s="12"/>
      <c r="AOC50" s="12"/>
      <c r="AOD50" s="12"/>
      <c r="AOE50" s="12"/>
      <c r="AOF50" s="12"/>
      <c r="AOG50" s="12"/>
      <c r="AOH50" s="12"/>
      <c r="AOI50" s="12"/>
      <c r="AOJ50" s="12"/>
      <c r="AOK50" s="12"/>
      <c r="AOL50" s="12"/>
      <c r="AOM50" s="12"/>
      <c r="AON50" s="12"/>
      <c r="AOO50" s="12"/>
      <c r="AOP50" s="12"/>
      <c r="AOQ50" s="12"/>
      <c r="AOR50" s="12"/>
      <c r="AOS50" s="12"/>
      <c r="AOT50" s="12"/>
      <c r="AOU50" s="12"/>
      <c r="AOV50" s="12"/>
      <c r="AOW50" s="12"/>
      <c r="AOX50" s="12"/>
      <c r="AOY50" s="12"/>
      <c r="AOZ50" s="12"/>
      <c r="APA50" s="12"/>
      <c r="APB50" s="12"/>
      <c r="APC50" s="12"/>
      <c r="APD50" s="12"/>
      <c r="APE50" s="12"/>
      <c r="APF50" s="12"/>
      <c r="APG50" s="12"/>
      <c r="APH50" s="12"/>
      <c r="API50" s="12"/>
      <c r="APJ50" s="12"/>
      <c r="APK50" s="12"/>
      <c r="APL50" s="12"/>
      <c r="APM50" s="12"/>
      <c r="APN50" s="12"/>
      <c r="APO50" s="12"/>
      <c r="APP50" s="12"/>
      <c r="APQ50" s="12"/>
      <c r="APR50" s="12"/>
      <c r="APS50" s="12"/>
      <c r="APT50" s="12"/>
      <c r="APU50" s="12"/>
      <c r="APV50" s="12"/>
      <c r="APW50" s="12"/>
      <c r="APX50" s="12"/>
      <c r="APY50" s="12"/>
      <c r="APZ50" s="12"/>
      <c r="AQA50" s="12"/>
      <c r="AQB50" s="12"/>
      <c r="AQC50" s="12"/>
      <c r="AQD50" s="12"/>
      <c r="AQE50" s="12"/>
      <c r="AQF50" s="12"/>
      <c r="AQG50" s="12"/>
      <c r="AQH50" s="12"/>
      <c r="AQI50" s="12"/>
      <c r="AQJ50" s="12"/>
      <c r="AQK50" s="12"/>
      <c r="AQL50" s="12"/>
      <c r="AQM50" s="12"/>
      <c r="AQN50" s="12"/>
      <c r="AQO50" s="12"/>
      <c r="AQP50" s="12"/>
      <c r="AQQ50" s="12"/>
      <c r="AQR50" s="12"/>
      <c r="AQS50" s="12"/>
      <c r="AQT50" s="12"/>
      <c r="AQU50" s="12"/>
      <c r="AQV50" s="12"/>
      <c r="AQW50" s="12"/>
      <c r="AQX50" s="12"/>
      <c r="AQY50" s="12"/>
      <c r="AQZ50" s="12"/>
      <c r="ARA50" s="12"/>
      <c r="ARB50" s="12"/>
      <c r="ARC50" s="12"/>
      <c r="ARD50" s="12"/>
      <c r="ARE50" s="12"/>
      <c r="ARF50" s="12"/>
      <c r="ARG50" s="12"/>
      <c r="ARH50" s="12"/>
      <c r="ARI50" s="12"/>
      <c r="ARJ50" s="12"/>
      <c r="ARK50" s="12"/>
      <c r="ARL50" s="12"/>
      <c r="ARM50" s="12"/>
      <c r="ARN50" s="12"/>
      <c r="ARO50" s="12"/>
      <c r="ARP50" s="12"/>
      <c r="ARQ50" s="12"/>
      <c r="ARR50" s="12"/>
      <c r="ARS50" s="12"/>
      <c r="ART50" s="12"/>
      <c r="ARU50" s="12"/>
      <c r="ARV50" s="12"/>
      <c r="ARW50" s="12"/>
      <c r="ARX50" s="12"/>
      <c r="ARY50" s="12"/>
      <c r="ARZ50" s="12"/>
      <c r="ASA50" s="12"/>
      <c r="ASB50" s="12"/>
      <c r="ASC50" s="12"/>
      <c r="ASD50" s="12"/>
      <c r="ASE50" s="12"/>
      <c r="ASF50" s="12"/>
      <c r="ASG50" s="12"/>
      <c r="ASH50" s="12"/>
      <c r="ASI50" s="12"/>
      <c r="ASJ50" s="12"/>
      <c r="ASK50" s="12"/>
      <c r="ASL50" s="12"/>
      <c r="ASM50" s="12"/>
      <c r="ASN50" s="12"/>
      <c r="ASO50" s="12"/>
      <c r="ASP50" s="12"/>
      <c r="ASQ50" s="12"/>
      <c r="ASR50" s="12"/>
      <c r="ASS50" s="12"/>
      <c r="AST50" s="12"/>
      <c r="ASU50" s="12"/>
      <c r="ASV50" s="12"/>
      <c r="ASW50" s="12"/>
      <c r="ASX50" s="12"/>
      <c r="ASY50" s="12"/>
      <c r="ASZ50" s="12"/>
      <c r="ATA50" s="12"/>
      <c r="ATB50" s="12"/>
      <c r="ATC50" s="12"/>
      <c r="ATD50" s="12"/>
      <c r="ATE50" s="12"/>
      <c r="ATF50" s="12"/>
      <c r="ATG50" s="12"/>
      <c r="ATH50" s="12"/>
      <c r="ATI50" s="12"/>
      <c r="ATJ50" s="12"/>
      <c r="ATK50" s="12"/>
      <c r="ATL50" s="12"/>
      <c r="ATM50" s="12"/>
      <c r="ATN50" s="12"/>
      <c r="ATO50" s="12"/>
      <c r="ATP50" s="12"/>
      <c r="ATQ50" s="12"/>
      <c r="ATR50" s="12"/>
      <c r="ATS50" s="12"/>
      <c r="ATT50" s="12"/>
      <c r="ATU50" s="12"/>
      <c r="ATV50" s="12"/>
      <c r="ATW50" s="12"/>
      <c r="ATX50" s="12"/>
      <c r="ATY50" s="12"/>
      <c r="ATZ50" s="12"/>
      <c r="AUA50" s="12"/>
      <c r="AUB50" s="12"/>
      <c r="AUC50" s="12"/>
      <c r="AUD50" s="12"/>
      <c r="AUE50" s="12"/>
      <c r="AUF50" s="12"/>
      <c r="AUG50" s="12"/>
      <c r="AUH50" s="12"/>
      <c r="AUI50" s="12"/>
      <c r="AUJ50" s="12"/>
      <c r="AUK50" s="12"/>
      <c r="AUL50" s="12"/>
      <c r="AUM50" s="12"/>
      <c r="AUN50" s="12"/>
      <c r="AUO50" s="12"/>
      <c r="AUP50" s="12"/>
      <c r="AUQ50" s="12"/>
      <c r="AUR50" s="12"/>
      <c r="AUS50" s="12"/>
      <c r="AUT50" s="12"/>
      <c r="AUU50" s="12"/>
      <c r="AUV50" s="12"/>
      <c r="AUW50" s="12"/>
      <c r="AUX50" s="12"/>
      <c r="AUY50" s="12"/>
      <c r="AUZ50" s="12"/>
      <c r="AVA50" s="12"/>
      <c r="AVB50" s="12"/>
      <c r="AVC50" s="12"/>
      <c r="AVD50" s="12"/>
      <c r="AVE50" s="12"/>
      <c r="AVF50" s="12"/>
      <c r="AVG50" s="12"/>
      <c r="AVH50" s="12"/>
      <c r="AVI50" s="12"/>
      <c r="AVJ50" s="12"/>
      <c r="AVK50" s="12"/>
      <c r="AVL50" s="12"/>
      <c r="AVM50" s="12"/>
      <c r="AVN50" s="12"/>
      <c r="AVO50" s="12"/>
      <c r="AVP50" s="12"/>
      <c r="AVQ50" s="12"/>
      <c r="AVR50" s="12"/>
      <c r="AVS50" s="12"/>
      <c r="AVT50" s="12"/>
      <c r="AVU50" s="12"/>
      <c r="AVV50" s="12"/>
      <c r="AVW50" s="12"/>
      <c r="AVX50" s="12"/>
      <c r="AVY50" s="12"/>
      <c r="AVZ50" s="12"/>
      <c r="AWA50" s="12"/>
      <c r="AWB50" s="12"/>
      <c r="AWC50" s="12"/>
      <c r="AWD50" s="12"/>
      <c r="AWE50" s="12"/>
      <c r="AWF50" s="12"/>
      <c r="AWG50" s="12"/>
      <c r="AWH50" s="12"/>
      <c r="AWI50" s="12"/>
      <c r="AWJ50" s="12"/>
      <c r="AWK50" s="12"/>
      <c r="AWL50" s="12"/>
      <c r="AWM50" s="12"/>
      <c r="AWN50" s="12"/>
      <c r="AWO50" s="12"/>
      <c r="AWP50" s="12"/>
      <c r="AWQ50" s="12"/>
      <c r="AWR50" s="12"/>
      <c r="AWS50" s="12"/>
      <c r="AWT50" s="12"/>
      <c r="AWU50" s="12"/>
      <c r="AWV50" s="12"/>
      <c r="AWW50" s="12"/>
      <c r="AWX50" s="12"/>
      <c r="AWY50" s="12"/>
      <c r="AWZ50" s="12"/>
      <c r="AXA50" s="12"/>
      <c r="AXB50" s="12"/>
      <c r="AXC50" s="12"/>
      <c r="AXD50" s="12"/>
      <c r="AXE50" s="12"/>
      <c r="AXF50" s="12"/>
      <c r="AXG50" s="12"/>
      <c r="AXH50" s="12"/>
      <c r="AXI50" s="12"/>
      <c r="AXJ50" s="12"/>
      <c r="AXK50" s="12"/>
      <c r="AXL50" s="12"/>
      <c r="AXM50" s="12"/>
      <c r="AXN50" s="12"/>
      <c r="AXO50" s="12"/>
      <c r="AXP50" s="12"/>
      <c r="AXQ50" s="12"/>
      <c r="AXR50" s="12"/>
      <c r="AXS50" s="12"/>
      <c r="AXT50" s="12"/>
      <c r="AXU50" s="12"/>
      <c r="AXV50" s="12"/>
      <c r="AXW50" s="12"/>
      <c r="AXX50" s="12"/>
      <c r="AXY50" s="12"/>
      <c r="AXZ50" s="12"/>
      <c r="AYA50" s="12"/>
      <c r="AYB50" s="12"/>
      <c r="AYC50" s="12"/>
      <c r="AYD50" s="12"/>
      <c r="AYE50" s="12"/>
      <c r="AYF50" s="12"/>
      <c r="AYG50" s="12"/>
      <c r="AYH50" s="12"/>
      <c r="AYI50" s="12"/>
      <c r="AYJ50" s="12"/>
      <c r="AYK50" s="12"/>
      <c r="AYL50" s="12"/>
      <c r="AYM50" s="12"/>
      <c r="AYN50" s="12"/>
      <c r="AYO50" s="12"/>
      <c r="AYP50" s="12"/>
      <c r="AYQ50" s="12"/>
      <c r="AYR50" s="12"/>
      <c r="AYS50" s="12"/>
      <c r="AYT50" s="12"/>
      <c r="AYU50" s="12"/>
      <c r="AYV50" s="12"/>
      <c r="AYW50" s="12"/>
      <c r="AYX50" s="12"/>
      <c r="AYY50" s="12"/>
      <c r="AYZ50" s="12"/>
      <c r="AZA50" s="12"/>
      <c r="AZB50" s="12"/>
      <c r="AZC50" s="12"/>
      <c r="AZD50" s="12"/>
      <c r="AZE50" s="12"/>
      <c r="AZF50" s="12"/>
      <c r="AZG50" s="12"/>
      <c r="AZH50" s="12"/>
      <c r="AZI50" s="12"/>
      <c r="AZJ50" s="12"/>
      <c r="AZK50" s="12"/>
      <c r="AZL50" s="12"/>
      <c r="AZM50" s="12"/>
      <c r="AZN50" s="12"/>
      <c r="AZO50" s="12"/>
      <c r="AZP50" s="12"/>
      <c r="AZQ50" s="12"/>
      <c r="AZR50" s="12"/>
      <c r="AZS50" s="12"/>
      <c r="AZT50" s="12"/>
      <c r="AZU50" s="12"/>
      <c r="AZV50" s="12"/>
      <c r="AZW50" s="12"/>
      <c r="AZX50" s="12"/>
      <c r="AZY50" s="12"/>
      <c r="AZZ50" s="12"/>
      <c r="BAA50" s="12"/>
      <c r="BAB50" s="12"/>
      <c r="BAC50" s="12"/>
      <c r="BAD50" s="12"/>
      <c r="BAE50" s="12"/>
      <c r="BAF50" s="12"/>
      <c r="BAG50" s="12"/>
      <c r="BAH50" s="12"/>
      <c r="BAI50" s="12"/>
      <c r="BAJ50" s="12"/>
      <c r="BAK50" s="12"/>
      <c r="BAL50" s="12"/>
      <c r="BAM50" s="12"/>
      <c r="BAN50" s="12"/>
      <c r="BAO50" s="12"/>
      <c r="BAP50" s="12"/>
      <c r="BAQ50" s="12"/>
      <c r="BAR50" s="12"/>
      <c r="BAS50" s="12"/>
      <c r="BAT50" s="12"/>
      <c r="BAU50" s="12"/>
      <c r="BAV50" s="12"/>
      <c r="BAW50" s="12"/>
      <c r="BAX50" s="12"/>
      <c r="BAY50" s="12"/>
      <c r="BAZ50" s="12"/>
      <c r="BBA50" s="12"/>
      <c r="BBB50" s="12"/>
      <c r="BBC50" s="12"/>
      <c r="BBD50" s="12"/>
      <c r="BBE50" s="12"/>
      <c r="BBF50" s="12"/>
      <c r="BBG50" s="12"/>
      <c r="BBH50" s="12"/>
      <c r="BBI50" s="12"/>
      <c r="BBJ50" s="12"/>
      <c r="BBK50" s="12"/>
      <c r="BBL50" s="12"/>
      <c r="BBM50" s="12"/>
      <c r="BBN50" s="12"/>
      <c r="BBO50" s="12"/>
      <c r="BBP50" s="12"/>
      <c r="BBQ50" s="12"/>
      <c r="BBR50" s="12"/>
      <c r="BBS50" s="12"/>
      <c r="BBT50" s="12"/>
      <c r="BBU50" s="12"/>
      <c r="BBV50" s="12"/>
      <c r="BBW50" s="12"/>
      <c r="BBX50" s="12"/>
      <c r="BBY50" s="12"/>
      <c r="BBZ50" s="12"/>
      <c r="BCA50" s="12"/>
      <c r="BCB50" s="12"/>
      <c r="BCC50" s="12"/>
      <c r="BCD50" s="12"/>
      <c r="BCE50" s="12"/>
      <c r="BCF50" s="12"/>
      <c r="BCG50" s="12"/>
      <c r="BCH50" s="12"/>
      <c r="BCI50" s="12"/>
      <c r="BCJ50" s="12"/>
      <c r="BCK50" s="12"/>
      <c r="BCL50" s="12"/>
      <c r="BCM50" s="12"/>
      <c r="BCN50" s="12"/>
      <c r="BCO50" s="12"/>
      <c r="BCP50" s="12"/>
      <c r="BCQ50" s="12"/>
      <c r="BCR50" s="12"/>
      <c r="BCS50" s="12"/>
      <c r="BCT50" s="12"/>
      <c r="BCU50" s="12"/>
      <c r="BCV50" s="12"/>
      <c r="BCW50" s="12"/>
      <c r="BCX50" s="12"/>
      <c r="BCY50" s="12"/>
      <c r="BCZ50" s="12"/>
      <c r="BDA50" s="12"/>
      <c r="BDB50" s="12"/>
      <c r="BDC50" s="12"/>
      <c r="BDD50" s="12"/>
      <c r="BDE50" s="12"/>
      <c r="BDF50" s="12"/>
      <c r="BDG50" s="12"/>
      <c r="BDH50" s="12"/>
      <c r="BDI50" s="12"/>
      <c r="BDJ50" s="12"/>
      <c r="BDK50" s="12"/>
      <c r="BDL50" s="12"/>
      <c r="BDM50" s="12"/>
      <c r="BDN50" s="12"/>
      <c r="BDO50" s="12"/>
      <c r="BDP50" s="12"/>
      <c r="BDQ50" s="12"/>
      <c r="BDR50" s="12"/>
      <c r="BDS50" s="12"/>
      <c r="BDT50" s="12"/>
      <c r="BDU50" s="12"/>
      <c r="BDV50" s="12"/>
      <c r="BDW50" s="12"/>
      <c r="BDX50" s="12"/>
      <c r="BDY50" s="12"/>
      <c r="BDZ50" s="12"/>
      <c r="BEA50" s="12"/>
      <c r="BEB50" s="12"/>
      <c r="BEC50" s="12"/>
      <c r="BED50" s="12"/>
      <c r="BEE50" s="12"/>
      <c r="BEF50" s="12"/>
      <c r="BEG50" s="12"/>
      <c r="BEH50" s="12"/>
      <c r="BEI50" s="12"/>
      <c r="BEJ50" s="12"/>
      <c r="BEK50" s="12"/>
      <c r="BEL50" s="12"/>
      <c r="BEM50" s="12"/>
      <c r="BEN50" s="12"/>
      <c r="BEO50" s="12"/>
      <c r="BEP50" s="12"/>
      <c r="BEQ50" s="12"/>
      <c r="BER50" s="12"/>
      <c r="BES50" s="12"/>
      <c r="BET50" s="12"/>
      <c r="BEU50" s="12"/>
      <c r="BEV50" s="12"/>
      <c r="BEW50" s="12"/>
      <c r="BEX50" s="12"/>
      <c r="BEY50" s="12"/>
      <c r="BEZ50" s="12"/>
      <c r="BFA50" s="12"/>
      <c r="BFB50" s="12"/>
      <c r="BFC50" s="12"/>
      <c r="BFD50" s="12"/>
      <c r="BFE50" s="12"/>
      <c r="BFF50" s="12"/>
      <c r="BFG50" s="12"/>
      <c r="BFH50" s="12"/>
      <c r="BFI50" s="12"/>
      <c r="BFJ50" s="12"/>
      <c r="BFK50" s="12"/>
      <c r="BFL50" s="12"/>
      <c r="BFM50" s="12"/>
      <c r="BFN50" s="12"/>
      <c r="BFO50" s="12"/>
      <c r="BFP50" s="12"/>
      <c r="BFQ50" s="12"/>
      <c r="BFR50" s="12"/>
      <c r="BFS50" s="12"/>
      <c r="BFT50" s="12"/>
      <c r="BFU50" s="12"/>
      <c r="BFV50" s="12"/>
      <c r="BFW50" s="12"/>
      <c r="BFX50" s="12"/>
      <c r="BFY50" s="12"/>
      <c r="BFZ50" s="12"/>
      <c r="BGA50" s="12"/>
      <c r="BGB50" s="12"/>
      <c r="BGC50" s="12"/>
      <c r="BGD50" s="12"/>
      <c r="BGE50" s="12"/>
      <c r="BGF50" s="12"/>
      <c r="BGG50" s="12"/>
      <c r="BGH50" s="12"/>
      <c r="BGI50" s="12"/>
      <c r="BGJ50" s="12"/>
      <c r="BGK50" s="12"/>
      <c r="BGL50" s="12"/>
      <c r="BGM50" s="12"/>
      <c r="BGN50" s="12"/>
      <c r="BGO50" s="12"/>
      <c r="BGP50" s="12"/>
      <c r="BGQ50" s="12"/>
      <c r="BGR50" s="12"/>
      <c r="BGS50" s="12"/>
      <c r="BGT50" s="12"/>
      <c r="BGU50" s="12"/>
      <c r="BGV50" s="12"/>
      <c r="BGW50" s="12"/>
      <c r="BGX50" s="12"/>
      <c r="BGY50" s="12"/>
      <c r="BGZ50" s="12"/>
      <c r="BHA50" s="12"/>
      <c r="BHB50" s="12"/>
      <c r="BHC50" s="12"/>
      <c r="BHD50" s="12"/>
      <c r="BHE50" s="12"/>
      <c r="BHF50" s="12"/>
      <c r="BHG50" s="12"/>
      <c r="BHH50" s="12"/>
      <c r="BHI50" s="12"/>
      <c r="BHJ50" s="12"/>
      <c r="BHK50" s="12"/>
      <c r="BHL50" s="12"/>
      <c r="BHM50" s="12"/>
      <c r="BHN50" s="12"/>
      <c r="BHO50" s="12"/>
      <c r="BHP50" s="12"/>
      <c r="BHQ50" s="12"/>
      <c r="BHR50" s="12"/>
      <c r="BHS50" s="12"/>
      <c r="BHT50" s="12"/>
      <c r="BHU50" s="12"/>
      <c r="BHV50" s="12"/>
      <c r="BHW50" s="12"/>
      <c r="BHX50" s="12"/>
      <c r="BHY50" s="12"/>
      <c r="BHZ50" s="12"/>
      <c r="BIA50" s="12"/>
      <c r="BIB50" s="12"/>
      <c r="BIC50" s="12"/>
      <c r="BID50" s="12"/>
      <c r="BIE50" s="12"/>
      <c r="BIF50" s="12"/>
      <c r="BIG50" s="12"/>
      <c r="BIH50" s="12"/>
      <c r="BII50" s="12"/>
      <c r="BIJ50" s="12"/>
      <c r="BIK50" s="12"/>
      <c r="BIL50" s="12"/>
      <c r="BIM50" s="12"/>
      <c r="BIN50" s="12"/>
      <c r="BIO50" s="12"/>
      <c r="BIP50" s="12"/>
      <c r="BIQ50" s="12"/>
      <c r="BIR50" s="12"/>
      <c r="BIS50" s="12"/>
      <c r="BIT50" s="12"/>
      <c r="BIU50" s="12"/>
      <c r="BIV50" s="12"/>
      <c r="BIW50" s="12"/>
      <c r="BIX50" s="12"/>
      <c r="BIY50" s="12"/>
      <c r="BIZ50" s="12"/>
      <c r="BJA50" s="12"/>
      <c r="BJB50" s="12"/>
      <c r="BJC50" s="12"/>
      <c r="BJD50" s="12"/>
      <c r="BJE50" s="12"/>
      <c r="BJF50" s="12"/>
      <c r="BJG50" s="12"/>
      <c r="BJH50" s="12"/>
      <c r="BJI50" s="12"/>
      <c r="BJJ50" s="12"/>
      <c r="BJK50" s="12"/>
      <c r="BJL50" s="12"/>
      <c r="BJM50" s="12"/>
      <c r="BJN50" s="12"/>
      <c r="BJO50" s="12"/>
      <c r="BJP50" s="12"/>
      <c r="BJQ50" s="12"/>
      <c r="BJR50" s="12"/>
      <c r="BJS50" s="12"/>
      <c r="BJT50" s="12"/>
      <c r="BJU50" s="12"/>
      <c r="BJV50" s="12"/>
      <c r="BJW50" s="12"/>
      <c r="BJX50" s="12"/>
      <c r="BJY50" s="12"/>
      <c r="BJZ50" s="12"/>
      <c r="BKA50" s="12"/>
      <c r="BKB50" s="12"/>
      <c r="BKC50" s="12"/>
      <c r="BKD50" s="12"/>
      <c r="BKE50" s="12"/>
      <c r="BKF50" s="12"/>
      <c r="BKG50" s="12"/>
      <c r="BKH50" s="12"/>
      <c r="BKI50" s="12"/>
      <c r="BKJ50" s="12"/>
      <c r="BKK50" s="12"/>
      <c r="BKL50" s="12"/>
      <c r="BKM50" s="12"/>
      <c r="BKN50" s="12"/>
      <c r="BKO50" s="12"/>
      <c r="BKP50" s="12"/>
      <c r="BKQ50" s="12"/>
      <c r="BKR50" s="12"/>
      <c r="BKS50" s="12"/>
      <c r="BKT50" s="12"/>
      <c r="BKU50" s="12"/>
      <c r="BKV50" s="12"/>
      <c r="BKW50" s="12"/>
      <c r="BKX50" s="12"/>
      <c r="BKY50" s="12"/>
      <c r="BKZ50" s="12"/>
      <c r="BLA50" s="12"/>
      <c r="BLB50" s="12"/>
      <c r="BLC50" s="12"/>
      <c r="BLD50" s="12"/>
      <c r="BLE50" s="12"/>
      <c r="BLF50" s="12"/>
      <c r="BLG50" s="12"/>
      <c r="BLH50" s="12"/>
      <c r="BLI50" s="12"/>
      <c r="BLJ50" s="12"/>
      <c r="BLK50" s="12"/>
      <c r="BLL50" s="12"/>
      <c r="BLM50" s="12"/>
      <c r="BLN50" s="12"/>
      <c r="BLO50" s="12"/>
      <c r="BLP50" s="12"/>
      <c r="BLQ50" s="12"/>
      <c r="BLR50" s="12"/>
      <c r="BLS50" s="12"/>
      <c r="BLT50" s="12"/>
      <c r="BLU50" s="12"/>
      <c r="BLV50" s="12"/>
      <c r="BLW50" s="12"/>
      <c r="BLX50" s="12"/>
      <c r="BLY50" s="12"/>
      <c r="BLZ50" s="12"/>
      <c r="BMA50" s="12"/>
      <c r="BMB50" s="12"/>
      <c r="BMC50" s="12"/>
      <c r="BMD50" s="12"/>
      <c r="BME50" s="12"/>
      <c r="BMF50" s="12"/>
      <c r="BMG50" s="12"/>
      <c r="BMH50" s="12"/>
      <c r="BMI50" s="12"/>
      <c r="BMJ50" s="12"/>
      <c r="BMK50" s="12"/>
      <c r="BML50" s="12"/>
      <c r="BMM50" s="12"/>
      <c r="BMN50" s="12"/>
      <c r="BMO50" s="12"/>
      <c r="BMP50" s="12"/>
      <c r="BMQ50" s="12"/>
      <c r="BMR50" s="12"/>
      <c r="BMS50" s="12"/>
      <c r="BMT50" s="12"/>
      <c r="BMU50" s="12"/>
      <c r="BMV50" s="12"/>
      <c r="BMW50" s="12"/>
      <c r="BMX50" s="12"/>
      <c r="BMY50" s="12"/>
      <c r="BMZ50" s="12"/>
      <c r="BNA50" s="12"/>
      <c r="BNB50" s="12"/>
      <c r="BNC50" s="12"/>
      <c r="BND50" s="12"/>
      <c r="BNE50" s="12"/>
      <c r="BNF50" s="12"/>
      <c r="BNG50" s="12"/>
      <c r="BNH50" s="12"/>
      <c r="BNI50" s="12"/>
      <c r="BNJ50" s="12"/>
      <c r="BNK50" s="12"/>
      <c r="BNL50" s="12"/>
      <c r="BNM50" s="12"/>
      <c r="BNN50" s="12"/>
      <c r="BNO50" s="12"/>
      <c r="BNP50" s="12"/>
      <c r="BNQ50" s="12"/>
      <c r="BNR50" s="12"/>
      <c r="BNS50" s="12"/>
      <c r="BNT50" s="12"/>
      <c r="BNU50" s="12"/>
      <c r="BNV50" s="12"/>
      <c r="BNW50" s="12"/>
      <c r="BNX50" s="12"/>
      <c r="BNY50" s="12"/>
      <c r="BNZ50" s="12"/>
      <c r="BOA50" s="12"/>
      <c r="BOB50" s="12"/>
      <c r="BOC50" s="12"/>
      <c r="BOD50" s="12"/>
      <c r="BOE50" s="12"/>
      <c r="BOF50" s="12"/>
      <c r="BOG50" s="12"/>
      <c r="BOH50" s="12"/>
      <c r="BOI50" s="12"/>
      <c r="BOJ50" s="12"/>
      <c r="BOK50" s="12"/>
      <c r="BOL50" s="12"/>
      <c r="BOM50" s="12"/>
      <c r="BON50" s="12"/>
      <c r="BOO50" s="12"/>
      <c r="BOP50" s="12"/>
      <c r="BOQ50" s="12"/>
      <c r="BOR50" s="12"/>
      <c r="BOS50" s="12"/>
      <c r="BOT50" s="12"/>
      <c r="BOU50" s="12"/>
      <c r="BOV50" s="12"/>
      <c r="BOW50" s="12"/>
      <c r="BOX50" s="12"/>
      <c r="BOY50" s="12"/>
      <c r="BOZ50" s="12"/>
      <c r="BPA50" s="12"/>
      <c r="BPB50" s="12"/>
      <c r="BPC50" s="12"/>
      <c r="BPD50" s="12"/>
      <c r="BPE50" s="12"/>
      <c r="BPF50" s="12"/>
      <c r="BPG50" s="12"/>
      <c r="BPH50" s="12"/>
      <c r="BPI50" s="12"/>
      <c r="BPJ50" s="12"/>
      <c r="BPK50" s="12"/>
      <c r="BPL50" s="12"/>
      <c r="BPM50" s="12"/>
      <c r="BPN50" s="12"/>
      <c r="BPO50" s="12"/>
      <c r="BPP50" s="12"/>
      <c r="BPQ50" s="12"/>
      <c r="BPR50" s="12"/>
      <c r="BPS50" s="12"/>
      <c r="BPT50" s="12"/>
      <c r="BPU50" s="12"/>
      <c r="BPV50" s="12"/>
      <c r="BPW50" s="12"/>
      <c r="BPX50" s="12"/>
      <c r="BPY50" s="12"/>
      <c r="BPZ50" s="12"/>
      <c r="BQA50" s="12"/>
      <c r="BQB50" s="12"/>
      <c r="BQC50" s="12"/>
      <c r="BQD50" s="12"/>
      <c r="BQE50" s="12"/>
      <c r="BQF50" s="12"/>
      <c r="BQG50" s="12"/>
      <c r="BQH50" s="12"/>
      <c r="BQI50" s="12"/>
      <c r="BQJ50" s="12"/>
      <c r="BQK50" s="12"/>
      <c r="BQL50" s="12"/>
      <c r="BQM50" s="12"/>
      <c r="BQN50" s="12"/>
      <c r="BQO50" s="12"/>
      <c r="BQP50" s="12"/>
      <c r="BQQ50" s="12"/>
      <c r="BQR50" s="12"/>
      <c r="BQS50" s="12"/>
      <c r="BQT50" s="12"/>
      <c r="BQU50" s="12"/>
      <c r="BQV50" s="12"/>
      <c r="BQW50" s="12"/>
      <c r="BQX50" s="12"/>
      <c r="BQY50" s="12"/>
      <c r="BQZ50" s="12"/>
      <c r="BRA50" s="12"/>
      <c r="BRB50" s="12"/>
      <c r="BRC50" s="12"/>
      <c r="BRD50" s="12"/>
      <c r="BRE50" s="12"/>
      <c r="BRF50" s="12"/>
      <c r="BRG50" s="12"/>
      <c r="BRH50" s="12"/>
      <c r="BRI50" s="12"/>
      <c r="BRJ50" s="12"/>
      <c r="BRK50" s="12"/>
      <c r="BRL50" s="12"/>
      <c r="BRM50" s="12"/>
      <c r="BRN50" s="12"/>
      <c r="BRO50" s="12"/>
      <c r="BRP50" s="12"/>
      <c r="BRQ50" s="12"/>
      <c r="BRR50" s="12"/>
      <c r="BRS50" s="12"/>
      <c r="BRT50" s="12"/>
      <c r="BRU50" s="12"/>
      <c r="BRV50" s="12"/>
      <c r="BRW50" s="12"/>
      <c r="BRX50" s="12"/>
      <c r="BRY50" s="12"/>
      <c r="BRZ50" s="12"/>
      <c r="BSA50" s="12"/>
      <c r="BSB50" s="12"/>
      <c r="BSC50" s="12"/>
      <c r="BSD50" s="12"/>
      <c r="BSE50" s="12"/>
      <c r="BSF50" s="12"/>
      <c r="BSG50" s="12"/>
      <c r="BSH50" s="12"/>
      <c r="BSI50" s="12"/>
      <c r="BSJ50" s="12"/>
      <c r="BSK50" s="12"/>
      <c r="BSL50" s="12"/>
      <c r="BSM50" s="12"/>
      <c r="BSN50" s="12"/>
      <c r="BSO50" s="12"/>
      <c r="BSP50" s="12"/>
      <c r="BSQ50" s="12"/>
      <c r="BSR50" s="12"/>
      <c r="BSS50" s="12"/>
      <c r="BST50" s="12"/>
      <c r="BSU50" s="12"/>
      <c r="BSV50" s="12"/>
      <c r="BSW50" s="12"/>
      <c r="BSX50" s="12"/>
      <c r="BSY50" s="12"/>
      <c r="BSZ50" s="12"/>
      <c r="BTA50" s="12"/>
      <c r="BTB50" s="12"/>
      <c r="BTC50" s="12"/>
      <c r="BTD50" s="12"/>
      <c r="BTE50" s="12"/>
      <c r="BTF50" s="12"/>
      <c r="BTG50" s="12"/>
      <c r="BTH50" s="12"/>
      <c r="BTI50" s="12"/>
      <c r="BTJ50" s="12"/>
      <c r="BTK50" s="12"/>
      <c r="BTL50" s="12"/>
      <c r="BTM50" s="12"/>
      <c r="BTN50" s="12"/>
      <c r="BTO50" s="12"/>
      <c r="BTP50" s="12"/>
      <c r="BTQ50" s="12"/>
      <c r="BTR50" s="12"/>
      <c r="BTS50" s="12"/>
      <c r="BTT50" s="12"/>
      <c r="BTU50" s="12"/>
      <c r="BTV50" s="12"/>
      <c r="BTW50" s="12"/>
      <c r="BTX50" s="12"/>
      <c r="BTY50" s="12"/>
      <c r="BTZ50" s="12"/>
      <c r="BUA50" s="12"/>
      <c r="BUB50" s="12"/>
      <c r="BUC50" s="12"/>
      <c r="BUD50" s="12"/>
      <c r="BUE50" s="12"/>
      <c r="BUF50" s="12"/>
      <c r="BUG50" s="12"/>
      <c r="BUH50" s="12"/>
      <c r="BUI50" s="12"/>
      <c r="BUJ50" s="12"/>
      <c r="BUK50" s="12"/>
      <c r="BUL50" s="12"/>
      <c r="BUM50" s="12"/>
      <c r="BUN50" s="12"/>
      <c r="BUO50" s="12"/>
      <c r="BUP50" s="12"/>
      <c r="BUQ50" s="12"/>
      <c r="BUR50" s="12"/>
      <c r="BUS50" s="12"/>
      <c r="BUT50" s="12"/>
      <c r="BUU50" s="12"/>
      <c r="BUV50" s="12"/>
      <c r="BUW50" s="12"/>
      <c r="BUX50" s="12"/>
      <c r="BUY50" s="12"/>
      <c r="BUZ50" s="12"/>
      <c r="BVA50" s="12"/>
      <c r="BVB50" s="12"/>
      <c r="BVC50" s="12"/>
      <c r="BVD50" s="12"/>
      <c r="BVE50" s="12"/>
      <c r="BVF50" s="12"/>
      <c r="BVG50" s="12"/>
      <c r="BVH50" s="12"/>
      <c r="BVI50" s="12"/>
      <c r="BVJ50" s="12"/>
      <c r="BVK50" s="12"/>
      <c r="BVL50" s="12"/>
      <c r="BVM50" s="12"/>
      <c r="BVN50" s="12"/>
      <c r="BVO50" s="12"/>
      <c r="BVP50" s="12"/>
      <c r="BVQ50" s="12"/>
      <c r="BVR50" s="12"/>
      <c r="BVS50" s="12"/>
      <c r="BVT50" s="12"/>
      <c r="BVU50" s="12"/>
      <c r="BVV50" s="12"/>
      <c r="BVW50" s="12"/>
      <c r="BVX50" s="12"/>
      <c r="BVY50" s="12"/>
      <c r="BVZ50" s="12"/>
      <c r="BWA50" s="12"/>
      <c r="BWB50" s="12"/>
      <c r="BWC50" s="12"/>
      <c r="BWD50" s="12"/>
      <c r="BWE50" s="12"/>
      <c r="BWF50" s="12"/>
      <c r="BWG50" s="12"/>
      <c r="BWH50" s="12"/>
      <c r="BWI50" s="12"/>
      <c r="BWJ50" s="12"/>
      <c r="BWK50" s="12"/>
      <c r="BWL50" s="12"/>
      <c r="BWM50" s="12"/>
      <c r="BWN50" s="12"/>
      <c r="BWO50" s="12"/>
      <c r="BWP50" s="12"/>
      <c r="BWQ50" s="12"/>
      <c r="BWR50" s="12"/>
      <c r="BWS50" s="12"/>
      <c r="BWT50" s="12"/>
      <c r="BWU50" s="12"/>
      <c r="BWV50" s="12"/>
      <c r="BWW50" s="12"/>
      <c r="BWX50" s="12"/>
      <c r="BWY50" s="12"/>
      <c r="BWZ50" s="12"/>
      <c r="BXA50" s="12"/>
      <c r="BXB50" s="12"/>
      <c r="BXC50" s="12"/>
      <c r="BXD50" s="12"/>
      <c r="BXE50" s="12"/>
      <c r="BXF50" s="12"/>
      <c r="BXG50" s="12"/>
      <c r="BXH50" s="12"/>
      <c r="BXI50" s="12"/>
      <c r="BXJ50" s="12"/>
      <c r="BXK50" s="12"/>
      <c r="BXL50" s="12"/>
      <c r="BXM50" s="12"/>
      <c r="BXN50" s="12"/>
      <c r="BXO50" s="12"/>
      <c r="BXP50" s="12"/>
      <c r="BXQ50" s="12"/>
      <c r="BXR50" s="12"/>
      <c r="BXS50" s="12"/>
      <c r="BXT50" s="12"/>
      <c r="BXU50" s="12"/>
      <c r="BXV50" s="12"/>
      <c r="BXW50" s="12"/>
      <c r="BXX50" s="12"/>
      <c r="BXY50" s="12"/>
      <c r="BXZ50" s="12"/>
      <c r="BYA50" s="12"/>
      <c r="BYB50" s="12"/>
      <c r="BYC50" s="12"/>
      <c r="BYD50" s="12"/>
      <c r="BYE50" s="12"/>
      <c r="BYF50" s="12"/>
      <c r="BYG50" s="12"/>
      <c r="BYH50" s="12"/>
      <c r="BYI50" s="12"/>
      <c r="BYJ50" s="12"/>
      <c r="BYK50" s="12"/>
      <c r="BYL50" s="12"/>
      <c r="BYM50" s="12"/>
      <c r="BYN50" s="12"/>
      <c r="BYO50" s="12"/>
      <c r="BYP50" s="12"/>
      <c r="BYQ50" s="12"/>
      <c r="BYR50" s="12"/>
      <c r="BYS50" s="12"/>
      <c r="BYT50" s="12"/>
      <c r="BYU50" s="12"/>
      <c r="BYV50" s="12"/>
      <c r="BYW50" s="12"/>
      <c r="BYX50" s="12"/>
      <c r="BYY50" s="12"/>
      <c r="BYZ50" s="12"/>
      <c r="BZA50" s="12"/>
      <c r="BZB50" s="12"/>
      <c r="BZC50" s="12"/>
      <c r="BZD50" s="12"/>
      <c r="BZE50" s="12"/>
      <c r="BZF50" s="12"/>
      <c r="BZG50" s="12"/>
      <c r="BZH50" s="12"/>
      <c r="BZI50" s="12"/>
      <c r="BZJ50" s="12"/>
      <c r="BZK50" s="12"/>
      <c r="BZL50" s="12"/>
      <c r="BZM50" s="12"/>
      <c r="BZN50" s="12"/>
      <c r="BZO50" s="12"/>
      <c r="BZP50" s="12"/>
      <c r="BZQ50" s="12"/>
      <c r="BZR50" s="12"/>
      <c r="BZS50" s="12"/>
      <c r="BZT50" s="12"/>
      <c r="BZU50" s="12"/>
      <c r="BZV50" s="12"/>
      <c r="BZW50" s="12"/>
      <c r="BZX50" s="12"/>
      <c r="BZY50" s="12"/>
      <c r="BZZ50" s="12"/>
      <c r="CAA50" s="12"/>
      <c r="CAB50" s="12"/>
      <c r="CAC50" s="12"/>
      <c r="CAD50" s="12"/>
      <c r="CAE50" s="12"/>
      <c r="CAF50" s="12"/>
      <c r="CAG50" s="12"/>
      <c r="CAH50" s="12"/>
      <c r="CAI50" s="12"/>
      <c r="CAJ50" s="12"/>
      <c r="CAK50" s="12"/>
      <c r="CAL50" s="12"/>
      <c r="CAM50" s="12"/>
      <c r="CAN50" s="12"/>
      <c r="CAO50" s="12"/>
      <c r="CAP50" s="12"/>
      <c r="CAQ50" s="12"/>
      <c r="CAR50" s="12"/>
      <c r="CAS50" s="12"/>
      <c r="CAT50" s="12"/>
      <c r="CAU50" s="12"/>
      <c r="CAV50" s="12"/>
      <c r="CAW50" s="12"/>
      <c r="CAX50" s="12"/>
      <c r="CAY50" s="12"/>
      <c r="CAZ50" s="12"/>
      <c r="CBA50" s="12"/>
      <c r="CBB50" s="12"/>
      <c r="CBC50" s="12"/>
      <c r="CBD50" s="12"/>
      <c r="CBE50" s="12"/>
      <c r="CBF50" s="12"/>
      <c r="CBG50" s="12"/>
      <c r="CBH50" s="12"/>
      <c r="CBI50" s="12"/>
      <c r="CBJ50" s="12"/>
      <c r="CBK50" s="12"/>
      <c r="CBL50" s="12"/>
      <c r="CBM50" s="12"/>
      <c r="CBN50" s="12"/>
      <c r="CBO50" s="12"/>
      <c r="CBP50" s="12"/>
      <c r="CBQ50" s="12"/>
      <c r="CBR50" s="12"/>
      <c r="CBS50" s="12"/>
      <c r="CBT50" s="12"/>
      <c r="CBU50" s="12"/>
      <c r="CBV50" s="12"/>
      <c r="CBW50" s="12"/>
      <c r="CBX50" s="12"/>
      <c r="CBY50" s="12"/>
      <c r="CBZ50" s="12"/>
      <c r="CCA50" s="12"/>
      <c r="CCB50" s="12"/>
      <c r="CCC50" s="12"/>
      <c r="CCD50" s="12"/>
      <c r="CCE50" s="12"/>
      <c r="CCF50" s="12"/>
      <c r="CCG50" s="12"/>
      <c r="CCH50" s="12"/>
      <c r="CCI50" s="12"/>
      <c r="CCJ50" s="12"/>
      <c r="CCK50" s="12"/>
      <c r="CCL50" s="12"/>
      <c r="CCM50" s="12"/>
      <c r="CCN50" s="12"/>
      <c r="CCO50" s="12"/>
      <c r="CCP50" s="12"/>
      <c r="CCQ50" s="12"/>
      <c r="CCR50" s="12"/>
      <c r="CCS50" s="12"/>
      <c r="CCT50" s="12"/>
      <c r="CCU50" s="12"/>
      <c r="CCV50" s="12"/>
      <c r="CCW50" s="12"/>
      <c r="CCX50" s="12"/>
      <c r="CCY50" s="12"/>
      <c r="CCZ50" s="12"/>
      <c r="CDA50" s="12"/>
      <c r="CDB50" s="12"/>
      <c r="CDC50" s="12"/>
      <c r="CDD50" s="12"/>
      <c r="CDE50" s="12"/>
      <c r="CDF50" s="12"/>
      <c r="CDG50" s="12"/>
      <c r="CDH50" s="12"/>
      <c r="CDI50" s="12"/>
      <c r="CDJ50" s="12"/>
      <c r="CDK50" s="12"/>
      <c r="CDL50" s="12"/>
      <c r="CDM50" s="12"/>
      <c r="CDN50" s="12"/>
      <c r="CDO50" s="12"/>
      <c r="CDP50" s="12"/>
      <c r="CDQ50" s="12"/>
      <c r="CDR50" s="12"/>
      <c r="CDS50" s="12"/>
      <c r="CDT50" s="12"/>
      <c r="CDU50" s="12"/>
      <c r="CDV50" s="12"/>
      <c r="CDW50" s="12"/>
      <c r="CDX50" s="12"/>
      <c r="CDY50" s="12"/>
      <c r="CDZ50" s="12"/>
      <c r="CEA50" s="12"/>
      <c r="CEB50" s="12"/>
      <c r="CEC50" s="12"/>
      <c r="CED50" s="12"/>
      <c r="CEE50" s="12"/>
      <c r="CEF50" s="12"/>
      <c r="CEG50" s="12"/>
      <c r="CEH50" s="12"/>
      <c r="CEI50" s="12"/>
      <c r="CEJ50" s="12"/>
      <c r="CEK50" s="12"/>
      <c r="CEL50" s="12"/>
      <c r="CEM50" s="12"/>
      <c r="CEN50" s="12"/>
      <c r="CEO50" s="12"/>
      <c r="CEP50" s="12"/>
      <c r="CEQ50" s="12"/>
      <c r="CER50" s="12"/>
      <c r="CES50" s="12"/>
      <c r="CET50" s="12"/>
      <c r="CEU50" s="12"/>
      <c r="CEV50" s="12"/>
      <c r="CEW50" s="12"/>
      <c r="CEX50" s="12"/>
      <c r="CEY50" s="12"/>
      <c r="CEZ50" s="12"/>
      <c r="CFA50" s="12"/>
      <c r="CFB50" s="12"/>
      <c r="CFC50" s="12"/>
      <c r="CFD50" s="12"/>
      <c r="CFE50" s="12"/>
      <c r="CFF50" s="12"/>
      <c r="CFG50" s="12"/>
      <c r="CFH50" s="12"/>
      <c r="CFI50" s="12"/>
      <c r="CFJ50" s="12"/>
      <c r="CFK50" s="12"/>
      <c r="CFL50" s="12"/>
      <c r="CFM50" s="12"/>
      <c r="CFN50" s="12"/>
      <c r="CFO50" s="12"/>
      <c r="CFP50" s="12"/>
      <c r="CFQ50" s="12"/>
      <c r="CFR50" s="12"/>
      <c r="CFS50" s="12"/>
      <c r="CFT50" s="12"/>
      <c r="CFU50" s="12"/>
      <c r="CFV50" s="12"/>
      <c r="CFW50" s="12"/>
      <c r="CFX50" s="12"/>
      <c r="CFY50" s="12"/>
      <c r="CFZ50" s="12"/>
      <c r="CGA50" s="12"/>
      <c r="CGB50" s="12"/>
      <c r="CGC50" s="12"/>
      <c r="CGD50" s="12"/>
      <c r="CGE50" s="12"/>
      <c r="CGF50" s="12"/>
      <c r="CGG50" s="12"/>
      <c r="CGH50" s="12"/>
      <c r="CGI50" s="12"/>
      <c r="CGJ50" s="12"/>
      <c r="CGK50" s="12"/>
      <c r="CGL50" s="12"/>
      <c r="CGM50" s="12"/>
      <c r="CGN50" s="12"/>
      <c r="CGO50" s="12"/>
      <c r="CGP50" s="12"/>
      <c r="CGQ50" s="12"/>
      <c r="CGR50" s="12"/>
      <c r="CGS50" s="12"/>
      <c r="CGT50" s="12"/>
      <c r="CGU50" s="12"/>
      <c r="CGV50" s="12"/>
      <c r="CGW50" s="12"/>
      <c r="CGX50" s="12"/>
      <c r="CGY50" s="12"/>
      <c r="CGZ50" s="12"/>
      <c r="CHA50" s="12"/>
      <c r="CHB50" s="12"/>
      <c r="CHC50" s="12"/>
      <c r="CHD50" s="12"/>
      <c r="CHE50" s="12"/>
      <c r="CHF50" s="12"/>
      <c r="CHG50" s="12"/>
      <c r="CHH50" s="12"/>
      <c r="CHI50" s="12"/>
      <c r="CHJ50" s="12"/>
      <c r="CHK50" s="12"/>
      <c r="CHL50" s="12"/>
      <c r="CHM50" s="12"/>
      <c r="CHN50" s="12"/>
      <c r="CHO50" s="12"/>
      <c r="CHP50" s="12"/>
      <c r="CHQ50" s="12"/>
      <c r="CHR50" s="12"/>
      <c r="CHS50" s="12"/>
      <c r="CHT50" s="12"/>
      <c r="CHU50" s="12"/>
      <c r="CHV50" s="12"/>
      <c r="CHW50" s="12"/>
      <c r="CHX50" s="12"/>
      <c r="CHY50" s="12"/>
      <c r="CHZ50" s="12"/>
      <c r="CIA50" s="12"/>
      <c r="CIB50" s="12"/>
      <c r="CIC50" s="12"/>
      <c r="CID50" s="12"/>
      <c r="CIE50" s="12"/>
      <c r="CIF50" s="12"/>
      <c r="CIG50" s="12"/>
      <c r="CIH50" s="12"/>
      <c r="CII50" s="12"/>
      <c r="CIJ50" s="12"/>
      <c r="CIK50" s="12"/>
      <c r="CIL50" s="12"/>
      <c r="CIM50" s="12"/>
      <c r="CIN50" s="12"/>
      <c r="CIO50" s="12"/>
      <c r="CIP50" s="12"/>
      <c r="CIQ50" s="12"/>
      <c r="CIR50" s="12"/>
      <c r="CIS50" s="12"/>
      <c r="CIT50" s="12"/>
      <c r="CIU50" s="12"/>
      <c r="CIV50" s="12"/>
      <c r="CIW50" s="12"/>
      <c r="CIX50" s="12"/>
      <c r="CIY50" s="12"/>
      <c r="CIZ50" s="12"/>
      <c r="CJA50" s="12"/>
      <c r="CJB50" s="12"/>
      <c r="CJC50" s="12"/>
      <c r="CJD50" s="12"/>
      <c r="CJE50" s="12"/>
      <c r="CJF50" s="12"/>
      <c r="CJG50" s="12"/>
      <c r="CJH50" s="12"/>
      <c r="CJI50" s="12"/>
      <c r="CJJ50" s="12"/>
      <c r="CJK50" s="12"/>
      <c r="CJL50" s="12"/>
      <c r="CJM50" s="12"/>
      <c r="CJN50" s="12"/>
      <c r="CJO50" s="12"/>
      <c r="CJP50" s="12"/>
      <c r="CJQ50" s="12"/>
      <c r="CJR50" s="12"/>
      <c r="CJS50" s="12"/>
      <c r="CJT50" s="12"/>
      <c r="CJU50" s="12"/>
      <c r="CJV50" s="12"/>
      <c r="CJW50" s="12"/>
      <c r="CJX50" s="12"/>
      <c r="CJY50" s="12"/>
      <c r="CJZ50" s="12"/>
      <c r="CKA50" s="12"/>
      <c r="CKB50" s="12"/>
      <c r="CKC50" s="12"/>
      <c r="CKD50" s="12"/>
      <c r="CKE50" s="12"/>
      <c r="CKF50" s="12"/>
      <c r="CKG50" s="12"/>
      <c r="CKH50" s="12"/>
      <c r="CKI50" s="12"/>
      <c r="CKJ50" s="12"/>
      <c r="CKK50" s="12"/>
      <c r="CKL50" s="12"/>
      <c r="CKM50" s="12"/>
      <c r="CKN50" s="12"/>
      <c r="CKO50" s="12"/>
      <c r="CKP50" s="12"/>
      <c r="CKQ50" s="12"/>
      <c r="CKR50" s="12"/>
      <c r="CKS50" s="12"/>
      <c r="CKT50" s="12"/>
      <c r="CKU50" s="12"/>
      <c r="CKV50" s="12"/>
      <c r="CKW50" s="12"/>
      <c r="CKX50" s="12"/>
      <c r="CKY50" s="12"/>
      <c r="CKZ50" s="12"/>
      <c r="CLA50" s="12"/>
      <c r="CLB50" s="12"/>
      <c r="CLC50" s="12"/>
      <c r="CLD50" s="12"/>
      <c r="CLE50" s="12"/>
      <c r="CLF50" s="12"/>
      <c r="CLG50" s="12"/>
      <c r="CLH50" s="12"/>
      <c r="CLI50" s="12"/>
      <c r="CLJ50" s="12"/>
      <c r="CLK50" s="12"/>
      <c r="CLL50" s="12"/>
      <c r="CLM50" s="12"/>
      <c r="CLN50" s="12"/>
      <c r="CLO50" s="12"/>
      <c r="CLP50" s="12"/>
      <c r="CLQ50" s="12"/>
      <c r="CLR50" s="12"/>
      <c r="CLS50" s="12"/>
      <c r="CLT50" s="12"/>
      <c r="CLU50" s="12"/>
      <c r="CLV50" s="12"/>
      <c r="CLW50" s="12"/>
      <c r="CLX50" s="12"/>
      <c r="CLY50" s="12"/>
      <c r="CLZ50" s="12"/>
      <c r="CMA50" s="12"/>
      <c r="CMB50" s="12"/>
      <c r="CMC50" s="12"/>
      <c r="CMD50" s="12"/>
      <c r="CME50" s="12"/>
      <c r="CMF50" s="12"/>
      <c r="CMG50" s="12"/>
      <c r="CMH50" s="12"/>
      <c r="CMI50" s="12"/>
      <c r="CMJ50" s="12"/>
      <c r="CMK50" s="12"/>
      <c r="CML50" s="12"/>
      <c r="CMM50" s="12"/>
      <c r="CMN50" s="12"/>
      <c r="CMO50" s="12"/>
      <c r="CMP50" s="12"/>
      <c r="CMQ50" s="12"/>
      <c r="CMR50" s="12"/>
      <c r="CMS50" s="12"/>
      <c r="CMT50" s="12"/>
      <c r="CMU50" s="12"/>
      <c r="CMV50" s="12"/>
      <c r="CMW50" s="12"/>
      <c r="CMX50" s="12"/>
      <c r="CMY50" s="12"/>
      <c r="CMZ50" s="12"/>
      <c r="CNA50" s="12"/>
      <c r="CNB50" s="12"/>
      <c r="CNC50" s="12"/>
      <c r="CND50" s="12"/>
      <c r="CNE50" s="12"/>
      <c r="CNF50" s="12"/>
      <c r="CNG50" s="12"/>
      <c r="CNH50" s="12"/>
      <c r="CNI50" s="12"/>
      <c r="CNJ50" s="12"/>
      <c r="CNK50" s="12"/>
      <c r="CNL50" s="12"/>
      <c r="CNM50" s="12"/>
      <c r="CNN50" s="12"/>
      <c r="CNO50" s="12"/>
      <c r="CNP50" s="12"/>
      <c r="CNQ50" s="12"/>
      <c r="CNR50" s="12"/>
      <c r="CNS50" s="12"/>
      <c r="CNT50" s="12"/>
      <c r="CNU50" s="12"/>
      <c r="CNV50" s="12"/>
      <c r="CNW50" s="12"/>
      <c r="CNX50" s="12"/>
      <c r="CNY50" s="12"/>
      <c r="CNZ50" s="12"/>
      <c r="COA50" s="12"/>
      <c r="COB50" s="12"/>
      <c r="COC50" s="12"/>
      <c r="COD50" s="12"/>
      <c r="COE50" s="12"/>
      <c r="COF50" s="12"/>
      <c r="COG50" s="12"/>
      <c r="COH50" s="12"/>
      <c r="COI50" s="12"/>
      <c r="COJ50" s="12"/>
      <c r="COK50" s="12"/>
      <c r="COL50" s="12"/>
      <c r="COM50" s="12"/>
      <c r="CON50" s="12"/>
      <c r="COO50" s="12"/>
      <c r="COP50" s="12"/>
      <c r="COQ50" s="12"/>
      <c r="COR50" s="12"/>
      <c r="COS50" s="12"/>
      <c r="COT50" s="12"/>
      <c r="COU50" s="12"/>
      <c r="COV50" s="12"/>
      <c r="COW50" s="12"/>
      <c r="COX50" s="12"/>
      <c r="COY50" s="12"/>
      <c r="COZ50" s="12"/>
      <c r="CPA50" s="12"/>
      <c r="CPB50" s="12"/>
      <c r="CPC50" s="12"/>
      <c r="CPD50" s="12"/>
      <c r="CPE50" s="12"/>
      <c r="CPF50" s="12"/>
      <c r="CPG50" s="12"/>
      <c r="CPH50" s="12"/>
      <c r="CPI50" s="12"/>
      <c r="CPJ50" s="12"/>
      <c r="CPK50" s="12"/>
      <c r="CPL50" s="12"/>
      <c r="CPM50" s="12"/>
      <c r="CPN50" s="12"/>
      <c r="CPO50" s="12"/>
      <c r="CPP50" s="12"/>
      <c r="CPQ50" s="12"/>
      <c r="CPR50" s="12"/>
      <c r="CPS50" s="12"/>
      <c r="CPT50" s="12"/>
      <c r="CPU50" s="12"/>
      <c r="CPV50" s="12"/>
      <c r="CPW50" s="12"/>
      <c r="CPX50" s="12"/>
      <c r="CPY50" s="12"/>
      <c r="CPZ50" s="12"/>
      <c r="CQA50" s="12"/>
      <c r="CQB50" s="12"/>
      <c r="CQC50" s="12"/>
      <c r="CQD50" s="12"/>
      <c r="CQE50" s="12"/>
      <c r="CQF50" s="12"/>
      <c r="CQG50" s="12"/>
      <c r="CQH50" s="12"/>
      <c r="CQI50" s="12"/>
      <c r="CQJ50" s="12"/>
      <c r="CQK50" s="12"/>
      <c r="CQL50" s="12"/>
      <c r="CQM50" s="12"/>
      <c r="CQN50" s="12"/>
      <c r="CQO50" s="12"/>
      <c r="CQP50" s="12"/>
      <c r="CQQ50" s="12"/>
      <c r="CQR50" s="12"/>
      <c r="CQS50" s="12"/>
      <c r="CQT50" s="12"/>
      <c r="CQU50" s="12"/>
      <c r="CQV50" s="12"/>
      <c r="CQW50" s="12"/>
      <c r="CQX50" s="12"/>
      <c r="CQY50" s="12"/>
      <c r="CQZ50" s="12"/>
      <c r="CRA50" s="12"/>
      <c r="CRB50" s="12"/>
      <c r="CRC50" s="12"/>
      <c r="CRD50" s="12"/>
      <c r="CRE50" s="12"/>
      <c r="CRF50" s="12"/>
      <c r="CRG50" s="12"/>
      <c r="CRH50" s="12"/>
      <c r="CRI50" s="12"/>
      <c r="CRJ50" s="12"/>
      <c r="CRK50" s="12"/>
      <c r="CRL50" s="12"/>
      <c r="CRM50" s="12"/>
      <c r="CRN50" s="12"/>
      <c r="CRO50" s="12"/>
      <c r="CRP50" s="12"/>
      <c r="CRQ50" s="12"/>
      <c r="CRR50" s="12"/>
      <c r="CRS50" s="12"/>
      <c r="CRT50" s="12"/>
      <c r="CRU50" s="12"/>
      <c r="CRV50" s="12"/>
      <c r="CRW50" s="12"/>
      <c r="CRX50" s="12"/>
      <c r="CRY50" s="12"/>
      <c r="CRZ50" s="12"/>
      <c r="CSA50" s="12"/>
      <c r="CSB50" s="12"/>
      <c r="CSC50" s="12"/>
      <c r="CSD50" s="12"/>
      <c r="CSE50" s="12"/>
      <c r="CSF50" s="12"/>
      <c r="CSG50" s="12"/>
      <c r="CSH50" s="12"/>
      <c r="CSI50" s="12"/>
      <c r="CSJ50" s="12"/>
      <c r="CSK50" s="12"/>
      <c r="CSL50" s="12"/>
      <c r="CSM50" s="12"/>
      <c r="CSN50" s="12"/>
      <c r="CSO50" s="12"/>
      <c r="CSP50" s="12"/>
      <c r="CSQ50" s="12"/>
      <c r="CSR50" s="12"/>
      <c r="CSS50" s="12"/>
      <c r="CST50" s="12"/>
      <c r="CSU50" s="12"/>
      <c r="CSV50" s="12"/>
      <c r="CSW50" s="12"/>
      <c r="CSX50" s="12"/>
      <c r="CSY50" s="12"/>
      <c r="CSZ50" s="12"/>
      <c r="CTA50" s="12"/>
      <c r="CTB50" s="12"/>
      <c r="CTC50" s="12"/>
      <c r="CTD50" s="12"/>
      <c r="CTE50" s="12"/>
      <c r="CTF50" s="12"/>
      <c r="CTG50" s="12"/>
      <c r="CTH50" s="12"/>
      <c r="CTI50" s="12"/>
      <c r="CTJ50" s="12"/>
      <c r="CTK50" s="12"/>
      <c r="CTL50" s="12"/>
      <c r="CTM50" s="12"/>
      <c r="CTN50" s="12"/>
      <c r="CTO50" s="12"/>
      <c r="CTP50" s="12"/>
      <c r="CTQ50" s="12"/>
      <c r="CTR50" s="12"/>
      <c r="CTS50" s="12"/>
      <c r="CTT50" s="12"/>
      <c r="CTU50" s="12"/>
      <c r="CTV50" s="12"/>
      <c r="CTW50" s="12"/>
      <c r="CTX50" s="12"/>
      <c r="CTY50" s="12"/>
      <c r="CTZ50" s="12"/>
      <c r="CUA50" s="12"/>
      <c r="CUB50" s="12"/>
      <c r="CUC50" s="12"/>
      <c r="CUD50" s="12"/>
      <c r="CUE50" s="12"/>
      <c r="CUF50" s="12"/>
      <c r="CUG50" s="12"/>
      <c r="CUH50" s="12"/>
      <c r="CUI50" s="12"/>
      <c r="CUJ50" s="12"/>
      <c r="CUK50" s="12"/>
      <c r="CUL50" s="12"/>
      <c r="CUM50" s="12"/>
      <c r="CUN50" s="12"/>
      <c r="CUO50" s="12"/>
      <c r="CUP50" s="12"/>
      <c r="CUQ50" s="12"/>
      <c r="CUR50" s="12"/>
      <c r="CUS50" s="12"/>
      <c r="CUT50" s="12"/>
      <c r="CUU50" s="12"/>
      <c r="CUV50" s="12"/>
      <c r="CUW50" s="12"/>
      <c r="CUX50" s="12"/>
      <c r="CUY50" s="12"/>
      <c r="CUZ50" s="12"/>
      <c r="CVA50" s="12"/>
      <c r="CVB50" s="12"/>
      <c r="CVC50" s="12"/>
      <c r="CVD50" s="12"/>
      <c r="CVE50" s="12"/>
      <c r="CVF50" s="12"/>
      <c r="CVG50" s="12"/>
      <c r="CVH50" s="12"/>
      <c r="CVI50" s="12"/>
      <c r="CVJ50" s="12"/>
      <c r="CVK50" s="12"/>
      <c r="CVL50" s="12"/>
      <c r="CVM50" s="12"/>
      <c r="CVN50" s="12"/>
      <c r="CVO50" s="12"/>
      <c r="CVP50" s="12"/>
      <c r="CVQ50" s="12"/>
      <c r="CVR50" s="12"/>
      <c r="CVS50" s="12"/>
      <c r="CVT50" s="12"/>
      <c r="CVU50" s="12"/>
      <c r="CVV50" s="12"/>
      <c r="CVW50" s="12"/>
      <c r="CVX50" s="12"/>
      <c r="CVY50" s="12"/>
      <c r="CVZ50" s="12"/>
      <c r="CWA50" s="12"/>
      <c r="CWB50" s="12"/>
      <c r="CWC50" s="12"/>
      <c r="CWD50" s="12"/>
      <c r="CWE50" s="12"/>
      <c r="CWF50" s="12"/>
      <c r="CWG50" s="12"/>
      <c r="CWH50" s="12"/>
      <c r="CWI50" s="12"/>
      <c r="CWJ50" s="12"/>
      <c r="CWK50" s="12"/>
      <c r="CWL50" s="12"/>
      <c r="CWM50" s="12"/>
      <c r="CWN50" s="12"/>
      <c r="CWO50" s="12"/>
      <c r="CWP50" s="12"/>
      <c r="CWQ50" s="12"/>
      <c r="CWR50" s="12"/>
      <c r="CWS50" s="12"/>
      <c r="CWT50" s="12"/>
      <c r="CWU50" s="12"/>
      <c r="CWV50" s="12"/>
      <c r="CWW50" s="12"/>
      <c r="CWX50" s="12"/>
      <c r="CWY50" s="12"/>
      <c r="CWZ50" s="12"/>
      <c r="CXA50" s="12"/>
      <c r="CXB50" s="12"/>
      <c r="CXC50" s="12"/>
      <c r="CXD50" s="12"/>
      <c r="CXE50" s="12"/>
      <c r="CXF50" s="12"/>
      <c r="CXG50" s="12"/>
      <c r="CXH50" s="12"/>
      <c r="CXI50" s="12"/>
      <c r="CXJ50" s="12"/>
      <c r="CXK50" s="12"/>
      <c r="CXL50" s="12"/>
      <c r="CXM50" s="12"/>
      <c r="CXN50" s="12"/>
      <c r="CXO50" s="12"/>
      <c r="CXP50" s="12"/>
      <c r="CXQ50" s="12"/>
      <c r="CXR50" s="12"/>
      <c r="CXS50" s="12"/>
      <c r="CXT50" s="12"/>
      <c r="CXU50" s="12"/>
      <c r="CXV50" s="12"/>
      <c r="CXW50" s="12"/>
      <c r="CXX50" s="12"/>
      <c r="CXY50" s="12"/>
      <c r="CXZ50" s="12"/>
      <c r="CYA50" s="12"/>
      <c r="CYB50" s="12"/>
      <c r="CYC50" s="12"/>
      <c r="CYD50" s="12"/>
      <c r="CYE50" s="12"/>
      <c r="CYF50" s="12"/>
      <c r="CYG50" s="12"/>
      <c r="CYH50" s="12"/>
      <c r="CYI50" s="12"/>
      <c r="CYJ50" s="12"/>
      <c r="CYK50" s="12"/>
      <c r="CYL50" s="12"/>
      <c r="CYM50" s="12"/>
      <c r="CYN50" s="12"/>
      <c r="CYO50" s="12"/>
      <c r="CYP50" s="12"/>
      <c r="CYQ50" s="12"/>
      <c r="CYR50" s="12"/>
      <c r="CYS50" s="12"/>
      <c r="CYT50" s="12"/>
      <c r="CYU50" s="12"/>
      <c r="CYV50" s="12"/>
      <c r="CYW50" s="12"/>
      <c r="CYX50" s="12"/>
      <c r="CYY50" s="12"/>
      <c r="CYZ50" s="12"/>
      <c r="CZA50" s="12"/>
      <c r="CZB50" s="12"/>
      <c r="CZC50" s="12"/>
      <c r="CZD50" s="12"/>
      <c r="CZE50" s="12"/>
      <c r="CZF50" s="12"/>
      <c r="CZG50" s="12"/>
      <c r="CZH50" s="12"/>
      <c r="CZI50" s="12"/>
      <c r="CZJ50" s="12"/>
      <c r="CZK50" s="12"/>
      <c r="CZL50" s="12"/>
      <c r="CZM50" s="12"/>
      <c r="CZN50" s="12"/>
      <c r="CZO50" s="12"/>
      <c r="CZP50" s="12"/>
      <c r="CZQ50" s="12"/>
      <c r="CZR50" s="12"/>
      <c r="CZS50" s="12"/>
      <c r="CZT50" s="12"/>
      <c r="CZU50" s="12"/>
      <c r="CZV50" s="12"/>
      <c r="CZW50" s="12"/>
      <c r="CZX50" s="12"/>
      <c r="CZY50" s="12"/>
      <c r="CZZ50" s="12"/>
      <c r="DAA50" s="12"/>
      <c r="DAB50" s="12"/>
      <c r="DAC50" s="12"/>
      <c r="DAD50" s="12"/>
      <c r="DAE50" s="12"/>
      <c r="DAF50" s="12"/>
      <c r="DAG50" s="12"/>
      <c r="DAH50" s="12"/>
      <c r="DAI50" s="12"/>
      <c r="DAJ50" s="12"/>
      <c r="DAK50" s="12"/>
      <c r="DAL50" s="12"/>
      <c r="DAM50" s="12"/>
      <c r="DAN50" s="12"/>
      <c r="DAO50" s="12"/>
      <c r="DAP50" s="12"/>
      <c r="DAQ50" s="12"/>
      <c r="DAR50" s="12"/>
      <c r="DAS50" s="12"/>
      <c r="DAT50" s="12"/>
      <c r="DAU50" s="12"/>
      <c r="DAV50" s="12"/>
      <c r="DAW50" s="12"/>
      <c r="DAX50" s="12"/>
      <c r="DAY50" s="12"/>
      <c r="DAZ50" s="12"/>
      <c r="DBA50" s="12"/>
      <c r="DBB50" s="12"/>
      <c r="DBC50" s="12"/>
      <c r="DBD50" s="12"/>
      <c r="DBE50" s="12"/>
      <c r="DBF50" s="12"/>
      <c r="DBG50" s="12"/>
      <c r="DBH50" s="12"/>
      <c r="DBI50" s="12"/>
      <c r="DBJ50" s="12"/>
      <c r="DBK50" s="12"/>
      <c r="DBL50" s="12"/>
      <c r="DBM50" s="12"/>
      <c r="DBN50" s="12"/>
      <c r="DBO50" s="12"/>
      <c r="DBP50" s="12"/>
      <c r="DBQ50" s="12"/>
      <c r="DBR50" s="12"/>
      <c r="DBS50" s="12"/>
      <c r="DBT50" s="12"/>
      <c r="DBU50" s="12"/>
      <c r="DBV50" s="12"/>
      <c r="DBW50" s="12"/>
      <c r="DBX50" s="12"/>
      <c r="DBY50" s="12"/>
      <c r="DBZ50" s="12"/>
      <c r="DCA50" s="12"/>
      <c r="DCB50" s="12"/>
      <c r="DCC50" s="12"/>
      <c r="DCD50" s="12"/>
      <c r="DCE50" s="12"/>
      <c r="DCF50" s="12"/>
      <c r="DCG50" s="12"/>
      <c r="DCH50" s="12"/>
      <c r="DCI50" s="12"/>
      <c r="DCJ50" s="12"/>
      <c r="DCK50" s="12"/>
      <c r="DCL50" s="12"/>
      <c r="DCM50" s="12"/>
      <c r="DCN50" s="12"/>
      <c r="DCO50" s="12"/>
      <c r="DCP50" s="12"/>
      <c r="DCQ50" s="12"/>
      <c r="DCR50" s="12"/>
      <c r="DCS50" s="12"/>
      <c r="DCT50" s="12"/>
      <c r="DCU50" s="12"/>
      <c r="DCV50" s="12"/>
      <c r="DCW50" s="12"/>
      <c r="DCX50" s="12"/>
      <c r="DCY50" s="12"/>
      <c r="DCZ50" s="12"/>
      <c r="DDA50" s="12"/>
      <c r="DDB50" s="12"/>
      <c r="DDC50" s="12"/>
      <c r="DDD50" s="12"/>
      <c r="DDE50" s="12"/>
      <c r="DDF50" s="12"/>
      <c r="DDG50" s="12"/>
      <c r="DDH50" s="12"/>
      <c r="DDI50" s="12"/>
      <c r="DDJ50" s="12"/>
      <c r="DDK50" s="12"/>
      <c r="DDL50" s="12"/>
      <c r="DDM50" s="12"/>
      <c r="DDN50" s="12"/>
      <c r="DDO50" s="12"/>
      <c r="DDP50" s="12"/>
      <c r="DDQ50" s="12"/>
      <c r="DDR50" s="12"/>
      <c r="DDS50" s="12"/>
      <c r="DDT50" s="12"/>
      <c r="DDU50" s="12"/>
      <c r="DDV50" s="12"/>
      <c r="DDW50" s="12"/>
      <c r="DDX50" s="12"/>
      <c r="DDY50" s="12"/>
      <c r="DDZ50" s="12"/>
      <c r="DEA50" s="12"/>
      <c r="DEB50" s="12"/>
      <c r="DEC50" s="12"/>
      <c r="DED50" s="12"/>
      <c r="DEE50" s="12"/>
      <c r="DEF50" s="12"/>
      <c r="DEG50" s="12"/>
      <c r="DEH50" s="12"/>
      <c r="DEI50" s="12"/>
      <c r="DEJ50" s="12"/>
      <c r="DEK50" s="12"/>
      <c r="DEL50" s="12"/>
      <c r="DEM50" s="12"/>
      <c r="DEN50" s="12"/>
      <c r="DEO50" s="12"/>
      <c r="DEP50" s="12"/>
      <c r="DEQ50" s="12"/>
      <c r="DER50" s="12"/>
      <c r="DES50" s="12"/>
      <c r="DET50" s="12"/>
      <c r="DEU50" s="12"/>
      <c r="DEV50" s="12"/>
      <c r="DEW50" s="12"/>
      <c r="DEX50" s="12"/>
      <c r="DEY50" s="12"/>
      <c r="DEZ50" s="12"/>
      <c r="DFA50" s="12"/>
      <c r="DFB50" s="12"/>
      <c r="DFC50" s="12"/>
      <c r="DFD50" s="12"/>
      <c r="DFE50" s="12"/>
      <c r="DFF50" s="12"/>
      <c r="DFG50" s="12"/>
      <c r="DFH50" s="12"/>
      <c r="DFI50" s="12"/>
      <c r="DFJ50" s="12"/>
      <c r="DFK50" s="12"/>
      <c r="DFL50" s="12"/>
      <c r="DFM50" s="12"/>
      <c r="DFN50" s="12"/>
      <c r="DFO50" s="12"/>
      <c r="DFP50" s="12"/>
      <c r="DFQ50" s="12"/>
      <c r="DFR50" s="12"/>
      <c r="DFS50" s="12"/>
      <c r="DFT50" s="12"/>
      <c r="DFU50" s="12"/>
      <c r="DFV50" s="12"/>
      <c r="DFW50" s="12"/>
      <c r="DFX50" s="12"/>
      <c r="DFY50" s="12"/>
      <c r="DFZ50" s="12"/>
      <c r="DGA50" s="12"/>
      <c r="DGB50" s="12"/>
      <c r="DGC50" s="12"/>
      <c r="DGD50" s="12"/>
      <c r="DGE50" s="12"/>
      <c r="DGF50" s="12"/>
      <c r="DGG50" s="12"/>
      <c r="DGH50" s="12"/>
      <c r="DGI50" s="12"/>
      <c r="DGJ50" s="12"/>
      <c r="DGK50" s="12"/>
      <c r="DGL50" s="12"/>
      <c r="DGM50" s="12"/>
      <c r="DGN50" s="12"/>
      <c r="DGO50" s="12"/>
      <c r="DGP50" s="12"/>
      <c r="DGQ50" s="12"/>
      <c r="DGR50" s="12"/>
      <c r="DGS50" s="12"/>
      <c r="DGT50" s="12"/>
      <c r="DGU50" s="12"/>
      <c r="DGV50" s="12"/>
      <c r="DGW50" s="12"/>
      <c r="DGX50" s="12"/>
      <c r="DGY50" s="12"/>
      <c r="DGZ50" s="12"/>
      <c r="DHA50" s="12"/>
      <c r="DHB50" s="12"/>
      <c r="DHC50" s="12"/>
      <c r="DHD50" s="12"/>
      <c r="DHE50" s="12"/>
      <c r="DHF50" s="12"/>
      <c r="DHG50" s="12"/>
      <c r="DHH50" s="12"/>
      <c r="DHI50" s="12"/>
      <c r="DHJ50" s="12"/>
      <c r="DHK50" s="12"/>
      <c r="DHL50" s="12"/>
      <c r="DHM50" s="12"/>
      <c r="DHN50" s="12"/>
      <c r="DHO50" s="12"/>
      <c r="DHP50" s="12"/>
      <c r="DHQ50" s="12"/>
      <c r="DHR50" s="12"/>
      <c r="DHS50" s="12"/>
      <c r="DHT50" s="12"/>
      <c r="DHU50" s="12"/>
      <c r="DHV50" s="12"/>
      <c r="DHW50" s="12"/>
      <c r="DHX50" s="12"/>
      <c r="DHY50" s="12"/>
      <c r="DHZ50" s="12"/>
      <c r="DIA50" s="12"/>
      <c r="DIB50" s="12"/>
      <c r="DIC50" s="12"/>
      <c r="DID50" s="12"/>
      <c r="DIE50" s="12"/>
      <c r="DIF50" s="12"/>
      <c r="DIG50" s="12"/>
      <c r="DIH50" s="12"/>
      <c r="DII50" s="12"/>
      <c r="DIJ50" s="12"/>
      <c r="DIK50" s="12"/>
      <c r="DIL50" s="12"/>
      <c r="DIM50" s="12"/>
      <c r="DIN50" s="12"/>
      <c r="DIO50" s="12"/>
      <c r="DIP50" s="12"/>
      <c r="DIQ50" s="12"/>
      <c r="DIR50" s="12"/>
      <c r="DIS50" s="12"/>
      <c r="DIT50" s="12"/>
      <c r="DIU50" s="12"/>
      <c r="DIV50" s="12"/>
      <c r="DIW50" s="12"/>
      <c r="DIX50" s="12"/>
      <c r="DIY50" s="12"/>
      <c r="DIZ50" s="12"/>
      <c r="DJA50" s="12"/>
      <c r="DJB50" s="12"/>
      <c r="DJC50" s="12"/>
      <c r="DJD50" s="12"/>
      <c r="DJE50" s="12"/>
      <c r="DJF50" s="12"/>
      <c r="DJG50" s="12"/>
      <c r="DJH50" s="12"/>
      <c r="DJI50" s="12"/>
      <c r="DJJ50" s="12"/>
      <c r="DJK50" s="12"/>
      <c r="DJL50" s="12"/>
      <c r="DJM50" s="12"/>
      <c r="DJN50" s="12"/>
      <c r="DJO50" s="12"/>
      <c r="DJP50" s="12"/>
      <c r="DJQ50" s="12"/>
      <c r="DJR50" s="12"/>
      <c r="DJS50" s="12"/>
      <c r="DJT50" s="12"/>
      <c r="DJU50" s="12"/>
      <c r="DJV50" s="12"/>
      <c r="DJW50" s="12"/>
      <c r="DJX50" s="12"/>
      <c r="DJY50" s="12"/>
      <c r="DJZ50" s="12"/>
      <c r="DKA50" s="12"/>
      <c r="DKB50" s="12"/>
      <c r="DKC50" s="12"/>
      <c r="DKD50" s="12"/>
      <c r="DKE50" s="12"/>
      <c r="DKF50" s="12"/>
      <c r="DKG50" s="12"/>
      <c r="DKH50" s="12"/>
      <c r="DKI50" s="12"/>
      <c r="DKJ50" s="12"/>
      <c r="DKK50" s="12"/>
      <c r="DKL50" s="12"/>
      <c r="DKM50" s="12"/>
      <c r="DKN50" s="12"/>
      <c r="DKO50" s="12"/>
      <c r="DKP50" s="12"/>
      <c r="DKQ50" s="12"/>
      <c r="DKR50" s="12"/>
      <c r="DKS50" s="12"/>
      <c r="DKT50" s="12"/>
      <c r="DKU50" s="12"/>
      <c r="DKV50" s="12"/>
      <c r="DKW50" s="12"/>
      <c r="DKX50" s="12"/>
      <c r="DKY50" s="12"/>
      <c r="DKZ50" s="12"/>
      <c r="DLA50" s="12"/>
      <c r="DLB50" s="12"/>
      <c r="DLC50" s="12"/>
      <c r="DLD50" s="12"/>
      <c r="DLE50" s="12"/>
      <c r="DLF50" s="12"/>
      <c r="DLG50" s="12"/>
      <c r="DLH50" s="12"/>
      <c r="DLI50" s="12"/>
      <c r="DLJ50" s="12"/>
      <c r="DLK50" s="12"/>
      <c r="DLL50" s="12"/>
      <c r="DLM50" s="12"/>
      <c r="DLN50" s="12"/>
      <c r="DLO50" s="12"/>
      <c r="DLP50" s="12"/>
      <c r="DLQ50" s="12"/>
      <c r="DLR50" s="12"/>
      <c r="DLS50" s="12"/>
      <c r="DLT50" s="12"/>
      <c r="DLU50" s="12"/>
      <c r="DLV50" s="12"/>
      <c r="DLW50" s="12"/>
      <c r="DLX50" s="12"/>
      <c r="DLY50" s="12"/>
      <c r="DLZ50" s="12"/>
      <c r="DMA50" s="12"/>
      <c r="DMB50" s="12"/>
      <c r="DMC50" s="12"/>
      <c r="DMD50" s="12"/>
      <c r="DME50" s="12"/>
      <c r="DMF50" s="12"/>
      <c r="DMG50" s="12"/>
      <c r="DMH50" s="12"/>
      <c r="DMI50" s="12"/>
      <c r="DMJ50" s="12"/>
      <c r="DMK50" s="12"/>
      <c r="DML50" s="12"/>
      <c r="DMM50" s="12"/>
      <c r="DMN50" s="12"/>
      <c r="DMO50" s="12"/>
      <c r="DMP50" s="12"/>
      <c r="DMQ50" s="12"/>
      <c r="DMR50" s="12"/>
      <c r="DMS50" s="12"/>
      <c r="DMT50" s="12"/>
      <c r="DMU50" s="12"/>
      <c r="DMV50" s="12"/>
      <c r="DMW50" s="12"/>
      <c r="DMX50" s="12"/>
      <c r="DMY50" s="12"/>
      <c r="DMZ50" s="12"/>
      <c r="DNA50" s="12"/>
      <c r="DNB50" s="12"/>
      <c r="DNC50" s="12"/>
      <c r="DND50" s="12"/>
      <c r="DNE50" s="12"/>
      <c r="DNF50" s="12"/>
      <c r="DNG50" s="12"/>
      <c r="DNH50" s="12"/>
      <c r="DNI50" s="12"/>
      <c r="DNJ50" s="12"/>
      <c r="DNK50" s="12"/>
      <c r="DNL50" s="12"/>
      <c r="DNM50" s="12"/>
      <c r="DNN50" s="12"/>
      <c r="DNO50" s="12"/>
      <c r="DNP50" s="12"/>
      <c r="DNQ50" s="12"/>
      <c r="DNR50" s="12"/>
      <c r="DNS50" s="12"/>
      <c r="DNT50" s="12"/>
      <c r="DNU50" s="12"/>
      <c r="DNV50" s="12"/>
      <c r="DNW50" s="12"/>
      <c r="DNX50" s="12"/>
      <c r="DNY50" s="12"/>
      <c r="DNZ50" s="12"/>
      <c r="DOA50" s="12"/>
      <c r="DOB50" s="12"/>
      <c r="DOC50" s="12"/>
      <c r="DOD50" s="12"/>
      <c r="DOE50" s="12"/>
      <c r="DOF50" s="12"/>
      <c r="DOG50" s="12"/>
      <c r="DOH50" s="12"/>
      <c r="DOI50" s="12"/>
      <c r="DOJ50" s="12"/>
      <c r="DOK50" s="12"/>
      <c r="DOL50" s="12"/>
      <c r="DOM50" s="12"/>
      <c r="DON50" s="12"/>
      <c r="DOO50" s="12"/>
      <c r="DOP50" s="12"/>
      <c r="DOQ50" s="12"/>
      <c r="DOR50" s="12"/>
      <c r="DOS50" s="12"/>
      <c r="DOT50" s="12"/>
      <c r="DOU50" s="12"/>
      <c r="DOV50" s="12"/>
      <c r="DOW50" s="12"/>
      <c r="DOX50" s="12"/>
      <c r="DOY50" s="12"/>
      <c r="DOZ50" s="12"/>
      <c r="DPA50" s="12"/>
      <c r="DPB50" s="12"/>
      <c r="DPC50" s="12"/>
      <c r="DPD50" s="12"/>
      <c r="DPE50" s="12"/>
      <c r="DPF50" s="12"/>
      <c r="DPG50" s="12"/>
      <c r="DPH50" s="12"/>
      <c r="DPI50" s="12"/>
      <c r="DPJ50" s="12"/>
      <c r="DPK50" s="12"/>
      <c r="DPL50" s="12"/>
      <c r="DPM50" s="12"/>
      <c r="DPN50" s="12"/>
      <c r="DPO50" s="12"/>
      <c r="DPP50" s="12"/>
      <c r="DPQ50" s="12"/>
      <c r="DPR50" s="12"/>
      <c r="DPS50" s="12"/>
      <c r="DPT50" s="12"/>
      <c r="DPU50" s="12"/>
      <c r="DPV50" s="12"/>
      <c r="DPW50" s="12"/>
      <c r="DPX50" s="12"/>
      <c r="DPY50" s="12"/>
      <c r="DPZ50" s="12"/>
      <c r="DQA50" s="12"/>
      <c r="DQB50" s="12"/>
      <c r="DQC50" s="12"/>
      <c r="DQD50" s="12"/>
      <c r="DQE50" s="12"/>
      <c r="DQF50" s="12"/>
      <c r="DQG50" s="12"/>
      <c r="DQH50" s="12"/>
      <c r="DQI50" s="12"/>
      <c r="DQJ50" s="12"/>
      <c r="DQK50" s="12"/>
      <c r="DQL50" s="12"/>
      <c r="DQM50" s="12"/>
      <c r="DQN50" s="12"/>
      <c r="DQO50" s="12"/>
      <c r="DQP50" s="12"/>
      <c r="DQQ50" s="12"/>
      <c r="DQR50" s="12"/>
      <c r="DQS50" s="12"/>
      <c r="DQT50" s="12"/>
      <c r="DQU50" s="12"/>
      <c r="DQV50" s="12"/>
      <c r="DQW50" s="12"/>
      <c r="DQX50" s="12"/>
      <c r="DQY50" s="12"/>
      <c r="DQZ50" s="12"/>
      <c r="DRA50" s="12"/>
      <c r="DRB50" s="12"/>
      <c r="DRC50" s="12"/>
      <c r="DRD50" s="12"/>
      <c r="DRE50" s="12"/>
      <c r="DRF50" s="12"/>
      <c r="DRG50" s="12"/>
      <c r="DRH50" s="12"/>
      <c r="DRI50" s="12"/>
      <c r="DRJ50" s="12"/>
      <c r="DRK50" s="12"/>
      <c r="DRL50" s="12"/>
      <c r="DRM50" s="12"/>
      <c r="DRN50" s="12"/>
      <c r="DRO50" s="12"/>
      <c r="DRP50" s="12"/>
      <c r="DRQ50" s="12"/>
      <c r="DRR50" s="12"/>
      <c r="DRS50" s="12"/>
      <c r="DRT50" s="12"/>
      <c r="DRU50" s="12"/>
      <c r="DRV50" s="12"/>
      <c r="DRW50" s="12"/>
      <c r="DRX50" s="12"/>
      <c r="DRY50" s="12"/>
      <c r="DRZ50" s="12"/>
      <c r="DSA50" s="12"/>
      <c r="DSB50" s="12"/>
      <c r="DSC50" s="12"/>
      <c r="DSD50" s="12"/>
      <c r="DSE50" s="12"/>
      <c r="DSF50" s="12"/>
      <c r="DSG50" s="12"/>
      <c r="DSH50" s="12"/>
      <c r="DSI50" s="12"/>
      <c r="DSJ50" s="12"/>
      <c r="DSK50" s="12"/>
      <c r="DSL50" s="12"/>
      <c r="DSM50" s="12"/>
      <c r="DSN50" s="12"/>
      <c r="DSO50" s="12"/>
      <c r="DSP50" s="12"/>
      <c r="DSQ50" s="12"/>
      <c r="DSR50" s="12"/>
      <c r="DSS50" s="12"/>
      <c r="DST50" s="12"/>
      <c r="DSU50" s="12"/>
      <c r="DSV50" s="12"/>
      <c r="DSW50" s="12"/>
      <c r="DSX50" s="12"/>
      <c r="DSY50" s="12"/>
      <c r="DSZ50" s="12"/>
      <c r="DTA50" s="12"/>
      <c r="DTB50" s="12"/>
      <c r="DTC50" s="12"/>
      <c r="DTD50" s="12"/>
      <c r="DTE50" s="12"/>
      <c r="DTF50" s="12"/>
      <c r="DTG50" s="12"/>
      <c r="DTH50" s="12"/>
      <c r="DTI50" s="12"/>
      <c r="DTJ50" s="12"/>
      <c r="DTK50" s="12"/>
      <c r="DTL50" s="12"/>
      <c r="DTM50" s="12"/>
      <c r="DTN50" s="12"/>
      <c r="DTO50" s="12"/>
      <c r="DTP50" s="12"/>
      <c r="DTQ50" s="12"/>
      <c r="DTR50" s="12"/>
      <c r="DTS50" s="12"/>
      <c r="DTT50" s="12"/>
      <c r="DTU50" s="12"/>
      <c r="DTV50" s="12"/>
      <c r="DTW50" s="12"/>
      <c r="DTX50" s="12"/>
      <c r="DTY50" s="12"/>
      <c r="DTZ50" s="12"/>
      <c r="DUA50" s="12"/>
      <c r="DUB50" s="12"/>
      <c r="DUC50" s="12"/>
      <c r="DUD50" s="12"/>
      <c r="DUE50" s="12"/>
      <c r="DUF50" s="12"/>
      <c r="DUG50" s="12"/>
      <c r="DUH50" s="12"/>
      <c r="DUI50" s="12"/>
      <c r="DUJ50" s="12"/>
      <c r="DUK50" s="12"/>
      <c r="DUL50" s="12"/>
      <c r="DUM50" s="12"/>
      <c r="DUN50" s="12"/>
      <c r="DUO50" s="12"/>
      <c r="DUP50" s="12"/>
      <c r="DUQ50" s="12"/>
      <c r="DUR50" s="12"/>
      <c r="DUS50" s="12"/>
      <c r="DUT50" s="12"/>
      <c r="DUU50" s="12"/>
      <c r="DUV50" s="12"/>
      <c r="DUW50" s="12"/>
      <c r="DUX50" s="12"/>
      <c r="DUY50" s="12"/>
      <c r="DUZ50" s="12"/>
      <c r="DVA50" s="12"/>
      <c r="DVB50" s="12"/>
      <c r="DVC50" s="12"/>
      <c r="DVD50" s="12"/>
      <c r="DVE50" s="12"/>
      <c r="DVF50" s="12"/>
      <c r="DVG50" s="12"/>
      <c r="DVH50" s="12"/>
      <c r="DVI50" s="12"/>
      <c r="DVJ50" s="12"/>
      <c r="DVK50" s="12"/>
      <c r="DVL50" s="12"/>
      <c r="DVM50" s="12"/>
      <c r="DVN50" s="12"/>
      <c r="DVO50" s="12"/>
      <c r="DVP50" s="12"/>
      <c r="DVQ50" s="12"/>
      <c r="DVR50" s="12"/>
      <c r="DVS50" s="12"/>
      <c r="DVT50" s="12"/>
      <c r="DVU50" s="12"/>
      <c r="DVV50" s="12"/>
      <c r="DVW50" s="12"/>
      <c r="DVX50" s="12"/>
      <c r="DVY50" s="12"/>
      <c r="DVZ50" s="12"/>
      <c r="DWA50" s="12"/>
      <c r="DWB50" s="12"/>
      <c r="DWC50" s="12"/>
      <c r="DWD50" s="12"/>
      <c r="DWE50" s="12"/>
      <c r="DWF50" s="12"/>
      <c r="DWG50" s="12"/>
      <c r="DWH50" s="12"/>
      <c r="DWI50" s="12"/>
      <c r="DWJ50" s="12"/>
      <c r="DWK50" s="12"/>
      <c r="DWL50" s="12"/>
      <c r="DWM50" s="12"/>
      <c r="DWN50" s="12"/>
      <c r="DWO50" s="12"/>
      <c r="DWP50" s="12"/>
      <c r="DWQ50" s="12"/>
      <c r="DWR50" s="12"/>
      <c r="DWS50" s="12"/>
      <c r="DWT50" s="12"/>
      <c r="DWU50" s="12"/>
      <c r="DWV50" s="12"/>
      <c r="DWW50" s="12"/>
      <c r="DWX50" s="12"/>
      <c r="DWY50" s="12"/>
      <c r="DWZ50" s="12"/>
      <c r="DXA50" s="12"/>
      <c r="DXB50" s="12"/>
      <c r="DXC50" s="12"/>
      <c r="DXD50" s="12"/>
      <c r="DXE50" s="12"/>
      <c r="DXF50" s="12"/>
      <c r="DXG50" s="12"/>
      <c r="DXH50" s="12"/>
      <c r="DXI50" s="12"/>
      <c r="DXJ50" s="12"/>
      <c r="DXK50" s="12"/>
      <c r="DXL50" s="12"/>
      <c r="DXM50" s="12"/>
      <c r="DXN50" s="12"/>
      <c r="DXO50" s="12"/>
      <c r="DXP50" s="12"/>
      <c r="DXQ50" s="12"/>
      <c r="DXR50" s="12"/>
      <c r="DXS50" s="12"/>
      <c r="DXT50" s="12"/>
      <c r="DXU50" s="12"/>
      <c r="DXV50" s="12"/>
      <c r="DXW50" s="12"/>
      <c r="DXX50" s="12"/>
      <c r="DXY50" s="12"/>
      <c r="DXZ50" s="12"/>
      <c r="DYA50" s="12"/>
      <c r="DYB50" s="12"/>
      <c r="DYC50" s="12"/>
      <c r="DYD50" s="12"/>
      <c r="DYE50" s="12"/>
      <c r="DYF50" s="12"/>
      <c r="DYG50" s="12"/>
      <c r="DYH50" s="12"/>
      <c r="DYI50" s="12"/>
      <c r="DYJ50" s="12"/>
      <c r="DYK50" s="12"/>
      <c r="DYL50" s="12"/>
      <c r="DYM50" s="12"/>
      <c r="DYN50" s="12"/>
      <c r="DYO50" s="12"/>
      <c r="DYP50" s="12"/>
      <c r="DYQ50" s="12"/>
      <c r="DYR50" s="12"/>
      <c r="DYS50" s="12"/>
      <c r="DYT50" s="12"/>
      <c r="DYU50" s="12"/>
      <c r="DYV50" s="12"/>
      <c r="DYW50" s="12"/>
      <c r="DYX50" s="12"/>
      <c r="DYY50" s="12"/>
      <c r="DYZ50" s="12"/>
      <c r="DZA50" s="12"/>
      <c r="DZB50" s="12"/>
      <c r="DZC50" s="12"/>
      <c r="DZD50" s="12"/>
      <c r="DZE50" s="12"/>
      <c r="DZF50" s="12"/>
      <c r="DZG50" s="12"/>
      <c r="DZH50" s="12"/>
      <c r="DZI50" s="12"/>
      <c r="DZJ50" s="12"/>
      <c r="DZK50" s="12"/>
      <c r="DZL50" s="12"/>
      <c r="DZM50" s="12"/>
      <c r="DZN50" s="12"/>
      <c r="DZO50" s="12"/>
      <c r="DZP50" s="12"/>
      <c r="DZQ50" s="12"/>
      <c r="DZR50" s="12"/>
      <c r="DZS50" s="12"/>
      <c r="DZT50" s="12"/>
      <c r="DZU50" s="12"/>
      <c r="DZV50" s="12"/>
      <c r="DZW50" s="12"/>
      <c r="DZX50" s="12"/>
      <c r="DZY50" s="12"/>
      <c r="DZZ50" s="12"/>
      <c r="EAA50" s="12"/>
      <c r="EAB50" s="12"/>
      <c r="EAC50" s="12"/>
      <c r="EAD50" s="12"/>
      <c r="EAE50" s="12"/>
      <c r="EAF50" s="12"/>
      <c r="EAG50" s="12"/>
      <c r="EAH50" s="12"/>
      <c r="EAI50" s="12"/>
      <c r="EAJ50" s="12"/>
      <c r="EAK50" s="12"/>
      <c r="EAL50" s="12"/>
      <c r="EAM50" s="12"/>
      <c r="EAN50" s="12"/>
      <c r="EAO50" s="12"/>
      <c r="EAP50" s="12"/>
      <c r="EAQ50" s="12"/>
      <c r="EAR50" s="12"/>
      <c r="EAS50" s="12"/>
      <c r="EAT50" s="12"/>
      <c r="EAU50" s="12"/>
      <c r="EAV50" s="12"/>
      <c r="EAW50" s="12"/>
      <c r="EAX50" s="12"/>
      <c r="EAY50" s="12"/>
      <c r="EAZ50" s="12"/>
      <c r="EBA50" s="12"/>
      <c r="EBB50" s="12"/>
      <c r="EBC50" s="12"/>
      <c r="EBD50" s="12"/>
      <c r="EBE50" s="12"/>
      <c r="EBF50" s="12"/>
      <c r="EBG50" s="12"/>
      <c r="EBH50" s="12"/>
      <c r="EBI50" s="12"/>
      <c r="EBJ50" s="12"/>
      <c r="EBK50" s="12"/>
      <c r="EBL50" s="12"/>
      <c r="EBM50" s="12"/>
      <c r="EBN50" s="12"/>
      <c r="EBO50" s="12"/>
      <c r="EBP50" s="12"/>
      <c r="EBQ50" s="12"/>
      <c r="EBR50" s="12"/>
      <c r="EBS50" s="12"/>
      <c r="EBT50" s="12"/>
      <c r="EBU50" s="12"/>
      <c r="EBV50" s="12"/>
      <c r="EBW50" s="12"/>
      <c r="EBX50" s="12"/>
      <c r="EBY50" s="12"/>
      <c r="EBZ50" s="12"/>
      <c r="ECA50" s="12"/>
      <c r="ECB50" s="12"/>
      <c r="ECC50" s="12"/>
      <c r="ECD50" s="12"/>
      <c r="ECE50" s="12"/>
      <c r="ECF50" s="12"/>
      <c r="ECG50" s="12"/>
      <c r="ECH50" s="12"/>
      <c r="ECI50" s="12"/>
      <c r="ECJ50" s="12"/>
      <c r="ECK50" s="12"/>
      <c r="ECL50" s="12"/>
      <c r="ECM50" s="12"/>
      <c r="ECN50" s="12"/>
      <c r="ECO50" s="12"/>
      <c r="ECP50" s="12"/>
      <c r="ECQ50" s="12"/>
      <c r="ECR50" s="12"/>
      <c r="ECS50" s="12"/>
      <c r="ECT50" s="12"/>
      <c r="ECU50" s="12"/>
      <c r="ECV50" s="12"/>
      <c r="ECW50" s="12"/>
      <c r="ECX50" s="12"/>
      <c r="ECY50" s="12"/>
      <c r="ECZ50" s="12"/>
      <c r="EDA50" s="12"/>
      <c r="EDB50" s="12"/>
      <c r="EDC50" s="12"/>
      <c r="EDD50" s="12"/>
      <c r="EDE50" s="12"/>
      <c r="EDF50" s="12"/>
      <c r="EDG50" s="12"/>
      <c r="EDH50" s="12"/>
      <c r="EDI50" s="12"/>
      <c r="EDJ50" s="12"/>
      <c r="EDK50" s="12"/>
      <c r="EDL50" s="12"/>
      <c r="EDM50" s="12"/>
      <c r="EDN50" s="12"/>
      <c r="EDO50" s="12"/>
      <c r="EDP50" s="12"/>
      <c r="EDQ50" s="12"/>
      <c r="EDR50" s="12"/>
      <c r="EDS50" s="12"/>
      <c r="EDT50" s="12"/>
      <c r="EDU50" s="12"/>
      <c r="EDV50" s="12"/>
      <c r="EDW50" s="12"/>
      <c r="EDX50" s="12"/>
      <c r="EDY50" s="12"/>
      <c r="EDZ50" s="12"/>
      <c r="EEA50" s="12"/>
      <c r="EEB50" s="12"/>
      <c r="EEC50" s="12"/>
      <c r="EED50" s="12"/>
      <c r="EEE50" s="12"/>
      <c r="EEF50" s="12"/>
      <c r="EEG50" s="12"/>
      <c r="EEH50" s="12"/>
      <c r="EEI50" s="12"/>
      <c r="EEJ50" s="12"/>
      <c r="EEK50" s="12"/>
      <c r="EEL50" s="12"/>
      <c r="EEM50" s="12"/>
      <c r="EEN50" s="12"/>
      <c r="EEO50" s="12"/>
      <c r="EEP50" s="12"/>
      <c r="EEQ50" s="12"/>
      <c r="EER50" s="12"/>
      <c r="EES50" s="12"/>
      <c r="EET50" s="12"/>
      <c r="EEU50" s="12"/>
      <c r="EEV50" s="12"/>
      <c r="EEW50" s="12"/>
      <c r="EEX50" s="12"/>
      <c r="EEY50" s="12"/>
      <c r="EEZ50" s="12"/>
      <c r="EFA50" s="12"/>
      <c r="EFB50" s="12"/>
      <c r="EFC50" s="12"/>
      <c r="EFD50" s="12"/>
      <c r="EFE50" s="12"/>
      <c r="EFF50" s="12"/>
      <c r="EFG50" s="12"/>
      <c r="EFH50" s="12"/>
      <c r="EFI50" s="12"/>
      <c r="EFJ50" s="12"/>
      <c r="EFK50" s="12"/>
      <c r="EFL50" s="12"/>
      <c r="EFM50" s="12"/>
      <c r="EFN50" s="12"/>
      <c r="EFO50" s="12"/>
      <c r="EFP50" s="12"/>
      <c r="EFQ50" s="12"/>
      <c r="EFR50" s="12"/>
      <c r="EFS50" s="12"/>
      <c r="EFT50" s="12"/>
      <c r="EFU50" s="12"/>
      <c r="EFV50" s="12"/>
      <c r="EFW50" s="12"/>
      <c r="EFX50" s="12"/>
      <c r="EFY50" s="12"/>
      <c r="EFZ50" s="12"/>
      <c r="EGA50" s="12"/>
      <c r="EGB50" s="12"/>
      <c r="EGC50" s="12"/>
      <c r="EGD50" s="12"/>
      <c r="EGE50" s="12"/>
      <c r="EGF50" s="12"/>
      <c r="EGG50" s="12"/>
      <c r="EGH50" s="12"/>
      <c r="EGI50" s="12"/>
      <c r="EGJ50" s="12"/>
      <c r="EGK50" s="12"/>
      <c r="EGL50" s="12"/>
      <c r="EGM50" s="12"/>
      <c r="EGN50" s="12"/>
      <c r="EGO50" s="12"/>
      <c r="EGP50" s="12"/>
      <c r="EGQ50" s="12"/>
      <c r="EGR50" s="12"/>
      <c r="EGS50" s="12"/>
      <c r="EGT50" s="12"/>
      <c r="EGU50" s="12"/>
      <c r="EGV50" s="12"/>
      <c r="EGW50" s="12"/>
      <c r="EGX50" s="12"/>
      <c r="EGY50" s="12"/>
      <c r="EGZ50" s="12"/>
      <c r="EHA50" s="12"/>
      <c r="EHB50" s="12"/>
      <c r="EHC50" s="12"/>
      <c r="EHD50" s="12"/>
      <c r="EHE50" s="12"/>
      <c r="EHF50" s="12"/>
      <c r="EHG50" s="12"/>
      <c r="EHH50" s="12"/>
      <c r="EHI50" s="12"/>
      <c r="EHJ50" s="12"/>
      <c r="EHK50" s="12"/>
      <c r="EHL50" s="12"/>
      <c r="EHM50" s="12"/>
      <c r="EHN50" s="12"/>
      <c r="EHO50" s="12"/>
      <c r="EHP50" s="12"/>
      <c r="EHQ50" s="12"/>
      <c r="EHR50" s="12"/>
      <c r="EHS50" s="12"/>
      <c r="EHT50" s="12"/>
      <c r="EHU50" s="12"/>
      <c r="EHV50" s="12"/>
      <c r="EHW50" s="12"/>
      <c r="EHX50" s="12"/>
      <c r="EHY50" s="12"/>
      <c r="EHZ50" s="12"/>
      <c r="EIA50" s="12"/>
      <c r="EIB50" s="12"/>
      <c r="EIC50" s="12"/>
      <c r="EID50" s="12"/>
      <c r="EIE50" s="12"/>
      <c r="EIF50" s="12"/>
      <c r="EIG50" s="12"/>
      <c r="EIH50" s="12"/>
      <c r="EII50" s="12"/>
      <c r="EIJ50" s="12"/>
      <c r="EIK50" s="12"/>
      <c r="EIL50" s="12"/>
      <c r="EIM50" s="12"/>
      <c r="EIN50" s="12"/>
      <c r="EIO50" s="12"/>
      <c r="EIP50" s="12"/>
      <c r="EIQ50" s="12"/>
      <c r="EIR50" s="12"/>
      <c r="EIS50" s="12"/>
      <c r="EIT50" s="12"/>
      <c r="EIU50" s="12"/>
      <c r="EIV50" s="12"/>
      <c r="EIW50" s="12"/>
      <c r="EIX50" s="12"/>
      <c r="EIY50" s="12"/>
      <c r="EIZ50" s="12"/>
      <c r="EJA50" s="12"/>
      <c r="EJB50" s="12"/>
      <c r="EJC50" s="12"/>
      <c r="EJD50" s="12"/>
      <c r="EJE50" s="12"/>
      <c r="EJF50" s="12"/>
      <c r="EJG50" s="12"/>
      <c r="EJH50" s="12"/>
      <c r="EJI50" s="12"/>
      <c r="EJJ50" s="12"/>
      <c r="EJK50" s="12"/>
      <c r="EJL50" s="12"/>
      <c r="EJM50" s="12"/>
      <c r="EJN50" s="12"/>
      <c r="EJO50" s="12"/>
      <c r="EJP50" s="12"/>
      <c r="EJQ50" s="12"/>
      <c r="EJR50" s="12"/>
      <c r="EJS50" s="12"/>
      <c r="EJT50" s="12"/>
      <c r="EJU50" s="12"/>
      <c r="EJV50" s="12"/>
      <c r="EJW50" s="12"/>
      <c r="EJX50" s="12"/>
      <c r="EJY50" s="12"/>
      <c r="EJZ50" s="12"/>
      <c r="EKA50" s="12"/>
      <c r="EKB50" s="12"/>
      <c r="EKC50" s="12"/>
      <c r="EKD50" s="12"/>
      <c r="EKE50" s="12"/>
      <c r="EKF50" s="12"/>
      <c r="EKG50" s="12"/>
      <c r="EKH50" s="12"/>
      <c r="EKI50" s="12"/>
      <c r="EKJ50" s="12"/>
      <c r="EKK50" s="12"/>
      <c r="EKL50" s="12"/>
      <c r="EKM50" s="12"/>
      <c r="EKN50" s="12"/>
      <c r="EKO50" s="12"/>
      <c r="EKP50" s="12"/>
      <c r="EKQ50" s="12"/>
      <c r="EKR50" s="12"/>
      <c r="EKS50" s="12"/>
      <c r="EKT50" s="12"/>
      <c r="EKU50" s="12"/>
      <c r="EKV50" s="12"/>
      <c r="EKW50" s="12"/>
      <c r="EKX50" s="12"/>
      <c r="EKY50" s="12"/>
      <c r="EKZ50" s="12"/>
      <c r="ELA50" s="12"/>
      <c r="ELB50" s="12"/>
      <c r="ELC50" s="12"/>
      <c r="ELD50" s="12"/>
      <c r="ELE50" s="12"/>
      <c r="ELF50" s="12"/>
      <c r="ELG50" s="12"/>
      <c r="ELH50" s="12"/>
      <c r="ELI50" s="12"/>
      <c r="ELJ50" s="12"/>
      <c r="ELK50" s="12"/>
      <c r="ELL50" s="12"/>
      <c r="ELM50" s="12"/>
      <c r="ELN50" s="12"/>
      <c r="ELO50" s="12"/>
      <c r="ELP50" s="12"/>
      <c r="ELQ50" s="12"/>
      <c r="ELR50" s="12"/>
      <c r="ELS50" s="12"/>
      <c r="ELT50" s="12"/>
      <c r="ELU50" s="12"/>
      <c r="ELV50" s="12"/>
      <c r="ELW50" s="12"/>
      <c r="ELX50" s="12"/>
      <c r="ELY50" s="12"/>
      <c r="ELZ50" s="12"/>
      <c r="EMA50" s="12"/>
      <c r="EMB50" s="12"/>
      <c r="EMC50" s="12"/>
      <c r="EMD50" s="12"/>
      <c r="EME50" s="12"/>
      <c r="EMF50" s="12"/>
      <c r="EMG50" s="12"/>
      <c r="EMH50" s="12"/>
      <c r="EMI50" s="12"/>
      <c r="EMJ50" s="12"/>
      <c r="EMK50" s="12"/>
      <c r="EML50" s="12"/>
      <c r="EMM50" s="12"/>
      <c r="EMN50" s="12"/>
      <c r="EMO50" s="12"/>
      <c r="EMP50" s="12"/>
      <c r="EMQ50" s="12"/>
      <c r="EMR50" s="12"/>
      <c r="EMS50" s="12"/>
      <c r="EMT50" s="12"/>
      <c r="EMU50" s="12"/>
      <c r="EMV50" s="12"/>
      <c r="EMW50" s="12"/>
      <c r="EMX50" s="12"/>
      <c r="EMY50" s="12"/>
      <c r="EMZ50" s="12"/>
      <c r="ENA50" s="12"/>
      <c r="ENB50" s="12"/>
      <c r="ENC50" s="12"/>
      <c r="END50" s="12"/>
      <c r="ENE50" s="12"/>
      <c r="ENF50" s="12"/>
      <c r="ENG50" s="12"/>
      <c r="ENH50" s="12"/>
      <c r="ENI50" s="12"/>
      <c r="ENJ50" s="12"/>
      <c r="ENK50" s="12"/>
      <c r="ENL50" s="12"/>
      <c r="ENM50" s="12"/>
      <c r="ENN50" s="12"/>
      <c r="ENO50" s="12"/>
      <c r="ENP50" s="12"/>
      <c r="ENQ50" s="12"/>
      <c r="ENR50" s="12"/>
      <c r="ENS50" s="12"/>
      <c r="ENT50" s="12"/>
      <c r="ENU50" s="12"/>
      <c r="ENV50" s="12"/>
      <c r="ENW50" s="12"/>
      <c r="ENX50" s="12"/>
      <c r="ENY50" s="12"/>
      <c r="ENZ50" s="12"/>
      <c r="EOA50" s="12"/>
      <c r="EOB50" s="12"/>
      <c r="EOC50" s="12"/>
      <c r="EOD50" s="12"/>
      <c r="EOE50" s="12"/>
      <c r="EOF50" s="12"/>
      <c r="EOG50" s="12"/>
      <c r="EOH50" s="12"/>
      <c r="EOI50" s="12"/>
      <c r="EOJ50" s="12"/>
      <c r="EOK50" s="12"/>
      <c r="EOL50" s="12"/>
      <c r="EOM50" s="12"/>
      <c r="EON50" s="12"/>
      <c r="EOO50" s="12"/>
      <c r="EOP50" s="12"/>
      <c r="EOQ50" s="12"/>
      <c r="EOR50" s="12"/>
      <c r="EOS50" s="12"/>
      <c r="EOT50" s="12"/>
      <c r="EOU50" s="12"/>
      <c r="EOV50" s="12"/>
      <c r="EOW50" s="12"/>
      <c r="EOX50" s="12"/>
      <c r="EOY50" s="12"/>
      <c r="EOZ50" s="12"/>
      <c r="EPA50" s="12"/>
      <c r="EPB50" s="12"/>
      <c r="EPC50" s="12"/>
      <c r="EPD50" s="12"/>
      <c r="EPE50" s="12"/>
      <c r="EPF50" s="12"/>
      <c r="EPG50" s="12"/>
      <c r="EPH50" s="12"/>
      <c r="EPI50" s="12"/>
      <c r="EPJ50" s="12"/>
      <c r="EPK50" s="12"/>
      <c r="EPL50" s="12"/>
      <c r="EPM50" s="12"/>
      <c r="EPN50" s="12"/>
      <c r="EPO50" s="12"/>
      <c r="EPP50" s="12"/>
      <c r="EPQ50" s="12"/>
      <c r="EPR50" s="12"/>
      <c r="EPS50" s="12"/>
      <c r="EPT50" s="12"/>
      <c r="EPU50" s="12"/>
      <c r="EPV50" s="12"/>
      <c r="EPW50" s="12"/>
      <c r="EPX50" s="12"/>
      <c r="EPY50" s="12"/>
      <c r="EPZ50" s="12"/>
      <c r="EQA50" s="12"/>
      <c r="EQB50" s="12"/>
      <c r="EQC50" s="12"/>
      <c r="EQD50" s="12"/>
      <c r="EQE50" s="12"/>
      <c r="EQF50" s="12"/>
      <c r="EQG50" s="12"/>
      <c r="EQH50" s="12"/>
      <c r="EQI50" s="12"/>
      <c r="EQJ50" s="12"/>
      <c r="EQK50" s="12"/>
      <c r="EQL50" s="12"/>
      <c r="EQM50" s="12"/>
      <c r="EQN50" s="12"/>
      <c r="EQO50" s="12"/>
      <c r="EQP50" s="12"/>
      <c r="EQQ50" s="12"/>
      <c r="EQR50" s="12"/>
      <c r="EQS50" s="12"/>
      <c r="EQT50" s="12"/>
      <c r="EQU50" s="12"/>
      <c r="EQV50" s="12"/>
      <c r="EQW50" s="12"/>
      <c r="EQX50" s="12"/>
      <c r="EQY50" s="12"/>
      <c r="EQZ50" s="12"/>
      <c r="ERA50" s="12"/>
      <c r="ERB50" s="12"/>
      <c r="ERC50" s="12"/>
      <c r="ERD50" s="12"/>
      <c r="ERE50" s="12"/>
      <c r="ERF50" s="12"/>
      <c r="ERG50" s="12"/>
      <c r="ERH50" s="12"/>
      <c r="ERI50" s="12"/>
      <c r="ERJ50" s="12"/>
      <c r="ERK50" s="12"/>
      <c r="ERL50" s="12"/>
      <c r="ERM50" s="12"/>
      <c r="ERN50" s="12"/>
      <c r="ERO50" s="12"/>
      <c r="ERP50" s="12"/>
      <c r="ERQ50" s="12"/>
      <c r="ERR50" s="12"/>
      <c r="ERS50" s="12"/>
      <c r="ERT50" s="12"/>
      <c r="ERU50" s="12"/>
      <c r="ERV50" s="12"/>
      <c r="ERW50" s="12"/>
      <c r="ERX50" s="12"/>
      <c r="ERY50" s="12"/>
      <c r="ERZ50" s="12"/>
      <c r="ESA50" s="12"/>
      <c r="ESB50" s="12"/>
      <c r="ESC50" s="12"/>
      <c r="ESD50" s="12"/>
      <c r="ESE50" s="12"/>
      <c r="ESF50" s="12"/>
      <c r="ESG50" s="12"/>
      <c r="ESH50" s="12"/>
      <c r="ESI50" s="12"/>
      <c r="ESJ50" s="12"/>
      <c r="ESK50" s="12"/>
      <c r="ESL50" s="12"/>
      <c r="ESM50" s="12"/>
      <c r="ESN50" s="12"/>
      <c r="ESO50" s="12"/>
      <c r="ESP50" s="12"/>
      <c r="ESQ50" s="12"/>
      <c r="ESR50" s="12"/>
      <c r="ESS50" s="12"/>
      <c r="EST50" s="12"/>
      <c r="ESU50" s="12"/>
      <c r="ESV50" s="12"/>
      <c r="ESW50" s="12"/>
      <c r="ESX50" s="12"/>
      <c r="ESY50" s="12"/>
      <c r="ESZ50" s="12"/>
      <c r="ETA50" s="12"/>
      <c r="ETB50" s="12"/>
      <c r="ETC50" s="12"/>
      <c r="ETD50" s="12"/>
      <c r="ETE50" s="12"/>
      <c r="ETF50" s="12"/>
      <c r="ETG50" s="12"/>
      <c r="ETH50" s="12"/>
      <c r="ETI50" s="12"/>
      <c r="ETJ50" s="12"/>
      <c r="ETK50" s="12"/>
      <c r="ETL50" s="12"/>
      <c r="ETM50" s="12"/>
      <c r="ETN50" s="12"/>
      <c r="ETO50" s="12"/>
      <c r="ETP50" s="12"/>
      <c r="ETQ50" s="12"/>
      <c r="ETR50" s="12"/>
      <c r="ETS50" s="12"/>
      <c r="ETT50" s="12"/>
      <c r="ETU50" s="12"/>
      <c r="ETV50" s="12"/>
      <c r="ETW50" s="12"/>
      <c r="ETX50" s="12"/>
      <c r="ETY50" s="12"/>
      <c r="ETZ50" s="12"/>
      <c r="EUA50" s="12"/>
      <c r="EUB50" s="12"/>
      <c r="EUC50" s="12"/>
      <c r="EUD50" s="12"/>
      <c r="EUE50" s="12"/>
      <c r="EUF50" s="12"/>
      <c r="EUG50" s="12"/>
      <c r="EUH50" s="12"/>
      <c r="EUI50" s="12"/>
      <c r="EUJ50" s="12"/>
      <c r="EUK50" s="12"/>
      <c r="EUL50" s="12"/>
      <c r="EUM50" s="12"/>
      <c r="EUN50" s="12"/>
      <c r="EUO50" s="12"/>
      <c r="EUP50" s="12"/>
      <c r="EUQ50" s="12"/>
      <c r="EUR50" s="12"/>
      <c r="EUS50" s="12"/>
      <c r="EUT50" s="12"/>
      <c r="EUU50" s="12"/>
      <c r="EUV50" s="12"/>
      <c r="EUW50" s="12"/>
      <c r="EUX50" s="12"/>
      <c r="EUY50" s="12"/>
      <c r="EUZ50" s="12"/>
      <c r="EVA50" s="12"/>
      <c r="EVB50" s="12"/>
      <c r="EVC50" s="12"/>
      <c r="EVD50" s="12"/>
      <c r="EVE50" s="12"/>
      <c r="EVF50" s="12"/>
      <c r="EVG50" s="12"/>
      <c r="EVH50" s="12"/>
      <c r="EVI50" s="12"/>
      <c r="EVJ50" s="12"/>
      <c r="EVK50" s="12"/>
      <c r="EVL50" s="12"/>
      <c r="EVM50" s="12"/>
      <c r="EVN50" s="12"/>
      <c r="EVO50" s="12"/>
      <c r="EVP50" s="12"/>
      <c r="EVQ50" s="12"/>
      <c r="EVR50" s="12"/>
      <c r="EVS50" s="12"/>
      <c r="EVT50" s="12"/>
      <c r="EVU50" s="12"/>
      <c r="EVV50" s="12"/>
      <c r="EVW50" s="12"/>
      <c r="EVX50" s="12"/>
      <c r="EVY50" s="12"/>
      <c r="EVZ50" s="12"/>
      <c r="EWA50" s="12"/>
      <c r="EWB50" s="12"/>
      <c r="EWC50" s="12"/>
      <c r="EWD50" s="12"/>
      <c r="EWE50" s="12"/>
      <c r="EWF50" s="12"/>
      <c r="EWG50" s="12"/>
      <c r="EWH50" s="12"/>
      <c r="EWI50" s="12"/>
      <c r="EWJ50" s="12"/>
      <c r="EWK50" s="12"/>
      <c r="EWL50" s="12"/>
      <c r="EWM50" s="12"/>
      <c r="EWN50" s="12"/>
      <c r="EWO50" s="12"/>
      <c r="EWP50" s="12"/>
      <c r="EWQ50" s="12"/>
      <c r="EWR50" s="12"/>
      <c r="EWS50" s="12"/>
      <c r="EWT50" s="12"/>
      <c r="EWU50" s="12"/>
      <c r="EWV50" s="12"/>
      <c r="EWW50" s="12"/>
      <c r="EWX50" s="12"/>
      <c r="EWY50" s="12"/>
      <c r="EWZ50" s="12"/>
      <c r="EXA50" s="12"/>
      <c r="EXB50" s="12"/>
      <c r="EXC50" s="12"/>
      <c r="EXD50" s="12"/>
      <c r="EXE50" s="12"/>
      <c r="EXF50" s="12"/>
      <c r="EXG50" s="12"/>
      <c r="EXH50" s="12"/>
      <c r="EXI50" s="12"/>
      <c r="EXJ50" s="12"/>
      <c r="EXK50" s="12"/>
      <c r="EXL50" s="12"/>
      <c r="EXM50" s="12"/>
      <c r="EXN50" s="12"/>
      <c r="EXO50" s="12"/>
      <c r="EXP50" s="12"/>
      <c r="EXQ50" s="12"/>
      <c r="EXR50" s="12"/>
      <c r="EXS50" s="12"/>
      <c r="EXT50" s="12"/>
      <c r="EXU50" s="12"/>
      <c r="EXV50" s="12"/>
      <c r="EXW50" s="12"/>
      <c r="EXX50" s="12"/>
      <c r="EXY50" s="12"/>
      <c r="EXZ50" s="12"/>
      <c r="EYA50" s="12"/>
      <c r="EYB50" s="12"/>
      <c r="EYC50" s="12"/>
      <c r="EYD50" s="12"/>
      <c r="EYE50" s="12"/>
      <c r="EYF50" s="12"/>
      <c r="EYG50" s="12"/>
      <c r="EYH50" s="12"/>
      <c r="EYI50" s="12"/>
      <c r="EYJ50" s="12"/>
      <c r="EYK50" s="12"/>
      <c r="EYL50" s="12"/>
      <c r="EYM50" s="12"/>
      <c r="EYN50" s="12"/>
      <c r="EYO50" s="12"/>
      <c r="EYP50" s="12"/>
      <c r="EYQ50" s="12"/>
      <c r="EYR50" s="12"/>
      <c r="EYS50" s="12"/>
      <c r="EYT50" s="12"/>
      <c r="EYU50" s="12"/>
      <c r="EYV50" s="12"/>
      <c r="EYW50" s="12"/>
      <c r="EYX50" s="12"/>
      <c r="EYY50" s="12"/>
      <c r="EYZ50" s="12"/>
      <c r="EZA50" s="12"/>
      <c r="EZB50" s="12"/>
      <c r="EZC50" s="12"/>
      <c r="EZD50" s="12"/>
      <c r="EZE50" s="12"/>
      <c r="EZF50" s="12"/>
      <c r="EZG50" s="12"/>
      <c r="EZH50" s="12"/>
      <c r="EZI50" s="12"/>
      <c r="EZJ50" s="12"/>
      <c r="EZK50" s="12"/>
      <c r="EZL50" s="12"/>
      <c r="EZM50" s="12"/>
      <c r="EZN50" s="12"/>
      <c r="EZO50" s="12"/>
      <c r="EZP50" s="12"/>
      <c r="EZQ50" s="12"/>
      <c r="EZR50" s="12"/>
      <c r="EZS50" s="12"/>
      <c r="EZT50" s="12"/>
      <c r="EZU50" s="12"/>
      <c r="EZV50" s="12"/>
      <c r="EZW50" s="12"/>
      <c r="EZX50" s="12"/>
      <c r="EZY50" s="12"/>
      <c r="EZZ50" s="12"/>
      <c r="FAA50" s="12"/>
      <c r="FAB50" s="12"/>
      <c r="FAC50" s="12"/>
      <c r="FAD50" s="12"/>
      <c r="FAE50" s="12"/>
      <c r="FAF50" s="12"/>
      <c r="FAG50" s="12"/>
      <c r="FAH50" s="12"/>
      <c r="FAI50" s="12"/>
      <c r="FAJ50" s="12"/>
      <c r="FAK50" s="12"/>
      <c r="FAL50" s="12"/>
      <c r="FAM50" s="12"/>
      <c r="FAN50" s="12"/>
      <c r="FAO50" s="12"/>
      <c r="FAP50" s="12"/>
      <c r="FAQ50" s="12"/>
      <c r="FAR50" s="12"/>
      <c r="FAS50" s="12"/>
      <c r="FAT50" s="12"/>
      <c r="FAU50" s="12"/>
      <c r="FAV50" s="12"/>
      <c r="FAW50" s="12"/>
      <c r="FAX50" s="12"/>
      <c r="FAY50" s="12"/>
      <c r="FAZ50" s="12"/>
      <c r="FBA50" s="12"/>
      <c r="FBB50" s="12"/>
      <c r="FBC50" s="12"/>
      <c r="FBD50" s="12"/>
      <c r="FBE50" s="12"/>
      <c r="FBF50" s="12"/>
      <c r="FBG50" s="12"/>
      <c r="FBH50" s="12"/>
      <c r="FBI50" s="12"/>
      <c r="FBJ50" s="12"/>
      <c r="FBK50" s="12"/>
      <c r="FBL50" s="12"/>
      <c r="FBM50" s="12"/>
      <c r="FBN50" s="12"/>
      <c r="FBO50" s="12"/>
      <c r="FBP50" s="12"/>
      <c r="FBQ50" s="12"/>
      <c r="FBR50" s="12"/>
      <c r="FBS50" s="12"/>
      <c r="FBT50" s="12"/>
      <c r="FBU50" s="12"/>
      <c r="FBV50" s="12"/>
      <c r="FBW50" s="12"/>
      <c r="FBX50" s="12"/>
      <c r="FBY50" s="12"/>
      <c r="FBZ50" s="12"/>
      <c r="FCA50" s="12"/>
      <c r="FCB50" s="12"/>
      <c r="FCC50" s="12"/>
      <c r="FCD50" s="12"/>
      <c r="FCE50" s="12"/>
      <c r="FCF50" s="12"/>
      <c r="FCG50" s="12"/>
      <c r="FCH50" s="12"/>
      <c r="FCI50" s="12"/>
      <c r="FCJ50" s="12"/>
      <c r="FCK50" s="12"/>
      <c r="FCL50" s="12"/>
      <c r="FCM50" s="12"/>
      <c r="FCN50" s="12"/>
      <c r="FCO50" s="12"/>
      <c r="FCP50" s="12"/>
      <c r="FCQ50" s="12"/>
      <c r="FCR50" s="12"/>
      <c r="FCS50" s="12"/>
      <c r="FCT50" s="12"/>
      <c r="FCU50" s="12"/>
      <c r="FCV50" s="12"/>
      <c r="FCW50" s="12"/>
      <c r="FCX50" s="12"/>
      <c r="FCY50" s="12"/>
      <c r="FCZ50" s="12"/>
      <c r="FDA50" s="12"/>
      <c r="FDB50" s="12"/>
      <c r="FDC50" s="12"/>
      <c r="FDD50" s="12"/>
      <c r="FDE50" s="12"/>
      <c r="FDF50" s="12"/>
      <c r="FDG50" s="12"/>
      <c r="FDH50" s="12"/>
      <c r="FDI50" s="12"/>
      <c r="FDJ50" s="12"/>
      <c r="FDK50" s="12"/>
      <c r="FDL50" s="12"/>
      <c r="FDM50" s="12"/>
      <c r="FDN50" s="12"/>
      <c r="FDO50" s="12"/>
      <c r="FDP50" s="12"/>
      <c r="FDQ50" s="12"/>
      <c r="FDR50" s="12"/>
      <c r="FDS50" s="12"/>
      <c r="FDT50" s="12"/>
      <c r="FDU50" s="12"/>
      <c r="FDV50" s="12"/>
      <c r="FDW50" s="12"/>
      <c r="FDX50" s="12"/>
      <c r="FDY50" s="12"/>
      <c r="FDZ50" s="12"/>
      <c r="FEA50" s="12"/>
      <c r="FEB50" s="12"/>
      <c r="FEC50" s="12"/>
      <c r="FED50" s="12"/>
      <c r="FEE50" s="12"/>
      <c r="FEF50" s="12"/>
      <c r="FEG50" s="12"/>
      <c r="FEH50" s="12"/>
      <c r="FEI50" s="12"/>
      <c r="FEJ50" s="12"/>
      <c r="FEK50" s="12"/>
      <c r="FEL50" s="12"/>
      <c r="FEM50" s="12"/>
      <c r="FEN50" s="12"/>
      <c r="FEO50" s="12"/>
      <c r="FEP50" s="12"/>
      <c r="FEQ50" s="12"/>
      <c r="FER50" s="12"/>
      <c r="FES50" s="12"/>
      <c r="FET50" s="12"/>
      <c r="FEU50" s="12"/>
      <c r="FEV50" s="12"/>
      <c r="FEW50" s="12"/>
      <c r="FEX50" s="12"/>
      <c r="FEY50" s="12"/>
      <c r="FEZ50" s="12"/>
      <c r="FFA50" s="12"/>
      <c r="FFB50" s="12"/>
      <c r="FFC50" s="12"/>
      <c r="FFD50" s="12"/>
      <c r="FFE50" s="12"/>
      <c r="FFF50" s="12"/>
      <c r="FFG50" s="12"/>
      <c r="FFH50" s="12"/>
      <c r="FFI50" s="12"/>
      <c r="FFJ50" s="12"/>
      <c r="FFK50" s="12"/>
      <c r="FFL50" s="12"/>
      <c r="FFM50" s="12"/>
      <c r="FFN50" s="12"/>
      <c r="FFO50" s="12"/>
      <c r="FFP50" s="12"/>
      <c r="FFQ50" s="12"/>
      <c r="FFR50" s="12"/>
      <c r="FFS50" s="12"/>
      <c r="FFT50" s="12"/>
      <c r="FFU50" s="12"/>
      <c r="FFV50" s="12"/>
      <c r="FFW50" s="12"/>
      <c r="FFX50" s="12"/>
      <c r="FFY50" s="12"/>
      <c r="FFZ50" s="12"/>
      <c r="FGA50" s="12"/>
      <c r="FGB50" s="12"/>
      <c r="FGC50" s="12"/>
      <c r="FGD50" s="12"/>
      <c r="FGE50" s="12"/>
      <c r="FGF50" s="12"/>
      <c r="FGG50" s="12"/>
      <c r="FGH50" s="12"/>
      <c r="FGI50" s="12"/>
      <c r="FGJ50" s="12"/>
      <c r="FGK50" s="12"/>
      <c r="FGL50" s="12"/>
      <c r="FGM50" s="12"/>
      <c r="FGN50" s="12"/>
      <c r="FGO50" s="12"/>
      <c r="FGP50" s="12"/>
      <c r="FGQ50" s="12"/>
      <c r="FGR50" s="12"/>
      <c r="FGS50" s="12"/>
      <c r="FGT50" s="12"/>
      <c r="FGU50" s="12"/>
      <c r="FGV50" s="12"/>
      <c r="FGW50" s="12"/>
      <c r="FGX50" s="12"/>
      <c r="FGY50" s="12"/>
      <c r="FGZ50" s="12"/>
      <c r="FHA50" s="12"/>
      <c r="FHB50" s="12"/>
      <c r="FHC50" s="12"/>
      <c r="FHD50" s="12"/>
      <c r="FHE50" s="12"/>
      <c r="FHF50" s="12"/>
      <c r="FHG50" s="12"/>
      <c r="FHH50" s="12"/>
      <c r="FHI50" s="12"/>
      <c r="FHJ50" s="12"/>
      <c r="FHK50" s="12"/>
      <c r="FHL50" s="12"/>
      <c r="FHM50" s="12"/>
      <c r="FHN50" s="12"/>
      <c r="FHO50" s="12"/>
      <c r="FHP50" s="12"/>
      <c r="FHQ50" s="12"/>
      <c r="FHR50" s="12"/>
      <c r="FHS50" s="12"/>
      <c r="FHT50" s="12"/>
      <c r="FHU50" s="12"/>
      <c r="FHV50" s="12"/>
      <c r="FHW50" s="12"/>
      <c r="FHX50" s="12"/>
      <c r="FHY50" s="12"/>
      <c r="FHZ50" s="12"/>
      <c r="FIA50" s="12"/>
      <c r="FIB50" s="12"/>
      <c r="FIC50" s="12"/>
      <c r="FID50" s="12"/>
      <c r="FIE50" s="12"/>
      <c r="FIF50" s="12"/>
      <c r="FIG50" s="12"/>
      <c r="FIH50" s="12"/>
      <c r="FII50" s="12"/>
      <c r="FIJ50" s="12"/>
      <c r="FIK50" s="12"/>
      <c r="FIL50" s="12"/>
      <c r="FIM50" s="12"/>
      <c r="FIN50" s="12"/>
      <c r="FIO50" s="12"/>
      <c r="FIP50" s="12"/>
      <c r="FIQ50" s="12"/>
      <c r="FIR50" s="12"/>
      <c r="FIS50" s="12"/>
      <c r="FIT50" s="12"/>
      <c r="FIU50" s="12"/>
      <c r="FIV50" s="12"/>
      <c r="FIW50" s="12"/>
      <c r="FIX50" s="12"/>
      <c r="FIY50" s="12"/>
      <c r="FIZ50" s="12"/>
      <c r="FJA50" s="12"/>
      <c r="FJB50" s="12"/>
      <c r="FJC50" s="12"/>
      <c r="FJD50" s="12"/>
      <c r="FJE50" s="12"/>
      <c r="FJF50" s="12"/>
      <c r="FJG50" s="12"/>
      <c r="FJH50" s="12"/>
      <c r="FJI50" s="12"/>
      <c r="FJJ50" s="12"/>
      <c r="FJK50" s="12"/>
      <c r="FJL50" s="12"/>
      <c r="FJM50" s="12"/>
      <c r="FJN50" s="12"/>
      <c r="FJO50" s="12"/>
      <c r="FJP50" s="12"/>
      <c r="FJQ50" s="12"/>
      <c r="FJR50" s="12"/>
      <c r="FJS50" s="12"/>
      <c r="FJT50" s="12"/>
      <c r="FJU50" s="12"/>
      <c r="FJV50" s="12"/>
      <c r="FJW50" s="12"/>
      <c r="FJX50" s="12"/>
      <c r="FJY50" s="12"/>
      <c r="FJZ50" s="12"/>
      <c r="FKA50" s="12"/>
      <c r="FKB50" s="12"/>
      <c r="FKC50" s="12"/>
      <c r="FKD50" s="12"/>
      <c r="FKE50" s="12"/>
      <c r="FKF50" s="12"/>
      <c r="FKG50" s="12"/>
      <c r="FKH50" s="12"/>
      <c r="FKI50" s="12"/>
      <c r="FKJ50" s="12"/>
      <c r="FKK50" s="12"/>
      <c r="FKL50" s="12"/>
      <c r="FKM50" s="12"/>
      <c r="FKN50" s="12"/>
      <c r="FKO50" s="12"/>
      <c r="FKP50" s="12"/>
      <c r="FKQ50" s="12"/>
      <c r="FKR50" s="12"/>
      <c r="FKS50" s="12"/>
      <c r="FKT50" s="12"/>
      <c r="FKU50" s="12"/>
      <c r="FKV50" s="12"/>
      <c r="FKW50" s="12"/>
      <c r="FKX50" s="12"/>
      <c r="FKY50" s="12"/>
      <c r="FKZ50" s="12"/>
      <c r="FLA50" s="12"/>
      <c r="FLB50" s="12"/>
      <c r="FLC50" s="12"/>
      <c r="FLD50" s="12"/>
      <c r="FLE50" s="12"/>
      <c r="FLF50" s="12"/>
      <c r="FLG50" s="12"/>
      <c r="FLH50" s="12"/>
      <c r="FLI50" s="12"/>
      <c r="FLJ50" s="12"/>
      <c r="FLK50" s="12"/>
      <c r="FLL50" s="12"/>
      <c r="FLM50" s="12"/>
      <c r="FLN50" s="12"/>
      <c r="FLO50" s="12"/>
      <c r="FLP50" s="12"/>
      <c r="FLQ50" s="12"/>
      <c r="FLR50" s="12"/>
      <c r="FLS50" s="12"/>
      <c r="FLT50" s="12"/>
      <c r="FLU50" s="12"/>
      <c r="FLV50" s="12"/>
      <c r="FLW50" s="12"/>
      <c r="FLX50" s="12"/>
      <c r="FLY50" s="12"/>
      <c r="FLZ50" s="12"/>
      <c r="FMA50" s="12"/>
      <c r="FMB50" s="12"/>
      <c r="FMC50" s="12"/>
      <c r="FMD50" s="12"/>
      <c r="FME50" s="12"/>
      <c r="FMF50" s="12"/>
      <c r="FMG50" s="12"/>
      <c r="FMH50" s="12"/>
      <c r="FMI50" s="12"/>
      <c r="FMJ50" s="12"/>
      <c r="FMK50" s="12"/>
      <c r="FML50" s="12"/>
      <c r="FMM50" s="12"/>
      <c r="FMN50" s="12"/>
      <c r="FMO50" s="12"/>
      <c r="FMP50" s="12"/>
      <c r="FMQ50" s="12"/>
      <c r="FMR50" s="12"/>
      <c r="FMS50" s="12"/>
      <c r="FMT50" s="12"/>
      <c r="FMU50" s="12"/>
      <c r="FMV50" s="12"/>
      <c r="FMW50" s="12"/>
      <c r="FMX50" s="12"/>
      <c r="FMY50" s="12"/>
      <c r="FMZ50" s="12"/>
      <c r="FNA50" s="12"/>
      <c r="FNB50" s="12"/>
      <c r="FNC50" s="12"/>
      <c r="FND50" s="12"/>
      <c r="FNE50" s="12"/>
      <c r="FNF50" s="12"/>
      <c r="FNG50" s="12"/>
      <c r="FNH50" s="12"/>
      <c r="FNI50" s="12"/>
      <c r="FNJ50" s="12"/>
      <c r="FNK50" s="12"/>
      <c r="FNL50" s="12"/>
      <c r="FNM50" s="12"/>
      <c r="FNN50" s="12"/>
      <c r="FNO50" s="12"/>
      <c r="FNP50" s="12"/>
      <c r="FNQ50" s="12"/>
      <c r="FNR50" s="12"/>
      <c r="FNS50" s="12"/>
      <c r="FNT50" s="12"/>
      <c r="FNU50" s="12"/>
      <c r="FNV50" s="12"/>
      <c r="FNW50" s="12"/>
      <c r="FNX50" s="12"/>
      <c r="FNY50" s="12"/>
      <c r="FNZ50" s="12"/>
      <c r="FOA50" s="12"/>
      <c r="FOB50" s="12"/>
      <c r="FOC50" s="12"/>
      <c r="FOD50" s="12"/>
      <c r="FOE50" s="12"/>
      <c r="FOF50" s="12"/>
      <c r="FOG50" s="12"/>
      <c r="FOH50" s="12"/>
      <c r="FOI50" s="12"/>
      <c r="FOJ50" s="12"/>
      <c r="FOK50" s="12"/>
      <c r="FOL50" s="12"/>
      <c r="FOM50" s="12"/>
      <c r="FON50" s="12"/>
      <c r="FOO50" s="12"/>
      <c r="FOP50" s="12"/>
      <c r="FOQ50" s="12"/>
      <c r="FOR50" s="12"/>
      <c r="FOS50" s="12"/>
      <c r="FOT50" s="12"/>
      <c r="FOU50" s="12"/>
      <c r="FOV50" s="12"/>
      <c r="FOW50" s="12"/>
      <c r="FOX50" s="12"/>
      <c r="FOY50" s="12"/>
      <c r="FOZ50" s="12"/>
      <c r="FPA50" s="12"/>
      <c r="FPB50" s="12"/>
      <c r="FPC50" s="12"/>
      <c r="FPD50" s="12"/>
      <c r="FPE50" s="12"/>
      <c r="FPF50" s="12"/>
      <c r="FPG50" s="12"/>
      <c r="FPH50" s="12"/>
      <c r="FPI50" s="12"/>
      <c r="FPJ50" s="12"/>
      <c r="FPK50" s="12"/>
      <c r="FPL50" s="12"/>
      <c r="FPM50" s="12"/>
      <c r="FPN50" s="12"/>
      <c r="FPO50" s="12"/>
      <c r="FPP50" s="12"/>
      <c r="FPQ50" s="12"/>
      <c r="FPR50" s="12"/>
      <c r="FPS50" s="12"/>
      <c r="FPT50" s="12"/>
      <c r="FPU50" s="12"/>
      <c r="FPV50" s="12"/>
      <c r="FPW50" s="12"/>
      <c r="FPX50" s="12"/>
      <c r="FPY50" s="12"/>
      <c r="FPZ50" s="12"/>
      <c r="FQA50" s="12"/>
      <c r="FQB50" s="12"/>
      <c r="FQC50" s="12"/>
      <c r="FQD50" s="12"/>
      <c r="FQE50" s="12"/>
      <c r="FQF50" s="12"/>
      <c r="FQG50" s="12"/>
      <c r="FQH50" s="12"/>
      <c r="FQI50" s="12"/>
      <c r="FQJ50" s="12"/>
      <c r="FQK50" s="12"/>
      <c r="FQL50" s="12"/>
      <c r="FQM50" s="12"/>
      <c r="FQN50" s="12"/>
      <c r="FQO50" s="12"/>
      <c r="FQP50" s="12"/>
      <c r="FQQ50" s="12"/>
      <c r="FQR50" s="12"/>
      <c r="FQS50" s="12"/>
      <c r="FQT50" s="12"/>
      <c r="FQU50" s="12"/>
      <c r="FQV50" s="12"/>
      <c r="FQW50" s="12"/>
      <c r="FQX50" s="12"/>
      <c r="FQY50" s="12"/>
      <c r="FQZ50" s="12"/>
      <c r="FRA50" s="12"/>
      <c r="FRB50" s="12"/>
      <c r="FRC50" s="12"/>
      <c r="FRD50" s="12"/>
      <c r="FRE50" s="12"/>
      <c r="FRF50" s="12"/>
      <c r="FRG50" s="12"/>
      <c r="FRH50" s="12"/>
      <c r="FRI50" s="12"/>
      <c r="FRJ50" s="12"/>
      <c r="FRK50" s="12"/>
      <c r="FRL50" s="12"/>
      <c r="FRM50" s="12"/>
      <c r="FRN50" s="12"/>
      <c r="FRO50" s="12"/>
      <c r="FRP50" s="12"/>
      <c r="FRQ50" s="12"/>
      <c r="FRR50" s="12"/>
      <c r="FRS50" s="12"/>
      <c r="FRT50" s="12"/>
      <c r="FRU50" s="12"/>
      <c r="FRV50" s="12"/>
      <c r="FRW50" s="12"/>
      <c r="FRX50" s="12"/>
      <c r="FRY50" s="12"/>
      <c r="FRZ50" s="12"/>
      <c r="FSA50" s="12"/>
      <c r="FSB50" s="12"/>
      <c r="FSC50" s="12"/>
      <c r="FSD50" s="12"/>
      <c r="FSE50" s="12"/>
      <c r="FSF50" s="12"/>
      <c r="FSG50" s="12"/>
      <c r="FSH50" s="12"/>
      <c r="FSI50" s="12"/>
      <c r="FSJ50" s="12"/>
      <c r="FSK50" s="12"/>
      <c r="FSL50" s="12"/>
      <c r="FSM50" s="12"/>
      <c r="FSN50" s="12"/>
      <c r="FSO50" s="12"/>
      <c r="FSP50" s="12"/>
      <c r="FSQ50" s="12"/>
      <c r="FSR50" s="12"/>
      <c r="FSS50" s="12"/>
      <c r="FST50" s="12"/>
      <c r="FSU50" s="12"/>
      <c r="FSV50" s="12"/>
      <c r="FSW50" s="12"/>
      <c r="FSX50" s="12"/>
      <c r="FSY50" s="12"/>
      <c r="FSZ50" s="12"/>
      <c r="FTA50" s="12"/>
      <c r="FTB50" s="12"/>
      <c r="FTC50" s="12"/>
      <c r="FTD50" s="12"/>
      <c r="FTE50" s="12"/>
      <c r="FTF50" s="12"/>
      <c r="FTG50" s="12"/>
      <c r="FTH50" s="12"/>
      <c r="FTI50" s="12"/>
      <c r="FTJ50" s="12"/>
      <c r="FTK50" s="12"/>
      <c r="FTL50" s="12"/>
      <c r="FTM50" s="12"/>
      <c r="FTN50" s="12"/>
      <c r="FTO50" s="12"/>
      <c r="FTP50" s="12"/>
      <c r="FTQ50" s="12"/>
      <c r="FTR50" s="12"/>
      <c r="FTS50" s="12"/>
      <c r="FTT50" s="12"/>
      <c r="FTU50" s="12"/>
      <c r="FTV50" s="12"/>
      <c r="FTW50" s="12"/>
      <c r="FTX50" s="12"/>
      <c r="FTY50" s="12"/>
      <c r="FTZ50" s="12"/>
      <c r="FUA50" s="12"/>
      <c r="FUB50" s="12"/>
      <c r="FUC50" s="12"/>
      <c r="FUD50" s="12"/>
      <c r="FUE50" s="12"/>
      <c r="FUF50" s="12"/>
      <c r="FUG50" s="12"/>
      <c r="FUH50" s="12"/>
      <c r="FUI50" s="12"/>
      <c r="FUJ50" s="12"/>
      <c r="FUK50" s="12"/>
      <c r="FUL50" s="12"/>
      <c r="FUM50" s="12"/>
      <c r="FUN50" s="12"/>
      <c r="FUO50" s="12"/>
      <c r="FUP50" s="12"/>
      <c r="FUQ50" s="12"/>
      <c r="FUR50" s="12"/>
      <c r="FUS50" s="12"/>
      <c r="FUT50" s="12"/>
      <c r="FUU50" s="12"/>
      <c r="FUV50" s="12"/>
      <c r="FUW50" s="12"/>
      <c r="FUX50" s="12"/>
      <c r="FUY50" s="12"/>
      <c r="FUZ50" s="12"/>
      <c r="FVA50" s="12"/>
      <c r="FVB50" s="12"/>
      <c r="FVC50" s="12"/>
      <c r="FVD50" s="12"/>
      <c r="FVE50" s="12"/>
      <c r="FVF50" s="12"/>
      <c r="FVG50" s="12"/>
      <c r="FVH50" s="12"/>
      <c r="FVI50" s="12"/>
      <c r="FVJ50" s="12"/>
      <c r="FVK50" s="12"/>
      <c r="FVL50" s="12"/>
      <c r="FVM50" s="12"/>
      <c r="FVN50" s="12"/>
      <c r="FVO50" s="12"/>
      <c r="FVP50" s="12"/>
      <c r="FVQ50" s="12"/>
      <c r="FVR50" s="12"/>
      <c r="FVS50" s="12"/>
      <c r="FVT50" s="12"/>
      <c r="FVU50" s="12"/>
      <c r="FVV50" s="12"/>
      <c r="FVW50" s="12"/>
      <c r="FVX50" s="12"/>
      <c r="FVY50" s="12"/>
      <c r="FVZ50" s="12"/>
      <c r="FWA50" s="12"/>
      <c r="FWB50" s="12"/>
      <c r="FWC50" s="12"/>
      <c r="FWD50" s="12"/>
      <c r="FWE50" s="12"/>
      <c r="FWF50" s="12"/>
      <c r="FWG50" s="12"/>
      <c r="FWH50" s="12"/>
      <c r="FWI50" s="12"/>
      <c r="FWJ50" s="12"/>
      <c r="FWK50" s="12"/>
      <c r="FWL50" s="12"/>
      <c r="FWM50" s="12"/>
      <c r="FWN50" s="12"/>
      <c r="FWO50" s="12"/>
      <c r="FWP50" s="12"/>
      <c r="FWQ50" s="12"/>
      <c r="FWR50" s="12"/>
      <c r="FWS50" s="12"/>
      <c r="FWT50" s="12"/>
      <c r="FWU50" s="12"/>
      <c r="FWV50" s="12"/>
      <c r="FWW50" s="12"/>
      <c r="FWX50" s="12"/>
      <c r="FWY50" s="12"/>
      <c r="FWZ50" s="12"/>
      <c r="FXA50" s="12"/>
      <c r="FXB50" s="12"/>
      <c r="FXC50" s="12"/>
      <c r="FXD50" s="12"/>
      <c r="FXE50" s="12"/>
      <c r="FXF50" s="12"/>
      <c r="FXG50" s="12"/>
      <c r="FXH50" s="12"/>
      <c r="FXI50" s="12"/>
      <c r="FXJ50" s="12"/>
      <c r="FXK50" s="12"/>
      <c r="FXL50" s="12"/>
      <c r="FXM50" s="12"/>
      <c r="FXN50" s="12"/>
      <c r="FXO50" s="12"/>
      <c r="FXP50" s="12"/>
      <c r="FXQ50" s="12"/>
      <c r="FXR50" s="12"/>
      <c r="FXS50" s="12"/>
      <c r="FXT50" s="12"/>
      <c r="FXU50" s="12"/>
      <c r="FXV50" s="12"/>
      <c r="FXW50" s="12"/>
      <c r="FXX50" s="12"/>
      <c r="FXY50" s="12"/>
      <c r="FXZ50" s="12"/>
      <c r="FYA50" s="12"/>
      <c r="FYB50" s="12"/>
      <c r="FYC50" s="12"/>
      <c r="FYD50" s="12"/>
      <c r="FYE50" s="12"/>
      <c r="FYF50" s="12"/>
      <c r="FYG50" s="12"/>
      <c r="FYH50" s="12"/>
      <c r="FYI50" s="12"/>
      <c r="FYJ50" s="12"/>
      <c r="FYK50" s="12"/>
      <c r="FYL50" s="12"/>
      <c r="FYM50" s="12"/>
      <c r="FYN50" s="12"/>
      <c r="FYO50" s="12"/>
      <c r="FYP50" s="12"/>
      <c r="FYQ50" s="12"/>
      <c r="FYR50" s="12"/>
      <c r="FYS50" s="12"/>
      <c r="FYT50" s="12"/>
      <c r="FYU50" s="12"/>
      <c r="FYV50" s="12"/>
      <c r="FYW50" s="12"/>
      <c r="FYX50" s="12"/>
      <c r="FYY50" s="12"/>
      <c r="FYZ50" s="12"/>
      <c r="FZA50" s="12"/>
      <c r="FZB50" s="12"/>
      <c r="FZC50" s="12"/>
      <c r="FZD50" s="12"/>
      <c r="FZE50" s="12"/>
      <c r="FZF50" s="12"/>
      <c r="FZG50" s="12"/>
      <c r="FZH50" s="12"/>
      <c r="FZI50" s="12"/>
      <c r="FZJ50" s="12"/>
      <c r="FZK50" s="12"/>
      <c r="FZL50" s="12"/>
      <c r="FZM50" s="12"/>
      <c r="FZN50" s="12"/>
      <c r="FZO50" s="12"/>
      <c r="FZP50" s="12"/>
      <c r="FZQ50" s="12"/>
      <c r="FZR50" s="12"/>
      <c r="FZS50" s="12"/>
      <c r="FZT50" s="12"/>
      <c r="FZU50" s="12"/>
      <c r="FZV50" s="12"/>
      <c r="FZW50" s="12"/>
      <c r="FZX50" s="12"/>
      <c r="FZY50" s="12"/>
      <c r="FZZ50" s="12"/>
      <c r="GAA50" s="12"/>
      <c r="GAB50" s="12"/>
      <c r="GAC50" s="12"/>
      <c r="GAD50" s="12"/>
      <c r="GAE50" s="12"/>
      <c r="GAF50" s="12"/>
      <c r="GAG50" s="12"/>
      <c r="GAH50" s="12"/>
      <c r="GAI50" s="12"/>
      <c r="GAJ50" s="12"/>
      <c r="GAK50" s="12"/>
      <c r="GAL50" s="12"/>
      <c r="GAM50" s="12"/>
      <c r="GAN50" s="12"/>
      <c r="GAO50" s="12"/>
      <c r="GAP50" s="12"/>
      <c r="GAQ50" s="12"/>
      <c r="GAR50" s="12"/>
      <c r="GAS50" s="12"/>
      <c r="GAT50" s="12"/>
      <c r="GAU50" s="12"/>
      <c r="GAV50" s="12"/>
      <c r="GAW50" s="12"/>
      <c r="GAX50" s="12"/>
      <c r="GAY50" s="12"/>
      <c r="GAZ50" s="12"/>
      <c r="GBA50" s="12"/>
      <c r="GBB50" s="12"/>
      <c r="GBC50" s="12"/>
      <c r="GBD50" s="12"/>
      <c r="GBE50" s="12"/>
      <c r="GBF50" s="12"/>
      <c r="GBG50" s="12"/>
      <c r="GBH50" s="12"/>
      <c r="GBI50" s="12"/>
      <c r="GBJ50" s="12"/>
      <c r="GBK50" s="12"/>
      <c r="GBL50" s="12"/>
      <c r="GBM50" s="12"/>
      <c r="GBN50" s="12"/>
      <c r="GBO50" s="12"/>
      <c r="GBP50" s="12"/>
      <c r="GBQ50" s="12"/>
      <c r="GBR50" s="12"/>
      <c r="GBS50" s="12"/>
      <c r="GBT50" s="12"/>
      <c r="GBU50" s="12"/>
      <c r="GBV50" s="12"/>
      <c r="GBW50" s="12"/>
      <c r="GBX50" s="12"/>
      <c r="GBY50" s="12"/>
      <c r="GBZ50" s="12"/>
      <c r="GCA50" s="12"/>
      <c r="GCB50" s="12"/>
      <c r="GCC50" s="12"/>
      <c r="GCD50" s="12"/>
      <c r="GCE50" s="12"/>
      <c r="GCF50" s="12"/>
      <c r="GCG50" s="12"/>
      <c r="GCH50" s="12"/>
      <c r="GCI50" s="12"/>
      <c r="GCJ50" s="12"/>
      <c r="GCK50" s="12"/>
      <c r="GCL50" s="12"/>
      <c r="GCM50" s="12"/>
      <c r="GCN50" s="12"/>
      <c r="GCO50" s="12"/>
      <c r="GCP50" s="12"/>
      <c r="GCQ50" s="12"/>
      <c r="GCR50" s="12"/>
      <c r="GCS50" s="12"/>
      <c r="GCT50" s="12"/>
      <c r="GCU50" s="12"/>
      <c r="GCV50" s="12"/>
      <c r="GCW50" s="12"/>
      <c r="GCX50" s="12"/>
      <c r="GCY50" s="12"/>
      <c r="GCZ50" s="12"/>
      <c r="GDA50" s="12"/>
      <c r="GDB50" s="12"/>
      <c r="GDC50" s="12"/>
      <c r="GDD50" s="12"/>
      <c r="GDE50" s="12"/>
      <c r="GDF50" s="12"/>
      <c r="GDG50" s="12"/>
      <c r="GDH50" s="12"/>
      <c r="GDI50" s="12"/>
      <c r="GDJ50" s="12"/>
      <c r="GDK50" s="12"/>
      <c r="GDL50" s="12"/>
      <c r="GDM50" s="12"/>
      <c r="GDN50" s="12"/>
      <c r="GDO50" s="12"/>
      <c r="GDP50" s="12"/>
      <c r="GDQ50" s="12"/>
      <c r="GDR50" s="12"/>
      <c r="GDS50" s="12"/>
      <c r="GDT50" s="12"/>
      <c r="GDU50" s="12"/>
      <c r="GDV50" s="12"/>
      <c r="GDW50" s="12"/>
      <c r="GDX50" s="12"/>
      <c r="GDY50" s="12"/>
      <c r="GDZ50" s="12"/>
      <c r="GEA50" s="12"/>
      <c r="GEB50" s="12"/>
      <c r="GEC50" s="12"/>
      <c r="GED50" s="12"/>
      <c r="GEE50" s="12"/>
      <c r="GEF50" s="12"/>
      <c r="GEG50" s="12"/>
      <c r="GEH50" s="12"/>
      <c r="GEI50" s="12"/>
      <c r="GEJ50" s="12"/>
      <c r="GEK50" s="12"/>
      <c r="GEL50" s="12"/>
      <c r="GEM50" s="12"/>
      <c r="GEN50" s="12"/>
      <c r="GEO50" s="12"/>
      <c r="GEP50" s="12"/>
      <c r="GEQ50" s="12"/>
      <c r="GER50" s="12"/>
      <c r="GES50" s="12"/>
      <c r="GET50" s="12"/>
      <c r="GEU50" s="12"/>
      <c r="GEV50" s="12"/>
      <c r="GEW50" s="12"/>
      <c r="GEX50" s="12"/>
      <c r="GEY50" s="12"/>
      <c r="GEZ50" s="12"/>
      <c r="GFA50" s="12"/>
      <c r="GFB50" s="12"/>
      <c r="GFC50" s="12"/>
      <c r="GFD50" s="12"/>
      <c r="GFE50" s="12"/>
      <c r="GFF50" s="12"/>
      <c r="GFG50" s="12"/>
      <c r="GFH50" s="12"/>
      <c r="GFI50" s="12"/>
      <c r="GFJ50" s="12"/>
      <c r="GFK50" s="12"/>
      <c r="GFL50" s="12"/>
      <c r="GFM50" s="12"/>
      <c r="GFN50" s="12"/>
      <c r="GFO50" s="12"/>
      <c r="GFP50" s="12"/>
      <c r="GFQ50" s="12"/>
      <c r="GFR50" s="12"/>
      <c r="GFS50" s="12"/>
      <c r="GFT50" s="12"/>
      <c r="GFU50" s="12"/>
      <c r="GFV50" s="12"/>
      <c r="GFW50" s="12"/>
      <c r="GFX50" s="12"/>
      <c r="GFY50" s="12"/>
      <c r="GFZ50" s="12"/>
      <c r="GGA50" s="12"/>
      <c r="GGB50" s="12"/>
      <c r="GGC50" s="12"/>
      <c r="GGD50" s="12"/>
      <c r="GGE50" s="12"/>
      <c r="GGF50" s="12"/>
      <c r="GGG50" s="12"/>
      <c r="GGH50" s="12"/>
      <c r="GGI50" s="12"/>
      <c r="GGJ50" s="12"/>
      <c r="GGK50" s="12"/>
      <c r="GGL50" s="12"/>
      <c r="GGM50" s="12"/>
      <c r="GGN50" s="12"/>
      <c r="GGO50" s="12"/>
      <c r="GGP50" s="12"/>
      <c r="GGQ50" s="12"/>
      <c r="GGR50" s="12"/>
      <c r="GGS50" s="12"/>
      <c r="GGT50" s="12"/>
      <c r="GGU50" s="12"/>
      <c r="GGV50" s="12"/>
      <c r="GGW50" s="12"/>
      <c r="GGX50" s="12"/>
      <c r="GGY50" s="12"/>
      <c r="GGZ50" s="12"/>
      <c r="GHA50" s="12"/>
      <c r="GHB50" s="12"/>
      <c r="GHC50" s="12"/>
      <c r="GHD50" s="12"/>
      <c r="GHE50" s="12"/>
      <c r="GHF50" s="12"/>
      <c r="GHG50" s="12"/>
      <c r="GHH50" s="12"/>
      <c r="GHI50" s="12"/>
      <c r="GHJ50" s="12"/>
      <c r="GHK50" s="12"/>
      <c r="GHL50" s="12"/>
      <c r="GHM50" s="12"/>
      <c r="GHN50" s="12"/>
      <c r="GHO50" s="12"/>
      <c r="GHP50" s="12"/>
      <c r="GHQ50" s="12"/>
      <c r="GHR50" s="12"/>
      <c r="GHS50" s="12"/>
      <c r="GHT50" s="12"/>
      <c r="GHU50" s="12"/>
      <c r="GHV50" s="12"/>
      <c r="GHW50" s="12"/>
      <c r="GHX50" s="12"/>
      <c r="GHY50" s="12"/>
      <c r="GHZ50" s="12"/>
      <c r="GIA50" s="12"/>
      <c r="GIB50" s="12"/>
      <c r="GIC50" s="12"/>
      <c r="GID50" s="12"/>
      <c r="GIE50" s="12"/>
      <c r="GIF50" s="12"/>
      <c r="GIG50" s="12"/>
      <c r="GIH50" s="12"/>
      <c r="GII50" s="12"/>
      <c r="GIJ50" s="12"/>
      <c r="GIK50" s="12"/>
      <c r="GIL50" s="12"/>
      <c r="GIM50" s="12"/>
      <c r="GIN50" s="12"/>
      <c r="GIO50" s="12"/>
      <c r="GIP50" s="12"/>
      <c r="GIQ50" s="12"/>
      <c r="GIR50" s="12"/>
      <c r="GIS50" s="12"/>
      <c r="GIT50" s="12"/>
      <c r="GIU50" s="12"/>
      <c r="GIV50" s="12"/>
      <c r="GIW50" s="12"/>
      <c r="GIX50" s="12"/>
      <c r="GIY50" s="12"/>
      <c r="GIZ50" s="12"/>
      <c r="GJA50" s="12"/>
      <c r="GJB50" s="12"/>
      <c r="GJC50" s="12"/>
      <c r="GJD50" s="12"/>
      <c r="GJE50" s="12"/>
      <c r="GJF50" s="12"/>
      <c r="GJG50" s="12"/>
      <c r="GJH50" s="12"/>
      <c r="GJI50" s="12"/>
      <c r="GJJ50" s="12"/>
      <c r="GJK50" s="12"/>
      <c r="GJL50" s="12"/>
      <c r="GJM50" s="12"/>
      <c r="GJN50" s="12"/>
      <c r="GJO50" s="12"/>
      <c r="GJP50" s="12"/>
      <c r="GJQ50" s="12"/>
      <c r="GJR50" s="12"/>
      <c r="GJS50" s="12"/>
      <c r="GJT50" s="12"/>
      <c r="GJU50" s="12"/>
      <c r="GJV50" s="12"/>
      <c r="GJW50" s="12"/>
      <c r="GJX50" s="12"/>
      <c r="GJY50" s="12"/>
      <c r="GJZ50" s="12"/>
      <c r="GKA50" s="12"/>
      <c r="GKB50" s="12"/>
      <c r="GKC50" s="12"/>
      <c r="GKD50" s="12"/>
      <c r="GKE50" s="12"/>
      <c r="GKF50" s="12"/>
      <c r="GKG50" s="12"/>
      <c r="GKH50" s="12"/>
      <c r="GKI50" s="12"/>
      <c r="GKJ50" s="12"/>
      <c r="GKK50" s="12"/>
      <c r="GKL50" s="12"/>
      <c r="GKM50" s="12"/>
      <c r="GKN50" s="12"/>
      <c r="GKO50" s="12"/>
      <c r="GKP50" s="12"/>
      <c r="GKQ50" s="12"/>
      <c r="GKR50" s="12"/>
      <c r="GKS50" s="12"/>
      <c r="GKT50" s="12"/>
      <c r="GKU50" s="12"/>
      <c r="GKV50" s="12"/>
      <c r="GKW50" s="12"/>
      <c r="GKX50" s="12"/>
      <c r="GKY50" s="12"/>
      <c r="GKZ50" s="12"/>
      <c r="GLA50" s="12"/>
      <c r="GLB50" s="12"/>
      <c r="GLC50" s="12"/>
      <c r="GLD50" s="12"/>
      <c r="GLE50" s="12"/>
      <c r="GLF50" s="12"/>
      <c r="GLG50" s="12"/>
      <c r="GLH50" s="12"/>
      <c r="GLI50" s="12"/>
      <c r="GLJ50" s="12"/>
      <c r="GLK50" s="12"/>
      <c r="GLL50" s="12"/>
      <c r="GLM50" s="12"/>
      <c r="GLN50" s="12"/>
      <c r="GLO50" s="12"/>
      <c r="GLP50" s="12"/>
      <c r="GLQ50" s="12"/>
      <c r="GLR50" s="12"/>
      <c r="GLS50" s="12"/>
      <c r="GLT50" s="12"/>
      <c r="GLU50" s="12"/>
      <c r="GLV50" s="12"/>
      <c r="GLW50" s="12"/>
      <c r="GLX50" s="12"/>
      <c r="GLY50" s="12"/>
      <c r="GLZ50" s="12"/>
      <c r="GMA50" s="12"/>
      <c r="GMB50" s="12"/>
      <c r="GMC50" s="12"/>
      <c r="GMD50" s="12"/>
      <c r="GME50" s="12"/>
      <c r="GMF50" s="12"/>
      <c r="GMG50" s="12"/>
      <c r="GMH50" s="12"/>
      <c r="GMI50" s="12"/>
      <c r="GMJ50" s="12"/>
      <c r="GMK50" s="12"/>
      <c r="GML50" s="12"/>
      <c r="GMM50" s="12"/>
      <c r="GMN50" s="12"/>
      <c r="GMO50" s="12"/>
      <c r="GMP50" s="12"/>
      <c r="GMQ50" s="12"/>
      <c r="GMR50" s="12"/>
      <c r="GMS50" s="12"/>
      <c r="GMT50" s="12"/>
      <c r="GMU50" s="12"/>
      <c r="GMV50" s="12"/>
      <c r="GMW50" s="12"/>
      <c r="GMX50" s="12"/>
      <c r="GMY50" s="12"/>
      <c r="GMZ50" s="12"/>
      <c r="GNA50" s="12"/>
      <c r="GNB50" s="12"/>
      <c r="GNC50" s="12"/>
      <c r="GND50" s="12"/>
      <c r="GNE50" s="12"/>
      <c r="GNF50" s="12"/>
      <c r="GNG50" s="12"/>
      <c r="GNH50" s="12"/>
      <c r="GNI50" s="12"/>
      <c r="GNJ50" s="12"/>
      <c r="GNK50" s="12"/>
      <c r="GNL50" s="12"/>
      <c r="GNM50" s="12"/>
      <c r="GNN50" s="12"/>
      <c r="GNO50" s="12"/>
      <c r="GNP50" s="12"/>
      <c r="GNQ50" s="12"/>
      <c r="GNR50" s="12"/>
      <c r="GNS50" s="12"/>
      <c r="GNT50" s="12"/>
      <c r="GNU50" s="12"/>
      <c r="GNV50" s="12"/>
      <c r="GNW50" s="12"/>
      <c r="GNX50" s="12"/>
      <c r="GNY50" s="12"/>
      <c r="GNZ50" s="12"/>
      <c r="GOA50" s="12"/>
      <c r="GOB50" s="12"/>
      <c r="GOC50" s="12"/>
      <c r="GOD50" s="12"/>
      <c r="GOE50" s="12"/>
      <c r="GOF50" s="12"/>
      <c r="GOG50" s="12"/>
      <c r="GOH50" s="12"/>
      <c r="GOI50" s="12"/>
      <c r="GOJ50" s="12"/>
      <c r="GOK50" s="12"/>
      <c r="GOL50" s="12"/>
      <c r="GOM50" s="12"/>
      <c r="GON50" s="12"/>
      <c r="GOO50" s="12"/>
      <c r="GOP50" s="12"/>
      <c r="GOQ50" s="12"/>
      <c r="GOR50" s="12"/>
      <c r="GOS50" s="12"/>
      <c r="GOT50" s="12"/>
      <c r="GOU50" s="12"/>
      <c r="GOV50" s="12"/>
      <c r="GOW50" s="12"/>
      <c r="GOX50" s="12"/>
      <c r="GOY50" s="12"/>
      <c r="GOZ50" s="12"/>
      <c r="GPA50" s="12"/>
      <c r="GPB50" s="12"/>
      <c r="GPC50" s="12"/>
      <c r="GPD50" s="12"/>
      <c r="GPE50" s="12"/>
      <c r="GPF50" s="12"/>
      <c r="GPG50" s="12"/>
      <c r="GPH50" s="12"/>
      <c r="GPI50" s="12"/>
      <c r="GPJ50" s="12"/>
      <c r="GPK50" s="12"/>
      <c r="GPL50" s="12"/>
      <c r="GPM50" s="12"/>
      <c r="GPN50" s="12"/>
      <c r="GPO50" s="12"/>
      <c r="GPP50" s="12"/>
      <c r="GPQ50" s="12"/>
      <c r="GPR50" s="12"/>
      <c r="GPS50" s="12"/>
      <c r="GPT50" s="12"/>
      <c r="GPU50" s="12"/>
      <c r="GPV50" s="12"/>
      <c r="GPW50" s="12"/>
      <c r="GPX50" s="12"/>
      <c r="GPY50" s="12"/>
      <c r="GPZ50" s="12"/>
      <c r="GQA50" s="12"/>
      <c r="GQB50" s="12"/>
      <c r="GQC50" s="12"/>
      <c r="GQD50" s="12"/>
      <c r="GQE50" s="12"/>
      <c r="GQF50" s="12"/>
      <c r="GQG50" s="12"/>
      <c r="GQH50" s="12"/>
      <c r="GQI50" s="12"/>
      <c r="GQJ50" s="12"/>
      <c r="GQK50" s="12"/>
      <c r="GQL50" s="12"/>
      <c r="GQM50" s="12"/>
      <c r="GQN50" s="12"/>
      <c r="GQO50" s="12"/>
      <c r="GQP50" s="12"/>
      <c r="GQQ50" s="12"/>
      <c r="GQR50" s="12"/>
      <c r="GQS50" s="12"/>
      <c r="GQT50" s="12"/>
      <c r="GQU50" s="12"/>
      <c r="GQV50" s="12"/>
      <c r="GQW50" s="12"/>
      <c r="GQX50" s="12"/>
      <c r="GQY50" s="12"/>
      <c r="GQZ50" s="12"/>
      <c r="GRA50" s="12"/>
      <c r="GRB50" s="12"/>
      <c r="GRC50" s="12"/>
      <c r="GRD50" s="12"/>
      <c r="GRE50" s="12"/>
      <c r="GRF50" s="12"/>
      <c r="GRG50" s="12"/>
      <c r="GRH50" s="12"/>
      <c r="GRI50" s="12"/>
      <c r="GRJ50" s="12"/>
      <c r="GRK50" s="12"/>
      <c r="GRL50" s="12"/>
      <c r="GRM50" s="12"/>
      <c r="GRN50" s="12"/>
      <c r="GRO50" s="12"/>
      <c r="GRP50" s="12"/>
      <c r="GRQ50" s="12"/>
      <c r="GRR50" s="12"/>
      <c r="GRS50" s="12"/>
      <c r="GRT50" s="12"/>
      <c r="GRU50" s="12"/>
      <c r="GRV50" s="12"/>
      <c r="GRW50" s="12"/>
      <c r="GRX50" s="12"/>
      <c r="GRY50" s="12"/>
      <c r="GRZ50" s="12"/>
      <c r="GSA50" s="12"/>
      <c r="GSB50" s="12"/>
      <c r="GSC50" s="12"/>
      <c r="GSD50" s="12"/>
      <c r="GSE50" s="12"/>
      <c r="GSF50" s="12"/>
      <c r="GSG50" s="12"/>
      <c r="GSH50" s="12"/>
      <c r="GSI50" s="12"/>
      <c r="GSJ50" s="12"/>
      <c r="GSK50" s="12"/>
      <c r="GSL50" s="12"/>
      <c r="GSM50" s="12"/>
      <c r="GSN50" s="12"/>
      <c r="GSO50" s="12"/>
      <c r="GSP50" s="12"/>
      <c r="GSQ50" s="12"/>
      <c r="GSR50" s="12"/>
      <c r="GSS50" s="12"/>
      <c r="GST50" s="12"/>
      <c r="GSU50" s="12"/>
      <c r="GSV50" s="12"/>
      <c r="GSW50" s="12"/>
      <c r="GSX50" s="12"/>
      <c r="GSY50" s="12"/>
      <c r="GSZ50" s="12"/>
      <c r="GTA50" s="12"/>
      <c r="GTB50" s="12"/>
      <c r="GTC50" s="12"/>
      <c r="GTD50" s="12"/>
      <c r="GTE50" s="12"/>
      <c r="GTF50" s="12"/>
      <c r="GTG50" s="12"/>
      <c r="GTH50" s="12"/>
      <c r="GTI50" s="12"/>
      <c r="GTJ50" s="12"/>
      <c r="GTK50" s="12"/>
      <c r="GTL50" s="12"/>
      <c r="GTM50" s="12"/>
      <c r="GTN50" s="12"/>
      <c r="GTO50" s="12"/>
      <c r="GTP50" s="12"/>
      <c r="GTQ50" s="12"/>
      <c r="GTR50" s="12"/>
      <c r="GTS50" s="12"/>
      <c r="GTT50" s="12"/>
      <c r="GTU50" s="12"/>
      <c r="GTV50" s="12"/>
      <c r="GTW50" s="12"/>
      <c r="GTX50" s="12"/>
      <c r="GTY50" s="12"/>
      <c r="GTZ50" s="12"/>
      <c r="GUA50" s="12"/>
      <c r="GUB50" s="12"/>
      <c r="GUC50" s="12"/>
      <c r="GUD50" s="12"/>
      <c r="GUE50" s="12"/>
      <c r="GUF50" s="12"/>
      <c r="GUG50" s="12"/>
      <c r="GUH50" s="12"/>
      <c r="GUI50" s="12"/>
      <c r="GUJ50" s="12"/>
      <c r="GUK50" s="12"/>
      <c r="GUL50" s="12"/>
      <c r="GUM50" s="12"/>
      <c r="GUN50" s="12"/>
      <c r="GUO50" s="12"/>
      <c r="GUP50" s="12"/>
      <c r="GUQ50" s="12"/>
      <c r="GUR50" s="12"/>
      <c r="GUS50" s="12"/>
      <c r="GUT50" s="12"/>
      <c r="GUU50" s="12"/>
      <c r="GUV50" s="12"/>
      <c r="GUW50" s="12"/>
      <c r="GUX50" s="12"/>
      <c r="GUY50" s="12"/>
      <c r="GUZ50" s="12"/>
      <c r="GVA50" s="12"/>
      <c r="GVB50" s="12"/>
      <c r="GVC50" s="12"/>
      <c r="GVD50" s="12"/>
      <c r="GVE50" s="12"/>
      <c r="GVF50" s="12"/>
      <c r="GVG50" s="12"/>
      <c r="GVH50" s="12"/>
      <c r="GVI50" s="12"/>
      <c r="GVJ50" s="12"/>
      <c r="GVK50" s="12"/>
      <c r="GVL50" s="12"/>
      <c r="GVM50" s="12"/>
      <c r="GVN50" s="12"/>
      <c r="GVO50" s="12"/>
      <c r="GVP50" s="12"/>
      <c r="GVQ50" s="12"/>
      <c r="GVR50" s="12"/>
      <c r="GVS50" s="12"/>
      <c r="GVT50" s="12"/>
      <c r="GVU50" s="12"/>
      <c r="GVV50" s="12"/>
      <c r="GVW50" s="12"/>
      <c r="GVX50" s="12"/>
      <c r="GVY50" s="12"/>
      <c r="GVZ50" s="12"/>
      <c r="GWA50" s="12"/>
      <c r="GWB50" s="12"/>
      <c r="GWC50" s="12"/>
      <c r="GWD50" s="12"/>
      <c r="GWE50" s="12"/>
      <c r="GWF50" s="12"/>
      <c r="GWG50" s="12"/>
      <c r="GWH50" s="12"/>
      <c r="GWI50" s="12"/>
      <c r="GWJ50" s="12"/>
      <c r="GWK50" s="12"/>
      <c r="GWL50" s="12"/>
      <c r="GWM50" s="12"/>
      <c r="GWN50" s="12"/>
      <c r="GWO50" s="12"/>
      <c r="GWP50" s="12"/>
      <c r="GWQ50" s="12"/>
      <c r="GWR50" s="12"/>
      <c r="GWS50" s="12"/>
      <c r="GWT50" s="12"/>
      <c r="GWU50" s="12"/>
      <c r="GWV50" s="12"/>
      <c r="GWW50" s="12"/>
      <c r="GWX50" s="12"/>
      <c r="GWY50" s="12"/>
      <c r="GWZ50" s="12"/>
      <c r="GXA50" s="12"/>
      <c r="GXB50" s="12"/>
      <c r="GXC50" s="12"/>
      <c r="GXD50" s="12"/>
      <c r="GXE50" s="12"/>
      <c r="GXF50" s="12"/>
      <c r="GXG50" s="12"/>
      <c r="GXH50" s="12"/>
      <c r="GXI50" s="12"/>
      <c r="GXJ50" s="12"/>
      <c r="GXK50" s="12"/>
      <c r="GXL50" s="12"/>
      <c r="GXM50" s="12"/>
      <c r="GXN50" s="12"/>
      <c r="GXO50" s="12"/>
      <c r="GXP50" s="12"/>
      <c r="GXQ50" s="12"/>
      <c r="GXR50" s="12"/>
      <c r="GXS50" s="12"/>
      <c r="GXT50" s="12"/>
      <c r="GXU50" s="12"/>
      <c r="GXV50" s="12"/>
      <c r="GXW50" s="12"/>
      <c r="GXX50" s="12"/>
      <c r="GXY50" s="12"/>
      <c r="GXZ50" s="12"/>
      <c r="GYA50" s="12"/>
      <c r="GYB50" s="12"/>
      <c r="GYC50" s="12"/>
      <c r="GYD50" s="12"/>
      <c r="GYE50" s="12"/>
      <c r="GYF50" s="12"/>
      <c r="GYG50" s="12"/>
      <c r="GYH50" s="12"/>
      <c r="GYI50" s="12"/>
      <c r="GYJ50" s="12"/>
      <c r="GYK50" s="12"/>
      <c r="GYL50" s="12"/>
      <c r="GYM50" s="12"/>
      <c r="GYN50" s="12"/>
      <c r="GYO50" s="12"/>
      <c r="GYP50" s="12"/>
      <c r="GYQ50" s="12"/>
      <c r="GYR50" s="12"/>
      <c r="GYS50" s="12"/>
      <c r="GYT50" s="12"/>
      <c r="GYU50" s="12"/>
      <c r="GYV50" s="12"/>
      <c r="GYW50" s="12"/>
      <c r="GYX50" s="12"/>
      <c r="GYY50" s="12"/>
      <c r="GYZ50" s="12"/>
      <c r="GZA50" s="12"/>
      <c r="GZB50" s="12"/>
      <c r="GZC50" s="12"/>
      <c r="GZD50" s="12"/>
      <c r="GZE50" s="12"/>
      <c r="GZF50" s="12"/>
      <c r="GZG50" s="12"/>
      <c r="GZH50" s="12"/>
      <c r="GZI50" s="12"/>
      <c r="GZJ50" s="12"/>
      <c r="GZK50" s="12"/>
      <c r="GZL50" s="12"/>
      <c r="GZM50" s="12"/>
      <c r="GZN50" s="12"/>
      <c r="GZO50" s="12"/>
      <c r="GZP50" s="12"/>
      <c r="GZQ50" s="12"/>
      <c r="GZR50" s="12"/>
      <c r="GZS50" s="12"/>
      <c r="GZT50" s="12"/>
      <c r="GZU50" s="12"/>
      <c r="GZV50" s="12"/>
      <c r="GZW50" s="12"/>
      <c r="GZX50" s="12"/>
      <c r="GZY50" s="12"/>
      <c r="GZZ50" s="12"/>
      <c r="HAA50" s="12"/>
      <c r="HAB50" s="12"/>
      <c r="HAC50" s="12"/>
      <c r="HAD50" s="12"/>
      <c r="HAE50" s="12"/>
      <c r="HAF50" s="12"/>
      <c r="HAG50" s="12"/>
      <c r="HAH50" s="12"/>
      <c r="HAI50" s="12"/>
      <c r="HAJ50" s="12"/>
      <c r="HAK50" s="12"/>
      <c r="HAL50" s="12"/>
      <c r="HAM50" s="12"/>
      <c r="HAN50" s="12"/>
      <c r="HAO50" s="12"/>
      <c r="HAP50" s="12"/>
      <c r="HAQ50" s="12"/>
      <c r="HAR50" s="12"/>
      <c r="HAS50" s="12"/>
      <c r="HAT50" s="12"/>
      <c r="HAU50" s="12"/>
      <c r="HAV50" s="12"/>
      <c r="HAW50" s="12"/>
      <c r="HAX50" s="12"/>
      <c r="HAY50" s="12"/>
      <c r="HAZ50" s="12"/>
      <c r="HBA50" s="12"/>
      <c r="HBB50" s="12"/>
      <c r="HBC50" s="12"/>
      <c r="HBD50" s="12"/>
      <c r="HBE50" s="12"/>
      <c r="HBF50" s="12"/>
      <c r="HBG50" s="12"/>
      <c r="HBH50" s="12"/>
      <c r="HBI50" s="12"/>
      <c r="HBJ50" s="12"/>
      <c r="HBK50" s="12"/>
      <c r="HBL50" s="12"/>
      <c r="HBM50" s="12"/>
      <c r="HBN50" s="12"/>
      <c r="HBO50" s="12"/>
      <c r="HBP50" s="12"/>
      <c r="HBQ50" s="12"/>
      <c r="HBR50" s="12"/>
      <c r="HBS50" s="12"/>
      <c r="HBT50" s="12"/>
      <c r="HBU50" s="12"/>
      <c r="HBV50" s="12"/>
      <c r="HBW50" s="12"/>
      <c r="HBX50" s="12"/>
      <c r="HBY50" s="12"/>
      <c r="HBZ50" s="12"/>
      <c r="HCA50" s="12"/>
      <c r="HCB50" s="12"/>
      <c r="HCC50" s="12"/>
      <c r="HCD50" s="12"/>
      <c r="HCE50" s="12"/>
      <c r="HCF50" s="12"/>
      <c r="HCG50" s="12"/>
      <c r="HCH50" s="12"/>
      <c r="HCI50" s="12"/>
      <c r="HCJ50" s="12"/>
      <c r="HCK50" s="12"/>
      <c r="HCL50" s="12"/>
      <c r="HCM50" s="12"/>
      <c r="HCN50" s="12"/>
      <c r="HCO50" s="12"/>
      <c r="HCP50" s="12"/>
      <c r="HCQ50" s="12"/>
      <c r="HCR50" s="12"/>
      <c r="HCS50" s="12"/>
      <c r="HCT50" s="12"/>
      <c r="HCU50" s="12"/>
      <c r="HCV50" s="12"/>
      <c r="HCW50" s="12"/>
      <c r="HCX50" s="12"/>
      <c r="HCY50" s="12"/>
      <c r="HCZ50" s="12"/>
      <c r="HDA50" s="12"/>
      <c r="HDB50" s="12"/>
      <c r="HDC50" s="12"/>
      <c r="HDD50" s="12"/>
      <c r="HDE50" s="12"/>
      <c r="HDF50" s="12"/>
      <c r="HDG50" s="12"/>
      <c r="HDH50" s="12"/>
      <c r="HDI50" s="12"/>
      <c r="HDJ50" s="12"/>
      <c r="HDK50" s="12"/>
      <c r="HDL50" s="12"/>
      <c r="HDM50" s="12"/>
      <c r="HDN50" s="12"/>
      <c r="HDO50" s="12"/>
      <c r="HDP50" s="12"/>
      <c r="HDQ50" s="12"/>
      <c r="HDR50" s="12"/>
      <c r="HDS50" s="12"/>
      <c r="HDT50" s="12"/>
      <c r="HDU50" s="12"/>
      <c r="HDV50" s="12"/>
      <c r="HDW50" s="12"/>
      <c r="HDX50" s="12"/>
      <c r="HDY50" s="12"/>
      <c r="HDZ50" s="12"/>
      <c r="HEA50" s="12"/>
      <c r="HEB50" s="12"/>
      <c r="HEC50" s="12"/>
      <c r="HED50" s="12"/>
      <c r="HEE50" s="12"/>
      <c r="HEF50" s="12"/>
      <c r="HEG50" s="12"/>
      <c r="HEH50" s="12"/>
      <c r="HEI50" s="12"/>
      <c r="HEJ50" s="12"/>
      <c r="HEK50" s="12"/>
      <c r="HEL50" s="12"/>
      <c r="HEM50" s="12"/>
      <c r="HEN50" s="12"/>
      <c r="HEO50" s="12"/>
      <c r="HEP50" s="12"/>
      <c r="HEQ50" s="12"/>
      <c r="HER50" s="12"/>
      <c r="HES50" s="12"/>
      <c r="HET50" s="12"/>
      <c r="HEU50" s="12"/>
      <c r="HEV50" s="12"/>
      <c r="HEW50" s="12"/>
      <c r="HEX50" s="12"/>
      <c r="HEY50" s="12"/>
      <c r="HEZ50" s="12"/>
      <c r="HFA50" s="12"/>
      <c r="HFB50" s="12"/>
      <c r="HFC50" s="12"/>
      <c r="HFD50" s="12"/>
      <c r="HFE50" s="12"/>
      <c r="HFF50" s="12"/>
      <c r="HFG50" s="12"/>
      <c r="HFH50" s="12"/>
      <c r="HFI50" s="12"/>
      <c r="HFJ50" s="12"/>
      <c r="HFK50" s="12"/>
      <c r="HFL50" s="12"/>
      <c r="HFM50" s="12"/>
      <c r="HFN50" s="12"/>
      <c r="HFO50" s="12"/>
      <c r="HFP50" s="12"/>
      <c r="HFQ50" s="12"/>
      <c r="HFR50" s="12"/>
      <c r="HFS50" s="12"/>
      <c r="HFT50" s="12"/>
      <c r="HFU50" s="12"/>
      <c r="HFV50" s="12"/>
      <c r="HFW50" s="12"/>
      <c r="HFX50" s="12"/>
      <c r="HFY50" s="12"/>
      <c r="HFZ50" s="12"/>
      <c r="HGA50" s="12"/>
      <c r="HGB50" s="12"/>
      <c r="HGC50" s="12"/>
      <c r="HGD50" s="12"/>
      <c r="HGE50" s="12"/>
      <c r="HGF50" s="12"/>
      <c r="HGG50" s="12"/>
      <c r="HGH50" s="12"/>
      <c r="HGI50" s="12"/>
      <c r="HGJ50" s="12"/>
      <c r="HGK50" s="12"/>
      <c r="HGL50" s="12"/>
      <c r="HGM50" s="12"/>
      <c r="HGN50" s="12"/>
      <c r="HGO50" s="12"/>
      <c r="HGP50" s="12"/>
      <c r="HGQ50" s="12"/>
      <c r="HGR50" s="12"/>
      <c r="HGS50" s="12"/>
      <c r="HGT50" s="12"/>
      <c r="HGU50" s="12"/>
      <c r="HGV50" s="12"/>
      <c r="HGW50" s="12"/>
      <c r="HGX50" s="12"/>
      <c r="HGY50" s="12"/>
      <c r="HGZ50" s="12"/>
      <c r="HHA50" s="12"/>
      <c r="HHB50" s="12"/>
      <c r="HHC50" s="12"/>
      <c r="HHD50" s="12"/>
      <c r="HHE50" s="12"/>
      <c r="HHF50" s="12"/>
      <c r="HHG50" s="12"/>
      <c r="HHH50" s="12"/>
      <c r="HHI50" s="12"/>
      <c r="HHJ50" s="12"/>
      <c r="HHK50" s="12"/>
      <c r="HHL50" s="12"/>
      <c r="HHM50" s="12"/>
      <c r="HHN50" s="12"/>
      <c r="HHO50" s="12"/>
      <c r="HHP50" s="12"/>
      <c r="HHQ50" s="12"/>
      <c r="HHR50" s="12"/>
      <c r="HHS50" s="12"/>
      <c r="HHT50" s="12"/>
      <c r="HHU50" s="12"/>
      <c r="HHV50" s="12"/>
      <c r="HHW50" s="12"/>
      <c r="HHX50" s="12"/>
      <c r="HHY50" s="12"/>
      <c r="HHZ50" s="12"/>
      <c r="HIA50" s="12"/>
      <c r="HIB50" s="12"/>
      <c r="HIC50" s="12"/>
      <c r="HID50" s="12"/>
      <c r="HIE50" s="12"/>
      <c r="HIF50" s="12"/>
      <c r="HIG50" s="12"/>
      <c r="HIH50" s="12"/>
      <c r="HII50" s="12"/>
      <c r="HIJ50" s="12"/>
      <c r="HIK50" s="12"/>
      <c r="HIL50" s="12"/>
      <c r="HIM50" s="12"/>
      <c r="HIN50" s="12"/>
      <c r="HIO50" s="12"/>
      <c r="HIP50" s="12"/>
      <c r="HIQ50" s="12"/>
      <c r="HIR50" s="12"/>
      <c r="HIS50" s="12"/>
      <c r="HIT50" s="12"/>
      <c r="HIU50" s="12"/>
      <c r="HIV50" s="12"/>
      <c r="HIW50" s="12"/>
      <c r="HIX50" s="12"/>
      <c r="HIY50" s="12"/>
      <c r="HIZ50" s="12"/>
      <c r="HJA50" s="12"/>
      <c r="HJB50" s="12"/>
      <c r="HJC50" s="12"/>
      <c r="HJD50" s="12"/>
      <c r="HJE50" s="12"/>
      <c r="HJF50" s="12"/>
      <c r="HJG50" s="12"/>
      <c r="HJH50" s="12"/>
      <c r="HJI50" s="12"/>
      <c r="HJJ50" s="12"/>
      <c r="HJK50" s="12"/>
      <c r="HJL50" s="12"/>
      <c r="HJM50" s="12"/>
      <c r="HJN50" s="12"/>
      <c r="HJO50" s="12"/>
      <c r="HJP50" s="12"/>
      <c r="HJQ50" s="12"/>
      <c r="HJR50" s="12"/>
      <c r="HJS50" s="12"/>
      <c r="HJT50" s="12"/>
      <c r="HJU50" s="12"/>
      <c r="HJV50" s="12"/>
      <c r="HJW50" s="12"/>
      <c r="HJX50" s="12"/>
      <c r="HJY50" s="12"/>
      <c r="HJZ50" s="12"/>
      <c r="HKA50" s="12"/>
      <c r="HKB50" s="12"/>
      <c r="HKC50" s="12"/>
      <c r="HKD50" s="12"/>
      <c r="HKE50" s="12"/>
      <c r="HKF50" s="12"/>
      <c r="HKG50" s="12"/>
      <c r="HKH50" s="12"/>
      <c r="HKI50" s="12"/>
      <c r="HKJ50" s="12"/>
      <c r="HKK50" s="12"/>
      <c r="HKL50" s="12"/>
      <c r="HKM50" s="12"/>
      <c r="HKN50" s="12"/>
      <c r="HKO50" s="12"/>
      <c r="HKP50" s="12"/>
      <c r="HKQ50" s="12"/>
      <c r="HKR50" s="12"/>
      <c r="HKS50" s="12"/>
      <c r="HKT50" s="12"/>
      <c r="HKU50" s="12"/>
      <c r="HKV50" s="12"/>
      <c r="HKW50" s="12"/>
      <c r="HKX50" s="12"/>
      <c r="HKY50" s="12"/>
      <c r="HKZ50" s="12"/>
      <c r="HLA50" s="12"/>
      <c r="HLB50" s="12"/>
      <c r="HLC50" s="12"/>
      <c r="HLD50" s="12"/>
      <c r="HLE50" s="12"/>
      <c r="HLF50" s="12"/>
      <c r="HLG50" s="12"/>
      <c r="HLH50" s="12"/>
      <c r="HLI50" s="12"/>
      <c r="HLJ50" s="12"/>
      <c r="HLK50" s="12"/>
      <c r="HLL50" s="12"/>
      <c r="HLM50" s="12"/>
      <c r="HLN50" s="12"/>
      <c r="HLO50" s="12"/>
      <c r="HLP50" s="12"/>
      <c r="HLQ50" s="12"/>
      <c r="HLR50" s="12"/>
      <c r="HLS50" s="12"/>
      <c r="HLT50" s="12"/>
      <c r="HLU50" s="12"/>
      <c r="HLV50" s="12"/>
      <c r="HLW50" s="12"/>
      <c r="HLX50" s="12"/>
      <c r="HLY50" s="12"/>
      <c r="HLZ50" s="12"/>
      <c r="HMA50" s="12"/>
      <c r="HMB50" s="12"/>
      <c r="HMC50" s="12"/>
      <c r="HMD50" s="12"/>
      <c r="HME50" s="12"/>
      <c r="HMF50" s="12"/>
      <c r="HMG50" s="12"/>
      <c r="HMH50" s="12"/>
      <c r="HMI50" s="12"/>
      <c r="HMJ50" s="12"/>
      <c r="HMK50" s="12"/>
      <c r="HML50" s="12"/>
      <c r="HMM50" s="12"/>
      <c r="HMN50" s="12"/>
      <c r="HMO50" s="12"/>
      <c r="HMP50" s="12"/>
      <c r="HMQ50" s="12"/>
      <c r="HMR50" s="12"/>
      <c r="HMS50" s="12"/>
      <c r="HMT50" s="12"/>
      <c r="HMU50" s="12"/>
      <c r="HMV50" s="12"/>
      <c r="HMW50" s="12"/>
      <c r="HMX50" s="12"/>
      <c r="HMY50" s="12"/>
      <c r="HMZ50" s="12"/>
      <c r="HNA50" s="12"/>
      <c r="HNB50" s="12"/>
      <c r="HNC50" s="12"/>
      <c r="HND50" s="12"/>
      <c r="HNE50" s="12"/>
      <c r="HNF50" s="12"/>
      <c r="HNG50" s="12"/>
      <c r="HNH50" s="12"/>
      <c r="HNI50" s="12"/>
      <c r="HNJ50" s="12"/>
      <c r="HNK50" s="12"/>
      <c r="HNL50" s="12"/>
      <c r="HNM50" s="12"/>
      <c r="HNN50" s="12"/>
      <c r="HNO50" s="12"/>
      <c r="HNP50" s="12"/>
      <c r="HNQ50" s="12"/>
      <c r="HNR50" s="12"/>
      <c r="HNS50" s="12"/>
      <c r="HNT50" s="12"/>
      <c r="HNU50" s="12"/>
      <c r="HNV50" s="12"/>
      <c r="HNW50" s="12"/>
      <c r="HNX50" s="12"/>
      <c r="HNY50" s="12"/>
      <c r="HNZ50" s="12"/>
      <c r="HOA50" s="12"/>
      <c r="HOB50" s="12"/>
      <c r="HOC50" s="12"/>
      <c r="HOD50" s="12"/>
      <c r="HOE50" s="12"/>
      <c r="HOF50" s="12"/>
      <c r="HOG50" s="12"/>
      <c r="HOH50" s="12"/>
      <c r="HOI50" s="12"/>
      <c r="HOJ50" s="12"/>
      <c r="HOK50" s="12"/>
      <c r="HOL50" s="12"/>
      <c r="HOM50" s="12"/>
      <c r="HON50" s="12"/>
      <c r="HOO50" s="12"/>
      <c r="HOP50" s="12"/>
      <c r="HOQ50" s="12"/>
      <c r="HOR50" s="12"/>
      <c r="HOS50" s="12"/>
      <c r="HOT50" s="12"/>
      <c r="HOU50" s="12"/>
      <c r="HOV50" s="12"/>
      <c r="HOW50" s="12"/>
      <c r="HOX50" s="12"/>
      <c r="HOY50" s="12"/>
      <c r="HOZ50" s="12"/>
      <c r="HPA50" s="12"/>
      <c r="HPB50" s="12"/>
      <c r="HPC50" s="12"/>
      <c r="HPD50" s="12"/>
      <c r="HPE50" s="12"/>
      <c r="HPF50" s="12"/>
      <c r="HPG50" s="12"/>
      <c r="HPH50" s="12"/>
      <c r="HPI50" s="12"/>
      <c r="HPJ50" s="12"/>
      <c r="HPK50" s="12"/>
      <c r="HPL50" s="12"/>
      <c r="HPM50" s="12"/>
      <c r="HPN50" s="12"/>
      <c r="HPO50" s="12"/>
      <c r="HPP50" s="12"/>
      <c r="HPQ50" s="12"/>
      <c r="HPR50" s="12"/>
      <c r="HPS50" s="12"/>
      <c r="HPT50" s="12"/>
      <c r="HPU50" s="12"/>
      <c r="HPV50" s="12"/>
      <c r="HPW50" s="12"/>
      <c r="HPX50" s="12"/>
      <c r="HPY50" s="12"/>
      <c r="HPZ50" s="12"/>
      <c r="HQA50" s="12"/>
      <c r="HQB50" s="12"/>
      <c r="HQC50" s="12"/>
      <c r="HQD50" s="12"/>
      <c r="HQE50" s="12"/>
      <c r="HQF50" s="12"/>
      <c r="HQG50" s="12"/>
      <c r="HQH50" s="12"/>
      <c r="HQI50" s="12"/>
      <c r="HQJ50" s="12"/>
      <c r="HQK50" s="12"/>
      <c r="HQL50" s="12"/>
      <c r="HQM50" s="12"/>
      <c r="HQN50" s="12"/>
      <c r="HQO50" s="12"/>
      <c r="HQP50" s="12"/>
      <c r="HQQ50" s="12"/>
      <c r="HQR50" s="12"/>
      <c r="HQS50" s="12"/>
      <c r="HQT50" s="12"/>
      <c r="HQU50" s="12"/>
      <c r="HQV50" s="12"/>
      <c r="HQW50" s="12"/>
      <c r="HQX50" s="12"/>
      <c r="HQY50" s="12"/>
      <c r="HQZ50" s="12"/>
      <c r="HRA50" s="12"/>
      <c r="HRB50" s="12"/>
      <c r="HRC50" s="12"/>
      <c r="HRD50" s="12"/>
      <c r="HRE50" s="12"/>
      <c r="HRF50" s="12"/>
      <c r="HRG50" s="12"/>
      <c r="HRH50" s="12"/>
      <c r="HRI50" s="12"/>
      <c r="HRJ50" s="12"/>
      <c r="HRK50" s="12"/>
      <c r="HRL50" s="12"/>
      <c r="HRM50" s="12"/>
      <c r="HRN50" s="12"/>
      <c r="HRO50" s="12"/>
      <c r="HRP50" s="12"/>
      <c r="HRQ50" s="12"/>
      <c r="HRR50" s="12"/>
      <c r="HRS50" s="12"/>
      <c r="HRT50" s="12"/>
      <c r="HRU50" s="12"/>
      <c r="HRV50" s="12"/>
      <c r="HRW50" s="12"/>
      <c r="HRX50" s="12"/>
      <c r="HRY50" s="12"/>
      <c r="HRZ50" s="12"/>
      <c r="HSA50" s="12"/>
      <c r="HSB50" s="12"/>
      <c r="HSC50" s="12"/>
      <c r="HSD50" s="12"/>
      <c r="HSE50" s="12"/>
      <c r="HSF50" s="12"/>
      <c r="HSG50" s="12"/>
      <c r="HSH50" s="12"/>
      <c r="HSI50" s="12"/>
      <c r="HSJ50" s="12"/>
      <c r="HSK50" s="12"/>
      <c r="HSL50" s="12"/>
      <c r="HSM50" s="12"/>
      <c r="HSN50" s="12"/>
      <c r="HSO50" s="12"/>
      <c r="HSP50" s="12"/>
      <c r="HSQ50" s="12"/>
      <c r="HSR50" s="12"/>
      <c r="HSS50" s="12"/>
      <c r="HST50" s="12"/>
      <c r="HSU50" s="12"/>
      <c r="HSV50" s="12"/>
      <c r="HSW50" s="12"/>
      <c r="HSX50" s="12"/>
      <c r="HSY50" s="12"/>
      <c r="HSZ50" s="12"/>
      <c r="HTA50" s="12"/>
      <c r="HTB50" s="12"/>
      <c r="HTC50" s="12"/>
      <c r="HTD50" s="12"/>
      <c r="HTE50" s="12"/>
      <c r="HTF50" s="12"/>
      <c r="HTG50" s="12"/>
      <c r="HTH50" s="12"/>
      <c r="HTI50" s="12"/>
      <c r="HTJ50" s="12"/>
      <c r="HTK50" s="12"/>
      <c r="HTL50" s="12"/>
      <c r="HTM50" s="12"/>
      <c r="HTN50" s="12"/>
      <c r="HTO50" s="12"/>
      <c r="HTP50" s="12"/>
      <c r="HTQ50" s="12"/>
      <c r="HTR50" s="12"/>
      <c r="HTS50" s="12"/>
      <c r="HTT50" s="12"/>
      <c r="HTU50" s="12"/>
      <c r="HTV50" s="12"/>
      <c r="HTW50" s="12"/>
      <c r="HTX50" s="12"/>
      <c r="HTY50" s="12"/>
      <c r="HTZ50" s="12"/>
      <c r="HUA50" s="12"/>
      <c r="HUB50" s="12"/>
      <c r="HUC50" s="12"/>
      <c r="HUD50" s="12"/>
      <c r="HUE50" s="12"/>
      <c r="HUF50" s="12"/>
      <c r="HUG50" s="12"/>
      <c r="HUH50" s="12"/>
      <c r="HUI50" s="12"/>
      <c r="HUJ50" s="12"/>
      <c r="HUK50" s="12"/>
      <c r="HUL50" s="12"/>
      <c r="HUM50" s="12"/>
      <c r="HUN50" s="12"/>
      <c r="HUO50" s="12"/>
      <c r="HUP50" s="12"/>
      <c r="HUQ50" s="12"/>
      <c r="HUR50" s="12"/>
      <c r="HUS50" s="12"/>
      <c r="HUT50" s="12"/>
      <c r="HUU50" s="12"/>
      <c r="HUV50" s="12"/>
      <c r="HUW50" s="12"/>
      <c r="HUX50" s="12"/>
      <c r="HUY50" s="12"/>
      <c r="HUZ50" s="12"/>
      <c r="HVA50" s="12"/>
      <c r="HVB50" s="12"/>
      <c r="HVC50" s="12"/>
      <c r="HVD50" s="12"/>
      <c r="HVE50" s="12"/>
      <c r="HVF50" s="12"/>
      <c r="HVG50" s="12"/>
      <c r="HVH50" s="12"/>
      <c r="HVI50" s="12"/>
      <c r="HVJ50" s="12"/>
      <c r="HVK50" s="12"/>
      <c r="HVL50" s="12"/>
      <c r="HVM50" s="12"/>
      <c r="HVN50" s="12"/>
      <c r="HVO50" s="12"/>
      <c r="HVP50" s="12"/>
      <c r="HVQ50" s="12"/>
      <c r="HVR50" s="12"/>
      <c r="HVS50" s="12"/>
      <c r="HVT50" s="12"/>
      <c r="HVU50" s="12"/>
      <c r="HVV50" s="12"/>
      <c r="HVW50" s="12"/>
      <c r="HVX50" s="12"/>
      <c r="HVY50" s="12"/>
      <c r="HVZ50" s="12"/>
      <c r="HWA50" s="12"/>
      <c r="HWB50" s="12"/>
      <c r="HWC50" s="12"/>
      <c r="HWD50" s="12"/>
      <c r="HWE50" s="12"/>
      <c r="HWF50" s="12"/>
      <c r="HWG50" s="12"/>
      <c r="HWH50" s="12"/>
      <c r="HWI50" s="12"/>
      <c r="HWJ50" s="12"/>
      <c r="HWK50" s="12"/>
      <c r="HWL50" s="12"/>
      <c r="HWM50" s="12"/>
      <c r="HWN50" s="12"/>
      <c r="HWO50" s="12"/>
      <c r="HWP50" s="12"/>
      <c r="HWQ50" s="12"/>
      <c r="HWR50" s="12"/>
      <c r="HWS50" s="12"/>
      <c r="HWT50" s="12"/>
      <c r="HWU50" s="12"/>
      <c r="HWV50" s="12"/>
      <c r="HWW50" s="12"/>
      <c r="HWX50" s="12"/>
      <c r="HWY50" s="12"/>
      <c r="HWZ50" s="12"/>
      <c r="HXA50" s="12"/>
      <c r="HXB50" s="12"/>
      <c r="HXC50" s="12"/>
      <c r="HXD50" s="12"/>
      <c r="HXE50" s="12"/>
      <c r="HXF50" s="12"/>
      <c r="HXG50" s="12"/>
      <c r="HXH50" s="12"/>
      <c r="HXI50" s="12"/>
      <c r="HXJ50" s="12"/>
      <c r="HXK50" s="12"/>
      <c r="HXL50" s="12"/>
      <c r="HXM50" s="12"/>
      <c r="HXN50" s="12"/>
      <c r="HXO50" s="12"/>
      <c r="HXP50" s="12"/>
      <c r="HXQ50" s="12"/>
      <c r="HXR50" s="12"/>
      <c r="HXS50" s="12"/>
      <c r="HXT50" s="12"/>
      <c r="HXU50" s="12"/>
      <c r="HXV50" s="12"/>
      <c r="HXW50" s="12"/>
      <c r="HXX50" s="12"/>
      <c r="HXY50" s="12"/>
      <c r="HXZ50" s="12"/>
      <c r="HYA50" s="12"/>
      <c r="HYB50" s="12"/>
      <c r="HYC50" s="12"/>
      <c r="HYD50" s="12"/>
      <c r="HYE50" s="12"/>
      <c r="HYF50" s="12"/>
      <c r="HYG50" s="12"/>
      <c r="HYH50" s="12"/>
      <c r="HYI50" s="12"/>
      <c r="HYJ50" s="12"/>
      <c r="HYK50" s="12"/>
      <c r="HYL50" s="12"/>
      <c r="HYM50" s="12"/>
      <c r="HYN50" s="12"/>
      <c r="HYO50" s="12"/>
      <c r="HYP50" s="12"/>
      <c r="HYQ50" s="12"/>
      <c r="HYR50" s="12"/>
      <c r="HYS50" s="12"/>
      <c r="HYT50" s="12"/>
      <c r="HYU50" s="12"/>
      <c r="HYV50" s="12"/>
      <c r="HYW50" s="12"/>
      <c r="HYX50" s="12"/>
      <c r="HYY50" s="12"/>
      <c r="HYZ50" s="12"/>
      <c r="HZA50" s="12"/>
      <c r="HZB50" s="12"/>
      <c r="HZC50" s="12"/>
      <c r="HZD50" s="12"/>
      <c r="HZE50" s="12"/>
      <c r="HZF50" s="12"/>
      <c r="HZG50" s="12"/>
      <c r="HZH50" s="12"/>
      <c r="HZI50" s="12"/>
      <c r="HZJ50" s="12"/>
      <c r="HZK50" s="12"/>
      <c r="HZL50" s="12"/>
      <c r="HZM50" s="12"/>
      <c r="HZN50" s="12"/>
      <c r="HZO50" s="12"/>
      <c r="HZP50" s="12"/>
      <c r="HZQ50" s="12"/>
      <c r="HZR50" s="12"/>
      <c r="HZS50" s="12"/>
      <c r="HZT50" s="12"/>
      <c r="HZU50" s="12"/>
      <c r="HZV50" s="12"/>
      <c r="HZW50" s="12"/>
      <c r="HZX50" s="12"/>
      <c r="HZY50" s="12"/>
      <c r="HZZ50" s="12"/>
      <c r="IAA50" s="12"/>
      <c r="IAB50" s="12"/>
      <c r="IAC50" s="12"/>
      <c r="IAD50" s="12"/>
      <c r="IAE50" s="12"/>
      <c r="IAF50" s="12"/>
      <c r="IAG50" s="12"/>
      <c r="IAH50" s="12"/>
      <c r="IAI50" s="12"/>
      <c r="IAJ50" s="12"/>
      <c r="IAK50" s="12"/>
      <c r="IAL50" s="12"/>
      <c r="IAM50" s="12"/>
      <c r="IAN50" s="12"/>
      <c r="IAO50" s="12"/>
      <c r="IAP50" s="12"/>
      <c r="IAQ50" s="12"/>
      <c r="IAR50" s="12"/>
      <c r="IAS50" s="12"/>
      <c r="IAT50" s="12"/>
      <c r="IAU50" s="12"/>
      <c r="IAV50" s="12"/>
      <c r="IAW50" s="12"/>
      <c r="IAX50" s="12"/>
      <c r="IAY50" s="12"/>
      <c r="IAZ50" s="12"/>
      <c r="IBA50" s="12"/>
      <c r="IBB50" s="12"/>
      <c r="IBC50" s="12"/>
      <c r="IBD50" s="12"/>
      <c r="IBE50" s="12"/>
      <c r="IBF50" s="12"/>
      <c r="IBG50" s="12"/>
      <c r="IBH50" s="12"/>
      <c r="IBI50" s="12"/>
      <c r="IBJ50" s="12"/>
      <c r="IBK50" s="12"/>
      <c r="IBL50" s="12"/>
      <c r="IBM50" s="12"/>
      <c r="IBN50" s="12"/>
      <c r="IBO50" s="12"/>
      <c r="IBP50" s="12"/>
      <c r="IBQ50" s="12"/>
      <c r="IBR50" s="12"/>
      <c r="IBS50" s="12"/>
      <c r="IBT50" s="12"/>
      <c r="IBU50" s="12"/>
      <c r="IBV50" s="12"/>
      <c r="IBW50" s="12"/>
      <c r="IBX50" s="12"/>
      <c r="IBY50" s="12"/>
      <c r="IBZ50" s="12"/>
      <c r="ICA50" s="12"/>
      <c r="ICB50" s="12"/>
      <c r="ICC50" s="12"/>
      <c r="ICD50" s="12"/>
      <c r="ICE50" s="12"/>
      <c r="ICF50" s="12"/>
      <c r="ICG50" s="12"/>
      <c r="ICH50" s="12"/>
      <c r="ICI50" s="12"/>
      <c r="ICJ50" s="12"/>
      <c r="ICK50" s="12"/>
      <c r="ICL50" s="12"/>
      <c r="ICM50" s="12"/>
      <c r="ICN50" s="12"/>
      <c r="ICO50" s="12"/>
      <c r="ICP50" s="12"/>
      <c r="ICQ50" s="12"/>
      <c r="ICR50" s="12"/>
      <c r="ICS50" s="12"/>
      <c r="ICT50" s="12"/>
      <c r="ICU50" s="12"/>
      <c r="ICV50" s="12"/>
      <c r="ICW50" s="12"/>
      <c r="ICX50" s="12"/>
      <c r="ICY50" s="12"/>
      <c r="ICZ50" s="12"/>
      <c r="IDA50" s="12"/>
      <c r="IDB50" s="12"/>
      <c r="IDC50" s="12"/>
      <c r="IDD50" s="12"/>
      <c r="IDE50" s="12"/>
      <c r="IDF50" s="12"/>
      <c r="IDG50" s="12"/>
      <c r="IDH50" s="12"/>
      <c r="IDI50" s="12"/>
      <c r="IDJ50" s="12"/>
      <c r="IDK50" s="12"/>
      <c r="IDL50" s="12"/>
      <c r="IDM50" s="12"/>
      <c r="IDN50" s="12"/>
      <c r="IDO50" s="12"/>
      <c r="IDP50" s="12"/>
      <c r="IDQ50" s="12"/>
      <c r="IDR50" s="12"/>
      <c r="IDS50" s="12"/>
      <c r="IDT50" s="12"/>
      <c r="IDU50" s="12"/>
      <c r="IDV50" s="12"/>
      <c r="IDW50" s="12"/>
      <c r="IDX50" s="12"/>
      <c r="IDY50" s="12"/>
      <c r="IDZ50" s="12"/>
      <c r="IEA50" s="12"/>
      <c r="IEB50" s="12"/>
      <c r="IEC50" s="12"/>
      <c r="IED50" s="12"/>
      <c r="IEE50" s="12"/>
      <c r="IEF50" s="12"/>
      <c r="IEG50" s="12"/>
      <c r="IEH50" s="12"/>
      <c r="IEI50" s="12"/>
      <c r="IEJ50" s="12"/>
      <c r="IEK50" s="12"/>
      <c r="IEL50" s="12"/>
      <c r="IEM50" s="12"/>
      <c r="IEN50" s="12"/>
      <c r="IEO50" s="12"/>
      <c r="IEP50" s="12"/>
      <c r="IEQ50" s="12"/>
      <c r="IER50" s="12"/>
      <c r="IES50" s="12"/>
      <c r="IET50" s="12"/>
      <c r="IEU50" s="12"/>
      <c r="IEV50" s="12"/>
      <c r="IEW50" s="12"/>
      <c r="IEX50" s="12"/>
      <c r="IEY50" s="12"/>
      <c r="IEZ50" s="12"/>
      <c r="IFA50" s="12"/>
      <c r="IFB50" s="12"/>
      <c r="IFC50" s="12"/>
      <c r="IFD50" s="12"/>
      <c r="IFE50" s="12"/>
      <c r="IFF50" s="12"/>
      <c r="IFG50" s="12"/>
      <c r="IFH50" s="12"/>
      <c r="IFI50" s="12"/>
      <c r="IFJ50" s="12"/>
      <c r="IFK50" s="12"/>
      <c r="IFL50" s="12"/>
      <c r="IFM50" s="12"/>
      <c r="IFN50" s="12"/>
      <c r="IFO50" s="12"/>
      <c r="IFP50" s="12"/>
      <c r="IFQ50" s="12"/>
      <c r="IFR50" s="12"/>
      <c r="IFS50" s="12"/>
      <c r="IFT50" s="12"/>
      <c r="IFU50" s="12"/>
      <c r="IFV50" s="12"/>
      <c r="IFW50" s="12"/>
      <c r="IFX50" s="12"/>
      <c r="IFY50" s="12"/>
      <c r="IFZ50" s="12"/>
      <c r="IGA50" s="12"/>
      <c r="IGB50" s="12"/>
      <c r="IGC50" s="12"/>
      <c r="IGD50" s="12"/>
      <c r="IGE50" s="12"/>
      <c r="IGF50" s="12"/>
      <c r="IGG50" s="12"/>
      <c r="IGH50" s="12"/>
      <c r="IGI50" s="12"/>
      <c r="IGJ50" s="12"/>
      <c r="IGK50" s="12"/>
      <c r="IGL50" s="12"/>
      <c r="IGM50" s="12"/>
      <c r="IGN50" s="12"/>
      <c r="IGO50" s="12"/>
      <c r="IGP50" s="12"/>
      <c r="IGQ50" s="12"/>
      <c r="IGR50" s="12"/>
      <c r="IGS50" s="12"/>
      <c r="IGT50" s="12"/>
      <c r="IGU50" s="12"/>
      <c r="IGV50" s="12"/>
      <c r="IGW50" s="12"/>
      <c r="IGX50" s="12"/>
      <c r="IGY50" s="12"/>
      <c r="IGZ50" s="12"/>
      <c r="IHA50" s="12"/>
      <c r="IHB50" s="12"/>
      <c r="IHC50" s="12"/>
      <c r="IHD50" s="12"/>
      <c r="IHE50" s="12"/>
      <c r="IHF50" s="12"/>
      <c r="IHG50" s="12"/>
      <c r="IHH50" s="12"/>
      <c r="IHI50" s="12"/>
      <c r="IHJ50" s="12"/>
      <c r="IHK50" s="12"/>
      <c r="IHL50" s="12"/>
      <c r="IHM50" s="12"/>
      <c r="IHN50" s="12"/>
      <c r="IHO50" s="12"/>
      <c r="IHP50" s="12"/>
      <c r="IHQ50" s="12"/>
      <c r="IHR50" s="12"/>
      <c r="IHS50" s="12"/>
      <c r="IHT50" s="12"/>
      <c r="IHU50" s="12"/>
      <c r="IHV50" s="12"/>
      <c r="IHW50" s="12"/>
      <c r="IHX50" s="12"/>
      <c r="IHY50" s="12"/>
      <c r="IHZ50" s="12"/>
      <c r="IIA50" s="12"/>
      <c r="IIB50" s="12"/>
      <c r="IIC50" s="12"/>
      <c r="IID50" s="12"/>
      <c r="IIE50" s="12"/>
      <c r="IIF50" s="12"/>
      <c r="IIG50" s="12"/>
      <c r="IIH50" s="12"/>
      <c r="III50" s="12"/>
      <c r="IIJ50" s="12"/>
      <c r="IIK50" s="12"/>
      <c r="IIL50" s="12"/>
      <c r="IIM50" s="12"/>
      <c r="IIN50" s="12"/>
      <c r="IIO50" s="12"/>
      <c r="IIP50" s="12"/>
      <c r="IIQ50" s="12"/>
      <c r="IIR50" s="12"/>
      <c r="IIS50" s="12"/>
      <c r="IIT50" s="12"/>
      <c r="IIU50" s="12"/>
      <c r="IIV50" s="12"/>
      <c r="IIW50" s="12"/>
      <c r="IIX50" s="12"/>
      <c r="IIY50" s="12"/>
      <c r="IIZ50" s="12"/>
      <c r="IJA50" s="12"/>
      <c r="IJB50" s="12"/>
      <c r="IJC50" s="12"/>
      <c r="IJD50" s="12"/>
      <c r="IJE50" s="12"/>
      <c r="IJF50" s="12"/>
      <c r="IJG50" s="12"/>
      <c r="IJH50" s="12"/>
      <c r="IJI50" s="12"/>
      <c r="IJJ50" s="12"/>
      <c r="IJK50" s="12"/>
      <c r="IJL50" s="12"/>
      <c r="IJM50" s="12"/>
      <c r="IJN50" s="12"/>
      <c r="IJO50" s="12"/>
      <c r="IJP50" s="12"/>
      <c r="IJQ50" s="12"/>
      <c r="IJR50" s="12"/>
      <c r="IJS50" s="12"/>
      <c r="IJT50" s="12"/>
      <c r="IJU50" s="12"/>
      <c r="IJV50" s="12"/>
      <c r="IJW50" s="12"/>
      <c r="IJX50" s="12"/>
      <c r="IJY50" s="12"/>
      <c r="IJZ50" s="12"/>
      <c r="IKA50" s="12"/>
      <c r="IKB50" s="12"/>
      <c r="IKC50" s="12"/>
      <c r="IKD50" s="12"/>
      <c r="IKE50" s="12"/>
      <c r="IKF50" s="12"/>
      <c r="IKG50" s="12"/>
      <c r="IKH50" s="12"/>
      <c r="IKI50" s="12"/>
      <c r="IKJ50" s="12"/>
      <c r="IKK50" s="12"/>
      <c r="IKL50" s="12"/>
      <c r="IKM50" s="12"/>
      <c r="IKN50" s="12"/>
      <c r="IKO50" s="12"/>
      <c r="IKP50" s="12"/>
      <c r="IKQ50" s="12"/>
      <c r="IKR50" s="12"/>
      <c r="IKS50" s="12"/>
      <c r="IKT50" s="12"/>
      <c r="IKU50" s="12"/>
      <c r="IKV50" s="12"/>
      <c r="IKW50" s="12"/>
      <c r="IKX50" s="12"/>
      <c r="IKY50" s="12"/>
      <c r="IKZ50" s="12"/>
      <c r="ILA50" s="12"/>
      <c r="ILB50" s="12"/>
      <c r="ILC50" s="12"/>
      <c r="ILD50" s="12"/>
      <c r="ILE50" s="12"/>
      <c r="ILF50" s="12"/>
      <c r="ILG50" s="12"/>
      <c r="ILH50" s="12"/>
      <c r="ILI50" s="12"/>
      <c r="ILJ50" s="12"/>
      <c r="ILK50" s="12"/>
      <c r="ILL50" s="12"/>
      <c r="ILM50" s="12"/>
      <c r="ILN50" s="12"/>
      <c r="ILO50" s="12"/>
      <c r="ILP50" s="12"/>
      <c r="ILQ50" s="12"/>
      <c r="ILR50" s="12"/>
      <c r="ILS50" s="12"/>
      <c r="ILT50" s="12"/>
      <c r="ILU50" s="12"/>
      <c r="ILV50" s="12"/>
      <c r="ILW50" s="12"/>
      <c r="ILX50" s="12"/>
      <c r="ILY50" s="12"/>
      <c r="ILZ50" s="12"/>
      <c r="IMA50" s="12"/>
      <c r="IMB50" s="12"/>
      <c r="IMC50" s="12"/>
      <c r="IMD50" s="12"/>
      <c r="IME50" s="12"/>
      <c r="IMF50" s="12"/>
      <c r="IMG50" s="12"/>
      <c r="IMH50" s="12"/>
      <c r="IMI50" s="12"/>
      <c r="IMJ50" s="12"/>
      <c r="IMK50" s="12"/>
      <c r="IML50" s="12"/>
      <c r="IMM50" s="12"/>
      <c r="IMN50" s="12"/>
      <c r="IMO50" s="12"/>
      <c r="IMP50" s="12"/>
      <c r="IMQ50" s="12"/>
      <c r="IMR50" s="12"/>
      <c r="IMS50" s="12"/>
      <c r="IMT50" s="12"/>
      <c r="IMU50" s="12"/>
      <c r="IMV50" s="12"/>
      <c r="IMW50" s="12"/>
      <c r="IMX50" s="12"/>
      <c r="IMY50" s="12"/>
      <c r="IMZ50" s="12"/>
      <c r="INA50" s="12"/>
      <c r="INB50" s="12"/>
      <c r="INC50" s="12"/>
      <c r="IND50" s="12"/>
      <c r="INE50" s="12"/>
      <c r="INF50" s="12"/>
      <c r="ING50" s="12"/>
      <c r="INH50" s="12"/>
      <c r="INI50" s="12"/>
      <c r="INJ50" s="12"/>
      <c r="INK50" s="12"/>
      <c r="INL50" s="12"/>
      <c r="INM50" s="12"/>
      <c r="INN50" s="12"/>
      <c r="INO50" s="12"/>
      <c r="INP50" s="12"/>
      <c r="INQ50" s="12"/>
      <c r="INR50" s="12"/>
      <c r="INS50" s="12"/>
      <c r="INT50" s="12"/>
      <c r="INU50" s="12"/>
      <c r="INV50" s="12"/>
      <c r="INW50" s="12"/>
      <c r="INX50" s="12"/>
      <c r="INY50" s="12"/>
      <c r="INZ50" s="12"/>
      <c r="IOA50" s="12"/>
      <c r="IOB50" s="12"/>
      <c r="IOC50" s="12"/>
      <c r="IOD50" s="12"/>
      <c r="IOE50" s="12"/>
      <c r="IOF50" s="12"/>
      <c r="IOG50" s="12"/>
      <c r="IOH50" s="12"/>
      <c r="IOI50" s="12"/>
      <c r="IOJ50" s="12"/>
      <c r="IOK50" s="12"/>
      <c r="IOL50" s="12"/>
      <c r="IOM50" s="12"/>
      <c r="ION50" s="12"/>
      <c r="IOO50" s="12"/>
      <c r="IOP50" s="12"/>
      <c r="IOQ50" s="12"/>
      <c r="IOR50" s="12"/>
      <c r="IOS50" s="12"/>
      <c r="IOT50" s="12"/>
      <c r="IOU50" s="12"/>
      <c r="IOV50" s="12"/>
      <c r="IOW50" s="12"/>
      <c r="IOX50" s="12"/>
      <c r="IOY50" s="12"/>
      <c r="IOZ50" s="12"/>
      <c r="IPA50" s="12"/>
      <c r="IPB50" s="12"/>
      <c r="IPC50" s="12"/>
      <c r="IPD50" s="12"/>
      <c r="IPE50" s="12"/>
      <c r="IPF50" s="12"/>
      <c r="IPG50" s="12"/>
      <c r="IPH50" s="12"/>
      <c r="IPI50" s="12"/>
      <c r="IPJ50" s="12"/>
      <c r="IPK50" s="12"/>
      <c r="IPL50" s="12"/>
      <c r="IPM50" s="12"/>
      <c r="IPN50" s="12"/>
      <c r="IPO50" s="12"/>
      <c r="IPP50" s="12"/>
      <c r="IPQ50" s="12"/>
      <c r="IPR50" s="12"/>
      <c r="IPS50" s="12"/>
      <c r="IPT50" s="12"/>
      <c r="IPU50" s="12"/>
      <c r="IPV50" s="12"/>
      <c r="IPW50" s="12"/>
      <c r="IPX50" s="12"/>
      <c r="IPY50" s="12"/>
      <c r="IPZ50" s="12"/>
      <c r="IQA50" s="12"/>
      <c r="IQB50" s="12"/>
      <c r="IQC50" s="12"/>
      <c r="IQD50" s="12"/>
      <c r="IQE50" s="12"/>
      <c r="IQF50" s="12"/>
      <c r="IQG50" s="12"/>
      <c r="IQH50" s="12"/>
      <c r="IQI50" s="12"/>
      <c r="IQJ50" s="12"/>
      <c r="IQK50" s="12"/>
      <c r="IQL50" s="12"/>
      <c r="IQM50" s="12"/>
      <c r="IQN50" s="12"/>
      <c r="IQO50" s="12"/>
      <c r="IQP50" s="12"/>
      <c r="IQQ50" s="12"/>
      <c r="IQR50" s="12"/>
      <c r="IQS50" s="12"/>
      <c r="IQT50" s="12"/>
      <c r="IQU50" s="12"/>
      <c r="IQV50" s="12"/>
      <c r="IQW50" s="12"/>
      <c r="IQX50" s="12"/>
      <c r="IQY50" s="12"/>
      <c r="IQZ50" s="12"/>
      <c r="IRA50" s="12"/>
      <c r="IRB50" s="12"/>
      <c r="IRC50" s="12"/>
      <c r="IRD50" s="12"/>
      <c r="IRE50" s="12"/>
      <c r="IRF50" s="12"/>
      <c r="IRG50" s="12"/>
      <c r="IRH50" s="12"/>
      <c r="IRI50" s="12"/>
      <c r="IRJ50" s="12"/>
      <c r="IRK50" s="12"/>
      <c r="IRL50" s="12"/>
      <c r="IRM50" s="12"/>
      <c r="IRN50" s="12"/>
      <c r="IRO50" s="12"/>
      <c r="IRP50" s="12"/>
      <c r="IRQ50" s="12"/>
      <c r="IRR50" s="12"/>
      <c r="IRS50" s="12"/>
      <c r="IRT50" s="12"/>
      <c r="IRU50" s="12"/>
      <c r="IRV50" s="12"/>
      <c r="IRW50" s="12"/>
      <c r="IRX50" s="12"/>
      <c r="IRY50" s="12"/>
      <c r="IRZ50" s="12"/>
      <c r="ISA50" s="12"/>
      <c r="ISB50" s="12"/>
      <c r="ISC50" s="12"/>
      <c r="ISD50" s="12"/>
      <c r="ISE50" s="12"/>
      <c r="ISF50" s="12"/>
      <c r="ISG50" s="12"/>
      <c r="ISH50" s="12"/>
      <c r="ISI50" s="12"/>
      <c r="ISJ50" s="12"/>
      <c r="ISK50" s="12"/>
      <c r="ISL50" s="12"/>
      <c r="ISM50" s="12"/>
      <c r="ISN50" s="12"/>
      <c r="ISO50" s="12"/>
      <c r="ISP50" s="12"/>
      <c r="ISQ50" s="12"/>
      <c r="ISR50" s="12"/>
      <c r="ISS50" s="12"/>
      <c r="IST50" s="12"/>
      <c r="ISU50" s="12"/>
      <c r="ISV50" s="12"/>
      <c r="ISW50" s="12"/>
      <c r="ISX50" s="12"/>
      <c r="ISY50" s="12"/>
      <c r="ISZ50" s="12"/>
      <c r="ITA50" s="12"/>
      <c r="ITB50" s="12"/>
      <c r="ITC50" s="12"/>
      <c r="ITD50" s="12"/>
      <c r="ITE50" s="12"/>
      <c r="ITF50" s="12"/>
      <c r="ITG50" s="12"/>
      <c r="ITH50" s="12"/>
      <c r="ITI50" s="12"/>
      <c r="ITJ50" s="12"/>
      <c r="ITK50" s="12"/>
      <c r="ITL50" s="12"/>
      <c r="ITM50" s="12"/>
      <c r="ITN50" s="12"/>
      <c r="ITO50" s="12"/>
      <c r="ITP50" s="12"/>
      <c r="ITQ50" s="12"/>
      <c r="ITR50" s="12"/>
      <c r="ITS50" s="12"/>
      <c r="ITT50" s="12"/>
      <c r="ITU50" s="12"/>
      <c r="ITV50" s="12"/>
      <c r="ITW50" s="12"/>
      <c r="ITX50" s="12"/>
      <c r="ITY50" s="12"/>
      <c r="ITZ50" s="12"/>
      <c r="IUA50" s="12"/>
      <c r="IUB50" s="12"/>
      <c r="IUC50" s="12"/>
      <c r="IUD50" s="12"/>
      <c r="IUE50" s="12"/>
      <c r="IUF50" s="12"/>
      <c r="IUG50" s="12"/>
      <c r="IUH50" s="12"/>
      <c r="IUI50" s="12"/>
      <c r="IUJ50" s="12"/>
      <c r="IUK50" s="12"/>
      <c r="IUL50" s="12"/>
      <c r="IUM50" s="12"/>
      <c r="IUN50" s="12"/>
      <c r="IUO50" s="12"/>
      <c r="IUP50" s="12"/>
      <c r="IUQ50" s="12"/>
      <c r="IUR50" s="12"/>
      <c r="IUS50" s="12"/>
      <c r="IUT50" s="12"/>
      <c r="IUU50" s="12"/>
      <c r="IUV50" s="12"/>
      <c r="IUW50" s="12"/>
      <c r="IUX50" s="12"/>
      <c r="IUY50" s="12"/>
      <c r="IUZ50" s="12"/>
      <c r="IVA50" s="12"/>
      <c r="IVB50" s="12"/>
      <c r="IVC50" s="12"/>
      <c r="IVD50" s="12"/>
      <c r="IVE50" s="12"/>
      <c r="IVF50" s="12"/>
      <c r="IVG50" s="12"/>
      <c r="IVH50" s="12"/>
      <c r="IVI50" s="12"/>
      <c r="IVJ50" s="12"/>
      <c r="IVK50" s="12"/>
      <c r="IVL50" s="12"/>
      <c r="IVM50" s="12"/>
      <c r="IVN50" s="12"/>
      <c r="IVO50" s="12"/>
      <c r="IVP50" s="12"/>
      <c r="IVQ50" s="12"/>
      <c r="IVR50" s="12"/>
      <c r="IVS50" s="12"/>
      <c r="IVT50" s="12"/>
      <c r="IVU50" s="12"/>
      <c r="IVV50" s="12"/>
      <c r="IVW50" s="12"/>
      <c r="IVX50" s="12"/>
      <c r="IVY50" s="12"/>
      <c r="IVZ50" s="12"/>
      <c r="IWA50" s="12"/>
      <c r="IWB50" s="12"/>
      <c r="IWC50" s="12"/>
      <c r="IWD50" s="12"/>
      <c r="IWE50" s="12"/>
      <c r="IWF50" s="12"/>
      <c r="IWG50" s="12"/>
      <c r="IWH50" s="12"/>
      <c r="IWI50" s="12"/>
      <c r="IWJ50" s="12"/>
      <c r="IWK50" s="12"/>
      <c r="IWL50" s="12"/>
      <c r="IWM50" s="12"/>
      <c r="IWN50" s="12"/>
      <c r="IWO50" s="12"/>
      <c r="IWP50" s="12"/>
      <c r="IWQ50" s="12"/>
      <c r="IWR50" s="12"/>
      <c r="IWS50" s="12"/>
      <c r="IWT50" s="12"/>
      <c r="IWU50" s="12"/>
      <c r="IWV50" s="12"/>
      <c r="IWW50" s="12"/>
      <c r="IWX50" s="12"/>
      <c r="IWY50" s="12"/>
      <c r="IWZ50" s="12"/>
      <c r="IXA50" s="12"/>
      <c r="IXB50" s="12"/>
      <c r="IXC50" s="12"/>
      <c r="IXD50" s="12"/>
      <c r="IXE50" s="12"/>
      <c r="IXF50" s="12"/>
      <c r="IXG50" s="12"/>
      <c r="IXH50" s="12"/>
      <c r="IXI50" s="12"/>
      <c r="IXJ50" s="12"/>
      <c r="IXK50" s="12"/>
      <c r="IXL50" s="12"/>
      <c r="IXM50" s="12"/>
      <c r="IXN50" s="12"/>
      <c r="IXO50" s="12"/>
      <c r="IXP50" s="12"/>
      <c r="IXQ50" s="12"/>
      <c r="IXR50" s="12"/>
      <c r="IXS50" s="12"/>
      <c r="IXT50" s="12"/>
      <c r="IXU50" s="12"/>
      <c r="IXV50" s="12"/>
      <c r="IXW50" s="12"/>
      <c r="IXX50" s="12"/>
      <c r="IXY50" s="12"/>
      <c r="IXZ50" s="12"/>
      <c r="IYA50" s="12"/>
      <c r="IYB50" s="12"/>
      <c r="IYC50" s="12"/>
      <c r="IYD50" s="12"/>
      <c r="IYE50" s="12"/>
      <c r="IYF50" s="12"/>
      <c r="IYG50" s="12"/>
      <c r="IYH50" s="12"/>
      <c r="IYI50" s="12"/>
      <c r="IYJ50" s="12"/>
      <c r="IYK50" s="12"/>
      <c r="IYL50" s="12"/>
      <c r="IYM50" s="12"/>
      <c r="IYN50" s="12"/>
      <c r="IYO50" s="12"/>
      <c r="IYP50" s="12"/>
      <c r="IYQ50" s="12"/>
      <c r="IYR50" s="12"/>
      <c r="IYS50" s="12"/>
      <c r="IYT50" s="12"/>
      <c r="IYU50" s="12"/>
      <c r="IYV50" s="12"/>
      <c r="IYW50" s="12"/>
      <c r="IYX50" s="12"/>
      <c r="IYY50" s="12"/>
      <c r="IYZ50" s="12"/>
      <c r="IZA50" s="12"/>
      <c r="IZB50" s="12"/>
      <c r="IZC50" s="12"/>
      <c r="IZD50" s="12"/>
      <c r="IZE50" s="12"/>
      <c r="IZF50" s="12"/>
      <c r="IZG50" s="12"/>
      <c r="IZH50" s="12"/>
      <c r="IZI50" s="12"/>
      <c r="IZJ50" s="12"/>
      <c r="IZK50" s="12"/>
      <c r="IZL50" s="12"/>
      <c r="IZM50" s="12"/>
      <c r="IZN50" s="12"/>
      <c r="IZO50" s="12"/>
      <c r="IZP50" s="12"/>
      <c r="IZQ50" s="12"/>
      <c r="IZR50" s="12"/>
      <c r="IZS50" s="12"/>
      <c r="IZT50" s="12"/>
      <c r="IZU50" s="12"/>
      <c r="IZV50" s="12"/>
      <c r="IZW50" s="12"/>
      <c r="IZX50" s="12"/>
      <c r="IZY50" s="12"/>
      <c r="IZZ50" s="12"/>
      <c r="JAA50" s="12"/>
      <c r="JAB50" s="12"/>
      <c r="JAC50" s="12"/>
      <c r="JAD50" s="12"/>
      <c r="JAE50" s="12"/>
      <c r="JAF50" s="12"/>
      <c r="JAG50" s="12"/>
      <c r="JAH50" s="12"/>
      <c r="JAI50" s="12"/>
      <c r="JAJ50" s="12"/>
      <c r="JAK50" s="12"/>
      <c r="JAL50" s="12"/>
      <c r="JAM50" s="12"/>
      <c r="JAN50" s="12"/>
      <c r="JAO50" s="12"/>
      <c r="JAP50" s="12"/>
      <c r="JAQ50" s="12"/>
      <c r="JAR50" s="12"/>
      <c r="JAS50" s="12"/>
      <c r="JAT50" s="12"/>
      <c r="JAU50" s="12"/>
      <c r="JAV50" s="12"/>
      <c r="JAW50" s="12"/>
      <c r="JAX50" s="12"/>
      <c r="JAY50" s="12"/>
      <c r="JAZ50" s="12"/>
      <c r="JBA50" s="12"/>
      <c r="JBB50" s="12"/>
      <c r="JBC50" s="12"/>
      <c r="JBD50" s="12"/>
      <c r="JBE50" s="12"/>
      <c r="JBF50" s="12"/>
      <c r="JBG50" s="12"/>
      <c r="JBH50" s="12"/>
      <c r="JBI50" s="12"/>
      <c r="JBJ50" s="12"/>
      <c r="JBK50" s="12"/>
      <c r="JBL50" s="12"/>
      <c r="JBM50" s="12"/>
      <c r="JBN50" s="12"/>
      <c r="JBO50" s="12"/>
      <c r="JBP50" s="12"/>
      <c r="JBQ50" s="12"/>
      <c r="JBR50" s="12"/>
      <c r="JBS50" s="12"/>
      <c r="JBT50" s="12"/>
      <c r="JBU50" s="12"/>
      <c r="JBV50" s="12"/>
      <c r="JBW50" s="12"/>
      <c r="JBX50" s="12"/>
      <c r="JBY50" s="12"/>
      <c r="JBZ50" s="12"/>
      <c r="JCA50" s="12"/>
      <c r="JCB50" s="12"/>
      <c r="JCC50" s="12"/>
      <c r="JCD50" s="12"/>
      <c r="JCE50" s="12"/>
      <c r="JCF50" s="12"/>
      <c r="JCG50" s="12"/>
      <c r="JCH50" s="12"/>
      <c r="JCI50" s="12"/>
      <c r="JCJ50" s="12"/>
      <c r="JCK50" s="12"/>
      <c r="JCL50" s="12"/>
      <c r="JCM50" s="12"/>
      <c r="JCN50" s="12"/>
      <c r="JCO50" s="12"/>
      <c r="JCP50" s="12"/>
      <c r="JCQ50" s="12"/>
      <c r="JCR50" s="12"/>
      <c r="JCS50" s="12"/>
      <c r="JCT50" s="12"/>
      <c r="JCU50" s="12"/>
      <c r="JCV50" s="12"/>
      <c r="JCW50" s="12"/>
      <c r="JCX50" s="12"/>
      <c r="JCY50" s="12"/>
      <c r="JCZ50" s="12"/>
      <c r="JDA50" s="12"/>
      <c r="JDB50" s="12"/>
      <c r="JDC50" s="12"/>
      <c r="JDD50" s="12"/>
      <c r="JDE50" s="12"/>
      <c r="JDF50" s="12"/>
      <c r="JDG50" s="12"/>
      <c r="JDH50" s="12"/>
      <c r="JDI50" s="12"/>
      <c r="JDJ50" s="12"/>
      <c r="JDK50" s="12"/>
      <c r="JDL50" s="12"/>
      <c r="JDM50" s="12"/>
      <c r="JDN50" s="12"/>
      <c r="JDO50" s="12"/>
      <c r="JDP50" s="12"/>
      <c r="JDQ50" s="12"/>
      <c r="JDR50" s="12"/>
      <c r="JDS50" s="12"/>
      <c r="JDT50" s="12"/>
      <c r="JDU50" s="12"/>
      <c r="JDV50" s="12"/>
      <c r="JDW50" s="12"/>
      <c r="JDX50" s="12"/>
      <c r="JDY50" s="12"/>
      <c r="JDZ50" s="12"/>
      <c r="JEA50" s="12"/>
      <c r="JEB50" s="12"/>
      <c r="JEC50" s="12"/>
      <c r="JED50" s="12"/>
      <c r="JEE50" s="12"/>
      <c r="JEF50" s="12"/>
      <c r="JEG50" s="12"/>
      <c r="JEH50" s="12"/>
      <c r="JEI50" s="12"/>
      <c r="JEJ50" s="12"/>
      <c r="JEK50" s="12"/>
      <c r="JEL50" s="12"/>
      <c r="JEM50" s="12"/>
      <c r="JEN50" s="12"/>
      <c r="JEO50" s="12"/>
      <c r="JEP50" s="12"/>
      <c r="JEQ50" s="12"/>
      <c r="JER50" s="12"/>
      <c r="JES50" s="12"/>
      <c r="JET50" s="12"/>
      <c r="JEU50" s="12"/>
      <c r="JEV50" s="12"/>
      <c r="JEW50" s="12"/>
      <c r="JEX50" s="12"/>
      <c r="JEY50" s="12"/>
      <c r="JEZ50" s="12"/>
      <c r="JFA50" s="12"/>
      <c r="JFB50" s="12"/>
      <c r="JFC50" s="12"/>
      <c r="JFD50" s="12"/>
      <c r="JFE50" s="12"/>
      <c r="JFF50" s="12"/>
      <c r="JFG50" s="12"/>
      <c r="JFH50" s="12"/>
      <c r="JFI50" s="12"/>
      <c r="JFJ50" s="12"/>
      <c r="JFK50" s="12"/>
      <c r="JFL50" s="12"/>
      <c r="JFM50" s="12"/>
      <c r="JFN50" s="12"/>
      <c r="JFO50" s="12"/>
      <c r="JFP50" s="12"/>
      <c r="JFQ50" s="12"/>
      <c r="JFR50" s="12"/>
      <c r="JFS50" s="12"/>
      <c r="JFT50" s="12"/>
      <c r="JFU50" s="12"/>
      <c r="JFV50" s="12"/>
      <c r="JFW50" s="12"/>
      <c r="JFX50" s="12"/>
      <c r="JFY50" s="12"/>
      <c r="JFZ50" s="12"/>
      <c r="JGA50" s="12"/>
      <c r="JGB50" s="12"/>
      <c r="JGC50" s="12"/>
      <c r="JGD50" s="12"/>
      <c r="JGE50" s="12"/>
      <c r="JGF50" s="12"/>
      <c r="JGG50" s="12"/>
      <c r="JGH50" s="12"/>
      <c r="JGI50" s="12"/>
      <c r="JGJ50" s="12"/>
      <c r="JGK50" s="12"/>
      <c r="JGL50" s="12"/>
      <c r="JGM50" s="12"/>
      <c r="JGN50" s="12"/>
      <c r="JGO50" s="12"/>
      <c r="JGP50" s="12"/>
      <c r="JGQ50" s="12"/>
      <c r="JGR50" s="12"/>
      <c r="JGS50" s="12"/>
      <c r="JGT50" s="12"/>
      <c r="JGU50" s="12"/>
      <c r="JGV50" s="12"/>
      <c r="JGW50" s="12"/>
      <c r="JGX50" s="12"/>
      <c r="JGY50" s="12"/>
      <c r="JGZ50" s="12"/>
      <c r="JHA50" s="12"/>
      <c r="JHB50" s="12"/>
      <c r="JHC50" s="12"/>
      <c r="JHD50" s="12"/>
      <c r="JHE50" s="12"/>
      <c r="JHF50" s="12"/>
      <c r="JHG50" s="12"/>
      <c r="JHH50" s="12"/>
      <c r="JHI50" s="12"/>
      <c r="JHJ50" s="12"/>
      <c r="JHK50" s="12"/>
      <c r="JHL50" s="12"/>
      <c r="JHM50" s="12"/>
      <c r="JHN50" s="12"/>
      <c r="JHO50" s="12"/>
      <c r="JHP50" s="12"/>
      <c r="JHQ50" s="12"/>
      <c r="JHR50" s="12"/>
      <c r="JHS50" s="12"/>
      <c r="JHT50" s="12"/>
      <c r="JHU50" s="12"/>
      <c r="JHV50" s="12"/>
      <c r="JHW50" s="12"/>
      <c r="JHX50" s="12"/>
      <c r="JHY50" s="12"/>
      <c r="JHZ50" s="12"/>
      <c r="JIA50" s="12"/>
      <c r="JIB50" s="12"/>
      <c r="JIC50" s="12"/>
      <c r="JID50" s="12"/>
      <c r="JIE50" s="12"/>
      <c r="JIF50" s="12"/>
      <c r="JIG50" s="12"/>
      <c r="JIH50" s="12"/>
      <c r="JII50" s="12"/>
      <c r="JIJ50" s="12"/>
      <c r="JIK50" s="12"/>
      <c r="JIL50" s="12"/>
      <c r="JIM50" s="12"/>
      <c r="JIN50" s="12"/>
      <c r="JIO50" s="12"/>
      <c r="JIP50" s="12"/>
      <c r="JIQ50" s="12"/>
      <c r="JIR50" s="12"/>
      <c r="JIS50" s="12"/>
      <c r="JIT50" s="12"/>
      <c r="JIU50" s="12"/>
      <c r="JIV50" s="12"/>
      <c r="JIW50" s="12"/>
      <c r="JIX50" s="12"/>
      <c r="JIY50" s="12"/>
      <c r="JIZ50" s="12"/>
      <c r="JJA50" s="12"/>
      <c r="JJB50" s="12"/>
      <c r="JJC50" s="12"/>
      <c r="JJD50" s="12"/>
      <c r="JJE50" s="12"/>
      <c r="JJF50" s="12"/>
      <c r="JJG50" s="12"/>
      <c r="JJH50" s="12"/>
      <c r="JJI50" s="12"/>
      <c r="JJJ50" s="12"/>
      <c r="JJK50" s="12"/>
      <c r="JJL50" s="12"/>
      <c r="JJM50" s="12"/>
      <c r="JJN50" s="12"/>
      <c r="JJO50" s="12"/>
      <c r="JJP50" s="12"/>
      <c r="JJQ50" s="12"/>
      <c r="JJR50" s="12"/>
      <c r="JJS50" s="12"/>
      <c r="JJT50" s="12"/>
      <c r="JJU50" s="12"/>
      <c r="JJV50" s="12"/>
      <c r="JJW50" s="12"/>
      <c r="JJX50" s="12"/>
      <c r="JJY50" s="12"/>
      <c r="JJZ50" s="12"/>
      <c r="JKA50" s="12"/>
      <c r="JKB50" s="12"/>
      <c r="JKC50" s="12"/>
      <c r="JKD50" s="12"/>
      <c r="JKE50" s="12"/>
      <c r="JKF50" s="12"/>
      <c r="JKG50" s="12"/>
      <c r="JKH50" s="12"/>
      <c r="JKI50" s="12"/>
      <c r="JKJ50" s="12"/>
      <c r="JKK50" s="12"/>
      <c r="JKL50" s="12"/>
      <c r="JKM50" s="12"/>
      <c r="JKN50" s="12"/>
      <c r="JKO50" s="12"/>
      <c r="JKP50" s="12"/>
      <c r="JKQ50" s="12"/>
      <c r="JKR50" s="12"/>
      <c r="JKS50" s="12"/>
      <c r="JKT50" s="12"/>
      <c r="JKU50" s="12"/>
      <c r="JKV50" s="12"/>
      <c r="JKW50" s="12"/>
      <c r="JKX50" s="12"/>
      <c r="JKY50" s="12"/>
      <c r="JKZ50" s="12"/>
      <c r="JLA50" s="12"/>
      <c r="JLB50" s="12"/>
      <c r="JLC50" s="12"/>
      <c r="JLD50" s="12"/>
      <c r="JLE50" s="12"/>
      <c r="JLF50" s="12"/>
      <c r="JLG50" s="12"/>
      <c r="JLH50" s="12"/>
      <c r="JLI50" s="12"/>
      <c r="JLJ50" s="12"/>
      <c r="JLK50" s="12"/>
      <c r="JLL50" s="12"/>
      <c r="JLM50" s="12"/>
      <c r="JLN50" s="12"/>
      <c r="JLO50" s="12"/>
      <c r="JLP50" s="12"/>
      <c r="JLQ50" s="12"/>
      <c r="JLR50" s="12"/>
      <c r="JLS50" s="12"/>
      <c r="JLT50" s="12"/>
      <c r="JLU50" s="12"/>
      <c r="JLV50" s="12"/>
      <c r="JLW50" s="12"/>
      <c r="JLX50" s="12"/>
      <c r="JLY50" s="12"/>
      <c r="JLZ50" s="12"/>
      <c r="JMA50" s="12"/>
      <c r="JMB50" s="12"/>
      <c r="JMC50" s="12"/>
      <c r="JMD50" s="12"/>
      <c r="JME50" s="12"/>
      <c r="JMF50" s="12"/>
      <c r="JMG50" s="12"/>
      <c r="JMH50" s="12"/>
      <c r="JMI50" s="12"/>
      <c r="JMJ50" s="12"/>
      <c r="JMK50" s="12"/>
      <c r="JML50" s="12"/>
      <c r="JMM50" s="12"/>
      <c r="JMN50" s="12"/>
      <c r="JMO50" s="12"/>
      <c r="JMP50" s="12"/>
      <c r="JMQ50" s="12"/>
      <c r="JMR50" s="12"/>
      <c r="JMS50" s="12"/>
      <c r="JMT50" s="12"/>
      <c r="JMU50" s="12"/>
      <c r="JMV50" s="12"/>
      <c r="JMW50" s="12"/>
      <c r="JMX50" s="12"/>
      <c r="JMY50" s="12"/>
      <c r="JMZ50" s="12"/>
      <c r="JNA50" s="12"/>
      <c r="JNB50" s="12"/>
      <c r="JNC50" s="12"/>
      <c r="JND50" s="12"/>
      <c r="JNE50" s="12"/>
      <c r="JNF50" s="12"/>
      <c r="JNG50" s="12"/>
      <c r="JNH50" s="12"/>
      <c r="JNI50" s="12"/>
      <c r="JNJ50" s="12"/>
      <c r="JNK50" s="12"/>
      <c r="JNL50" s="12"/>
      <c r="JNM50" s="12"/>
      <c r="JNN50" s="12"/>
      <c r="JNO50" s="12"/>
      <c r="JNP50" s="12"/>
      <c r="JNQ50" s="12"/>
      <c r="JNR50" s="12"/>
      <c r="JNS50" s="12"/>
      <c r="JNT50" s="12"/>
      <c r="JNU50" s="12"/>
      <c r="JNV50" s="12"/>
      <c r="JNW50" s="12"/>
      <c r="JNX50" s="12"/>
      <c r="JNY50" s="12"/>
      <c r="JNZ50" s="12"/>
      <c r="JOA50" s="12"/>
      <c r="JOB50" s="12"/>
      <c r="JOC50" s="12"/>
      <c r="JOD50" s="12"/>
      <c r="JOE50" s="12"/>
      <c r="JOF50" s="12"/>
      <c r="JOG50" s="12"/>
      <c r="JOH50" s="12"/>
      <c r="JOI50" s="12"/>
      <c r="JOJ50" s="12"/>
      <c r="JOK50" s="12"/>
      <c r="JOL50" s="12"/>
      <c r="JOM50" s="12"/>
      <c r="JON50" s="12"/>
      <c r="JOO50" s="12"/>
      <c r="JOP50" s="12"/>
      <c r="JOQ50" s="12"/>
      <c r="JOR50" s="12"/>
      <c r="JOS50" s="12"/>
      <c r="JOT50" s="12"/>
      <c r="JOU50" s="12"/>
      <c r="JOV50" s="12"/>
      <c r="JOW50" s="12"/>
      <c r="JOX50" s="12"/>
      <c r="JOY50" s="12"/>
      <c r="JOZ50" s="12"/>
      <c r="JPA50" s="12"/>
      <c r="JPB50" s="12"/>
      <c r="JPC50" s="12"/>
      <c r="JPD50" s="12"/>
      <c r="JPE50" s="12"/>
      <c r="JPF50" s="12"/>
      <c r="JPG50" s="12"/>
      <c r="JPH50" s="12"/>
      <c r="JPI50" s="12"/>
      <c r="JPJ50" s="12"/>
      <c r="JPK50" s="12"/>
      <c r="JPL50" s="12"/>
      <c r="JPM50" s="12"/>
      <c r="JPN50" s="12"/>
      <c r="JPO50" s="12"/>
      <c r="JPP50" s="12"/>
      <c r="JPQ50" s="12"/>
      <c r="JPR50" s="12"/>
      <c r="JPS50" s="12"/>
      <c r="JPT50" s="12"/>
      <c r="JPU50" s="12"/>
      <c r="JPV50" s="12"/>
      <c r="JPW50" s="12"/>
      <c r="JPX50" s="12"/>
      <c r="JPY50" s="12"/>
      <c r="JPZ50" s="12"/>
      <c r="JQA50" s="12"/>
      <c r="JQB50" s="12"/>
      <c r="JQC50" s="12"/>
      <c r="JQD50" s="12"/>
      <c r="JQE50" s="12"/>
      <c r="JQF50" s="12"/>
      <c r="JQG50" s="12"/>
      <c r="JQH50" s="12"/>
      <c r="JQI50" s="12"/>
      <c r="JQJ50" s="12"/>
      <c r="JQK50" s="12"/>
      <c r="JQL50" s="12"/>
      <c r="JQM50" s="12"/>
      <c r="JQN50" s="12"/>
      <c r="JQO50" s="12"/>
      <c r="JQP50" s="12"/>
      <c r="JQQ50" s="12"/>
      <c r="JQR50" s="12"/>
      <c r="JQS50" s="12"/>
      <c r="JQT50" s="12"/>
      <c r="JQU50" s="12"/>
      <c r="JQV50" s="12"/>
      <c r="JQW50" s="12"/>
      <c r="JQX50" s="12"/>
      <c r="JQY50" s="12"/>
      <c r="JQZ50" s="12"/>
      <c r="JRA50" s="12"/>
      <c r="JRB50" s="12"/>
      <c r="JRC50" s="12"/>
      <c r="JRD50" s="12"/>
      <c r="JRE50" s="12"/>
      <c r="JRF50" s="12"/>
      <c r="JRG50" s="12"/>
      <c r="JRH50" s="12"/>
      <c r="JRI50" s="12"/>
      <c r="JRJ50" s="12"/>
      <c r="JRK50" s="12"/>
      <c r="JRL50" s="12"/>
      <c r="JRM50" s="12"/>
      <c r="JRN50" s="12"/>
      <c r="JRO50" s="12"/>
      <c r="JRP50" s="12"/>
      <c r="JRQ50" s="12"/>
      <c r="JRR50" s="12"/>
      <c r="JRS50" s="12"/>
      <c r="JRT50" s="12"/>
      <c r="JRU50" s="12"/>
      <c r="JRV50" s="12"/>
      <c r="JRW50" s="12"/>
      <c r="JRX50" s="12"/>
      <c r="JRY50" s="12"/>
      <c r="JRZ50" s="12"/>
      <c r="JSA50" s="12"/>
      <c r="JSB50" s="12"/>
      <c r="JSC50" s="12"/>
      <c r="JSD50" s="12"/>
      <c r="JSE50" s="12"/>
      <c r="JSF50" s="12"/>
      <c r="JSG50" s="12"/>
      <c r="JSH50" s="12"/>
      <c r="JSI50" s="12"/>
      <c r="JSJ50" s="12"/>
      <c r="JSK50" s="12"/>
      <c r="JSL50" s="12"/>
      <c r="JSM50" s="12"/>
      <c r="JSN50" s="12"/>
      <c r="JSO50" s="12"/>
      <c r="JSP50" s="12"/>
      <c r="JSQ50" s="12"/>
      <c r="JSR50" s="12"/>
      <c r="JSS50" s="12"/>
      <c r="JST50" s="12"/>
      <c r="JSU50" s="12"/>
      <c r="JSV50" s="12"/>
      <c r="JSW50" s="12"/>
      <c r="JSX50" s="12"/>
      <c r="JSY50" s="12"/>
      <c r="JSZ50" s="12"/>
      <c r="JTA50" s="12"/>
      <c r="JTB50" s="12"/>
      <c r="JTC50" s="12"/>
      <c r="JTD50" s="12"/>
      <c r="JTE50" s="12"/>
      <c r="JTF50" s="12"/>
      <c r="JTG50" s="12"/>
      <c r="JTH50" s="12"/>
      <c r="JTI50" s="12"/>
      <c r="JTJ50" s="12"/>
      <c r="JTK50" s="12"/>
      <c r="JTL50" s="12"/>
      <c r="JTM50" s="12"/>
      <c r="JTN50" s="12"/>
      <c r="JTO50" s="12"/>
      <c r="JTP50" s="12"/>
      <c r="JTQ50" s="12"/>
      <c r="JTR50" s="12"/>
      <c r="JTS50" s="12"/>
      <c r="JTT50" s="12"/>
      <c r="JTU50" s="12"/>
      <c r="JTV50" s="12"/>
      <c r="JTW50" s="12"/>
      <c r="JTX50" s="12"/>
      <c r="JTY50" s="12"/>
      <c r="JTZ50" s="12"/>
      <c r="JUA50" s="12"/>
      <c r="JUB50" s="12"/>
      <c r="JUC50" s="12"/>
      <c r="JUD50" s="12"/>
      <c r="JUE50" s="12"/>
      <c r="JUF50" s="12"/>
      <c r="JUG50" s="12"/>
      <c r="JUH50" s="12"/>
      <c r="JUI50" s="12"/>
      <c r="JUJ50" s="12"/>
      <c r="JUK50" s="12"/>
      <c r="JUL50" s="12"/>
      <c r="JUM50" s="12"/>
      <c r="JUN50" s="12"/>
      <c r="JUO50" s="12"/>
      <c r="JUP50" s="12"/>
      <c r="JUQ50" s="12"/>
      <c r="JUR50" s="12"/>
      <c r="JUS50" s="12"/>
      <c r="JUT50" s="12"/>
      <c r="JUU50" s="12"/>
      <c r="JUV50" s="12"/>
      <c r="JUW50" s="12"/>
      <c r="JUX50" s="12"/>
      <c r="JUY50" s="12"/>
      <c r="JUZ50" s="12"/>
      <c r="JVA50" s="12"/>
      <c r="JVB50" s="12"/>
      <c r="JVC50" s="12"/>
      <c r="JVD50" s="12"/>
      <c r="JVE50" s="12"/>
      <c r="JVF50" s="12"/>
      <c r="JVG50" s="12"/>
      <c r="JVH50" s="12"/>
      <c r="JVI50" s="12"/>
      <c r="JVJ50" s="12"/>
      <c r="JVK50" s="12"/>
      <c r="JVL50" s="12"/>
      <c r="JVM50" s="12"/>
      <c r="JVN50" s="12"/>
      <c r="JVO50" s="12"/>
      <c r="JVP50" s="12"/>
      <c r="JVQ50" s="12"/>
      <c r="JVR50" s="12"/>
      <c r="JVS50" s="12"/>
      <c r="JVT50" s="12"/>
      <c r="JVU50" s="12"/>
      <c r="JVV50" s="12"/>
      <c r="JVW50" s="12"/>
      <c r="JVX50" s="12"/>
      <c r="JVY50" s="12"/>
      <c r="JVZ50" s="12"/>
      <c r="JWA50" s="12"/>
      <c r="JWB50" s="12"/>
      <c r="JWC50" s="12"/>
      <c r="JWD50" s="12"/>
      <c r="JWE50" s="12"/>
      <c r="JWF50" s="12"/>
      <c r="JWG50" s="12"/>
      <c r="JWH50" s="12"/>
      <c r="JWI50" s="12"/>
      <c r="JWJ50" s="12"/>
      <c r="JWK50" s="12"/>
      <c r="JWL50" s="12"/>
      <c r="JWM50" s="12"/>
      <c r="JWN50" s="12"/>
      <c r="JWO50" s="12"/>
      <c r="JWP50" s="12"/>
      <c r="JWQ50" s="12"/>
      <c r="JWR50" s="12"/>
      <c r="JWS50" s="12"/>
      <c r="JWT50" s="12"/>
      <c r="JWU50" s="12"/>
      <c r="JWV50" s="12"/>
      <c r="JWW50" s="12"/>
      <c r="JWX50" s="12"/>
      <c r="JWY50" s="12"/>
      <c r="JWZ50" s="12"/>
      <c r="JXA50" s="12"/>
      <c r="JXB50" s="12"/>
      <c r="JXC50" s="12"/>
      <c r="JXD50" s="12"/>
      <c r="JXE50" s="12"/>
      <c r="JXF50" s="12"/>
      <c r="JXG50" s="12"/>
      <c r="JXH50" s="12"/>
      <c r="JXI50" s="12"/>
      <c r="JXJ50" s="12"/>
      <c r="JXK50" s="12"/>
      <c r="JXL50" s="12"/>
      <c r="JXM50" s="12"/>
      <c r="JXN50" s="12"/>
      <c r="JXO50" s="12"/>
      <c r="JXP50" s="12"/>
      <c r="JXQ50" s="12"/>
      <c r="JXR50" s="12"/>
      <c r="JXS50" s="12"/>
      <c r="JXT50" s="12"/>
      <c r="JXU50" s="12"/>
      <c r="JXV50" s="12"/>
      <c r="JXW50" s="12"/>
      <c r="JXX50" s="12"/>
      <c r="JXY50" s="12"/>
      <c r="JXZ50" s="12"/>
      <c r="JYA50" s="12"/>
      <c r="JYB50" s="12"/>
      <c r="JYC50" s="12"/>
      <c r="JYD50" s="12"/>
      <c r="JYE50" s="12"/>
      <c r="JYF50" s="12"/>
      <c r="JYG50" s="12"/>
      <c r="JYH50" s="12"/>
      <c r="JYI50" s="12"/>
      <c r="JYJ50" s="12"/>
      <c r="JYK50" s="12"/>
      <c r="JYL50" s="12"/>
      <c r="JYM50" s="12"/>
      <c r="JYN50" s="12"/>
      <c r="JYO50" s="12"/>
      <c r="JYP50" s="12"/>
      <c r="JYQ50" s="12"/>
      <c r="JYR50" s="12"/>
      <c r="JYS50" s="12"/>
      <c r="JYT50" s="12"/>
      <c r="JYU50" s="12"/>
      <c r="JYV50" s="12"/>
      <c r="JYW50" s="12"/>
      <c r="JYX50" s="12"/>
      <c r="JYY50" s="12"/>
      <c r="JYZ50" s="12"/>
      <c r="JZA50" s="12"/>
      <c r="JZB50" s="12"/>
      <c r="JZC50" s="12"/>
      <c r="JZD50" s="12"/>
      <c r="JZE50" s="12"/>
      <c r="JZF50" s="12"/>
      <c r="JZG50" s="12"/>
      <c r="JZH50" s="12"/>
      <c r="JZI50" s="12"/>
      <c r="JZJ50" s="12"/>
      <c r="JZK50" s="12"/>
      <c r="JZL50" s="12"/>
      <c r="JZM50" s="12"/>
      <c r="JZN50" s="12"/>
      <c r="JZO50" s="12"/>
      <c r="JZP50" s="12"/>
      <c r="JZQ50" s="12"/>
      <c r="JZR50" s="12"/>
      <c r="JZS50" s="12"/>
      <c r="JZT50" s="12"/>
      <c r="JZU50" s="12"/>
      <c r="JZV50" s="12"/>
      <c r="JZW50" s="12"/>
      <c r="JZX50" s="12"/>
      <c r="JZY50" s="12"/>
      <c r="JZZ50" s="12"/>
      <c r="KAA50" s="12"/>
      <c r="KAB50" s="12"/>
      <c r="KAC50" s="12"/>
      <c r="KAD50" s="12"/>
      <c r="KAE50" s="12"/>
      <c r="KAF50" s="12"/>
      <c r="KAG50" s="12"/>
      <c r="KAH50" s="12"/>
      <c r="KAI50" s="12"/>
      <c r="KAJ50" s="12"/>
      <c r="KAK50" s="12"/>
      <c r="KAL50" s="12"/>
      <c r="KAM50" s="12"/>
      <c r="KAN50" s="12"/>
      <c r="KAO50" s="12"/>
      <c r="KAP50" s="12"/>
      <c r="KAQ50" s="12"/>
      <c r="KAR50" s="12"/>
      <c r="KAS50" s="12"/>
      <c r="KAT50" s="12"/>
      <c r="KAU50" s="12"/>
      <c r="KAV50" s="12"/>
      <c r="KAW50" s="12"/>
      <c r="KAX50" s="12"/>
      <c r="KAY50" s="12"/>
      <c r="KAZ50" s="12"/>
      <c r="KBA50" s="12"/>
      <c r="KBB50" s="12"/>
      <c r="KBC50" s="12"/>
      <c r="KBD50" s="12"/>
      <c r="KBE50" s="12"/>
      <c r="KBF50" s="12"/>
      <c r="KBG50" s="12"/>
      <c r="KBH50" s="12"/>
      <c r="KBI50" s="12"/>
      <c r="KBJ50" s="12"/>
      <c r="KBK50" s="12"/>
      <c r="KBL50" s="12"/>
      <c r="KBM50" s="12"/>
      <c r="KBN50" s="12"/>
      <c r="KBO50" s="12"/>
      <c r="KBP50" s="12"/>
      <c r="KBQ50" s="12"/>
      <c r="KBR50" s="12"/>
      <c r="KBS50" s="12"/>
      <c r="KBT50" s="12"/>
      <c r="KBU50" s="12"/>
      <c r="KBV50" s="12"/>
      <c r="KBW50" s="12"/>
      <c r="KBX50" s="12"/>
      <c r="KBY50" s="12"/>
      <c r="KBZ50" s="12"/>
      <c r="KCA50" s="12"/>
      <c r="KCB50" s="12"/>
      <c r="KCC50" s="12"/>
      <c r="KCD50" s="12"/>
      <c r="KCE50" s="12"/>
      <c r="KCF50" s="12"/>
      <c r="KCG50" s="12"/>
      <c r="KCH50" s="12"/>
      <c r="KCI50" s="12"/>
      <c r="KCJ50" s="12"/>
      <c r="KCK50" s="12"/>
      <c r="KCL50" s="12"/>
      <c r="KCM50" s="12"/>
      <c r="KCN50" s="12"/>
      <c r="KCO50" s="12"/>
      <c r="KCP50" s="12"/>
      <c r="KCQ50" s="12"/>
      <c r="KCR50" s="12"/>
      <c r="KCS50" s="12"/>
      <c r="KCT50" s="12"/>
      <c r="KCU50" s="12"/>
      <c r="KCV50" s="12"/>
      <c r="KCW50" s="12"/>
      <c r="KCX50" s="12"/>
      <c r="KCY50" s="12"/>
      <c r="KCZ50" s="12"/>
      <c r="KDA50" s="12"/>
      <c r="KDB50" s="12"/>
      <c r="KDC50" s="12"/>
      <c r="KDD50" s="12"/>
      <c r="KDE50" s="12"/>
      <c r="KDF50" s="12"/>
      <c r="KDG50" s="12"/>
      <c r="KDH50" s="12"/>
      <c r="KDI50" s="12"/>
      <c r="KDJ50" s="12"/>
      <c r="KDK50" s="12"/>
      <c r="KDL50" s="12"/>
      <c r="KDM50" s="12"/>
      <c r="KDN50" s="12"/>
      <c r="KDO50" s="12"/>
      <c r="KDP50" s="12"/>
      <c r="KDQ50" s="12"/>
      <c r="KDR50" s="12"/>
      <c r="KDS50" s="12"/>
      <c r="KDT50" s="12"/>
      <c r="KDU50" s="12"/>
      <c r="KDV50" s="12"/>
      <c r="KDW50" s="12"/>
      <c r="KDX50" s="12"/>
      <c r="KDY50" s="12"/>
      <c r="KDZ50" s="12"/>
      <c r="KEA50" s="12"/>
      <c r="KEB50" s="12"/>
      <c r="KEC50" s="12"/>
      <c r="KED50" s="12"/>
      <c r="KEE50" s="12"/>
      <c r="KEF50" s="12"/>
      <c r="KEG50" s="12"/>
      <c r="KEH50" s="12"/>
      <c r="KEI50" s="12"/>
      <c r="KEJ50" s="12"/>
      <c r="KEK50" s="12"/>
      <c r="KEL50" s="12"/>
      <c r="KEM50" s="12"/>
      <c r="KEN50" s="12"/>
      <c r="KEO50" s="12"/>
      <c r="KEP50" s="12"/>
      <c r="KEQ50" s="12"/>
      <c r="KER50" s="12"/>
      <c r="KES50" s="12"/>
      <c r="KET50" s="12"/>
      <c r="KEU50" s="12"/>
      <c r="KEV50" s="12"/>
      <c r="KEW50" s="12"/>
      <c r="KEX50" s="12"/>
      <c r="KEY50" s="12"/>
      <c r="KEZ50" s="12"/>
      <c r="KFA50" s="12"/>
      <c r="KFB50" s="12"/>
      <c r="KFC50" s="12"/>
      <c r="KFD50" s="12"/>
      <c r="KFE50" s="12"/>
      <c r="KFF50" s="12"/>
      <c r="KFG50" s="12"/>
      <c r="KFH50" s="12"/>
      <c r="KFI50" s="12"/>
      <c r="KFJ50" s="12"/>
      <c r="KFK50" s="12"/>
      <c r="KFL50" s="12"/>
      <c r="KFM50" s="12"/>
      <c r="KFN50" s="12"/>
      <c r="KFO50" s="12"/>
      <c r="KFP50" s="12"/>
      <c r="KFQ50" s="12"/>
      <c r="KFR50" s="12"/>
      <c r="KFS50" s="12"/>
      <c r="KFT50" s="12"/>
      <c r="KFU50" s="12"/>
      <c r="KFV50" s="12"/>
      <c r="KFW50" s="12"/>
      <c r="KFX50" s="12"/>
      <c r="KFY50" s="12"/>
      <c r="KFZ50" s="12"/>
      <c r="KGA50" s="12"/>
      <c r="KGB50" s="12"/>
      <c r="KGC50" s="12"/>
      <c r="KGD50" s="12"/>
      <c r="KGE50" s="12"/>
      <c r="KGF50" s="12"/>
      <c r="KGG50" s="12"/>
      <c r="KGH50" s="12"/>
      <c r="KGI50" s="12"/>
      <c r="KGJ50" s="12"/>
      <c r="KGK50" s="12"/>
      <c r="KGL50" s="12"/>
      <c r="KGM50" s="12"/>
      <c r="KGN50" s="12"/>
      <c r="KGO50" s="12"/>
      <c r="KGP50" s="12"/>
      <c r="KGQ50" s="12"/>
      <c r="KGR50" s="12"/>
      <c r="KGS50" s="12"/>
      <c r="KGT50" s="12"/>
      <c r="KGU50" s="12"/>
      <c r="KGV50" s="12"/>
      <c r="KGW50" s="12"/>
      <c r="KGX50" s="12"/>
      <c r="KGY50" s="12"/>
      <c r="KGZ50" s="12"/>
      <c r="KHA50" s="12"/>
      <c r="KHB50" s="12"/>
      <c r="KHC50" s="12"/>
      <c r="KHD50" s="12"/>
      <c r="KHE50" s="12"/>
      <c r="KHF50" s="12"/>
      <c r="KHG50" s="12"/>
      <c r="KHH50" s="12"/>
      <c r="KHI50" s="12"/>
      <c r="KHJ50" s="12"/>
      <c r="KHK50" s="12"/>
      <c r="KHL50" s="12"/>
      <c r="KHM50" s="12"/>
      <c r="KHN50" s="12"/>
      <c r="KHO50" s="12"/>
      <c r="KHP50" s="12"/>
      <c r="KHQ50" s="12"/>
      <c r="KHR50" s="12"/>
      <c r="KHS50" s="12"/>
      <c r="KHT50" s="12"/>
      <c r="KHU50" s="12"/>
      <c r="KHV50" s="12"/>
      <c r="KHW50" s="12"/>
      <c r="KHX50" s="12"/>
      <c r="KHY50" s="12"/>
      <c r="KHZ50" s="12"/>
      <c r="KIA50" s="12"/>
      <c r="KIB50" s="12"/>
      <c r="KIC50" s="12"/>
      <c r="KID50" s="12"/>
      <c r="KIE50" s="12"/>
      <c r="KIF50" s="12"/>
      <c r="KIG50" s="12"/>
      <c r="KIH50" s="12"/>
      <c r="KII50" s="12"/>
      <c r="KIJ50" s="12"/>
      <c r="KIK50" s="12"/>
      <c r="KIL50" s="12"/>
      <c r="KIM50" s="12"/>
      <c r="KIN50" s="12"/>
      <c r="KIO50" s="12"/>
      <c r="KIP50" s="12"/>
      <c r="KIQ50" s="12"/>
      <c r="KIR50" s="12"/>
      <c r="KIS50" s="12"/>
      <c r="KIT50" s="12"/>
      <c r="KIU50" s="12"/>
      <c r="KIV50" s="12"/>
      <c r="KIW50" s="12"/>
      <c r="KIX50" s="12"/>
      <c r="KIY50" s="12"/>
      <c r="KIZ50" s="12"/>
      <c r="KJA50" s="12"/>
      <c r="KJB50" s="12"/>
      <c r="KJC50" s="12"/>
      <c r="KJD50" s="12"/>
      <c r="KJE50" s="12"/>
      <c r="KJF50" s="12"/>
      <c r="KJG50" s="12"/>
      <c r="KJH50" s="12"/>
      <c r="KJI50" s="12"/>
      <c r="KJJ50" s="12"/>
      <c r="KJK50" s="12"/>
      <c r="KJL50" s="12"/>
      <c r="KJM50" s="12"/>
      <c r="KJN50" s="12"/>
      <c r="KJO50" s="12"/>
      <c r="KJP50" s="12"/>
      <c r="KJQ50" s="12"/>
      <c r="KJR50" s="12"/>
      <c r="KJS50" s="12"/>
      <c r="KJT50" s="12"/>
      <c r="KJU50" s="12"/>
      <c r="KJV50" s="12"/>
      <c r="KJW50" s="12"/>
      <c r="KJX50" s="12"/>
      <c r="KJY50" s="12"/>
      <c r="KJZ50" s="12"/>
      <c r="KKA50" s="12"/>
      <c r="KKB50" s="12"/>
      <c r="KKC50" s="12"/>
      <c r="KKD50" s="12"/>
      <c r="KKE50" s="12"/>
      <c r="KKF50" s="12"/>
      <c r="KKG50" s="12"/>
      <c r="KKH50" s="12"/>
      <c r="KKI50" s="12"/>
      <c r="KKJ50" s="12"/>
      <c r="KKK50" s="12"/>
      <c r="KKL50" s="12"/>
      <c r="KKM50" s="12"/>
      <c r="KKN50" s="12"/>
      <c r="KKO50" s="12"/>
      <c r="KKP50" s="12"/>
      <c r="KKQ50" s="12"/>
      <c r="KKR50" s="12"/>
      <c r="KKS50" s="12"/>
      <c r="KKT50" s="12"/>
      <c r="KKU50" s="12"/>
      <c r="KKV50" s="12"/>
      <c r="KKW50" s="12"/>
      <c r="KKX50" s="12"/>
      <c r="KKY50" s="12"/>
      <c r="KKZ50" s="12"/>
      <c r="KLA50" s="12"/>
      <c r="KLB50" s="12"/>
      <c r="KLC50" s="12"/>
      <c r="KLD50" s="12"/>
      <c r="KLE50" s="12"/>
      <c r="KLF50" s="12"/>
      <c r="KLG50" s="12"/>
      <c r="KLH50" s="12"/>
      <c r="KLI50" s="12"/>
      <c r="KLJ50" s="12"/>
      <c r="KLK50" s="12"/>
      <c r="KLL50" s="12"/>
      <c r="KLM50" s="12"/>
      <c r="KLN50" s="12"/>
      <c r="KLO50" s="12"/>
      <c r="KLP50" s="12"/>
      <c r="KLQ50" s="12"/>
      <c r="KLR50" s="12"/>
      <c r="KLS50" s="12"/>
      <c r="KLT50" s="12"/>
      <c r="KLU50" s="12"/>
      <c r="KLV50" s="12"/>
      <c r="KLW50" s="12"/>
      <c r="KLX50" s="12"/>
      <c r="KLY50" s="12"/>
      <c r="KLZ50" s="12"/>
      <c r="KMA50" s="12"/>
      <c r="KMB50" s="12"/>
      <c r="KMC50" s="12"/>
      <c r="KMD50" s="12"/>
      <c r="KME50" s="12"/>
      <c r="KMF50" s="12"/>
      <c r="KMG50" s="12"/>
      <c r="KMH50" s="12"/>
      <c r="KMI50" s="12"/>
      <c r="KMJ50" s="12"/>
      <c r="KMK50" s="12"/>
      <c r="KML50" s="12"/>
      <c r="KMM50" s="12"/>
      <c r="KMN50" s="12"/>
      <c r="KMO50" s="12"/>
      <c r="KMP50" s="12"/>
      <c r="KMQ50" s="12"/>
      <c r="KMR50" s="12"/>
      <c r="KMS50" s="12"/>
      <c r="KMT50" s="12"/>
      <c r="KMU50" s="12"/>
      <c r="KMV50" s="12"/>
      <c r="KMW50" s="12"/>
      <c r="KMX50" s="12"/>
      <c r="KMY50" s="12"/>
      <c r="KMZ50" s="12"/>
      <c r="KNA50" s="12"/>
      <c r="KNB50" s="12"/>
      <c r="KNC50" s="12"/>
      <c r="KND50" s="12"/>
      <c r="KNE50" s="12"/>
      <c r="KNF50" s="12"/>
      <c r="KNG50" s="12"/>
      <c r="KNH50" s="12"/>
      <c r="KNI50" s="12"/>
      <c r="KNJ50" s="12"/>
      <c r="KNK50" s="12"/>
      <c r="KNL50" s="12"/>
      <c r="KNM50" s="12"/>
      <c r="KNN50" s="12"/>
      <c r="KNO50" s="12"/>
      <c r="KNP50" s="12"/>
      <c r="KNQ50" s="12"/>
      <c r="KNR50" s="12"/>
      <c r="KNS50" s="12"/>
      <c r="KNT50" s="12"/>
      <c r="KNU50" s="12"/>
      <c r="KNV50" s="12"/>
      <c r="KNW50" s="12"/>
      <c r="KNX50" s="12"/>
      <c r="KNY50" s="12"/>
      <c r="KNZ50" s="12"/>
      <c r="KOA50" s="12"/>
      <c r="KOB50" s="12"/>
      <c r="KOC50" s="12"/>
      <c r="KOD50" s="12"/>
      <c r="KOE50" s="12"/>
      <c r="KOF50" s="12"/>
      <c r="KOG50" s="12"/>
      <c r="KOH50" s="12"/>
      <c r="KOI50" s="12"/>
      <c r="KOJ50" s="12"/>
      <c r="KOK50" s="12"/>
      <c r="KOL50" s="12"/>
      <c r="KOM50" s="12"/>
      <c r="KON50" s="12"/>
      <c r="KOO50" s="12"/>
      <c r="KOP50" s="12"/>
      <c r="KOQ50" s="12"/>
      <c r="KOR50" s="12"/>
      <c r="KOS50" s="12"/>
      <c r="KOT50" s="12"/>
      <c r="KOU50" s="12"/>
      <c r="KOV50" s="12"/>
      <c r="KOW50" s="12"/>
      <c r="KOX50" s="12"/>
      <c r="KOY50" s="12"/>
      <c r="KOZ50" s="12"/>
      <c r="KPA50" s="12"/>
      <c r="KPB50" s="12"/>
      <c r="KPC50" s="12"/>
      <c r="KPD50" s="12"/>
      <c r="KPE50" s="12"/>
      <c r="KPF50" s="12"/>
      <c r="KPG50" s="12"/>
      <c r="KPH50" s="12"/>
      <c r="KPI50" s="12"/>
      <c r="KPJ50" s="12"/>
      <c r="KPK50" s="12"/>
      <c r="KPL50" s="12"/>
      <c r="KPM50" s="12"/>
      <c r="KPN50" s="12"/>
      <c r="KPO50" s="12"/>
      <c r="KPP50" s="12"/>
      <c r="KPQ50" s="12"/>
      <c r="KPR50" s="12"/>
      <c r="KPS50" s="12"/>
      <c r="KPT50" s="12"/>
      <c r="KPU50" s="12"/>
      <c r="KPV50" s="12"/>
      <c r="KPW50" s="12"/>
      <c r="KPX50" s="12"/>
      <c r="KPY50" s="12"/>
      <c r="KPZ50" s="12"/>
      <c r="KQA50" s="12"/>
      <c r="KQB50" s="12"/>
      <c r="KQC50" s="12"/>
      <c r="KQD50" s="12"/>
      <c r="KQE50" s="12"/>
      <c r="KQF50" s="12"/>
      <c r="KQG50" s="12"/>
      <c r="KQH50" s="12"/>
      <c r="KQI50" s="12"/>
      <c r="KQJ50" s="12"/>
      <c r="KQK50" s="12"/>
      <c r="KQL50" s="12"/>
      <c r="KQM50" s="12"/>
      <c r="KQN50" s="12"/>
      <c r="KQO50" s="12"/>
      <c r="KQP50" s="12"/>
      <c r="KQQ50" s="12"/>
      <c r="KQR50" s="12"/>
      <c r="KQS50" s="12"/>
      <c r="KQT50" s="12"/>
      <c r="KQU50" s="12"/>
      <c r="KQV50" s="12"/>
      <c r="KQW50" s="12"/>
      <c r="KQX50" s="12"/>
      <c r="KQY50" s="12"/>
      <c r="KQZ50" s="12"/>
      <c r="KRA50" s="12"/>
      <c r="KRB50" s="12"/>
      <c r="KRC50" s="12"/>
      <c r="KRD50" s="12"/>
      <c r="KRE50" s="12"/>
      <c r="KRF50" s="12"/>
      <c r="KRG50" s="12"/>
      <c r="KRH50" s="12"/>
      <c r="KRI50" s="12"/>
      <c r="KRJ50" s="12"/>
      <c r="KRK50" s="12"/>
      <c r="KRL50" s="12"/>
      <c r="KRM50" s="12"/>
      <c r="KRN50" s="12"/>
      <c r="KRO50" s="12"/>
      <c r="KRP50" s="12"/>
      <c r="KRQ50" s="12"/>
      <c r="KRR50" s="12"/>
      <c r="KRS50" s="12"/>
      <c r="KRT50" s="12"/>
      <c r="KRU50" s="12"/>
      <c r="KRV50" s="12"/>
      <c r="KRW50" s="12"/>
      <c r="KRX50" s="12"/>
      <c r="KRY50" s="12"/>
      <c r="KRZ50" s="12"/>
      <c r="KSA50" s="12"/>
      <c r="KSB50" s="12"/>
      <c r="KSC50" s="12"/>
      <c r="KSD50" s="12"/>
      <c r="KSE50" s="12"/>
      <c r="KSF50" s="12"/>
      <c r="KSG50" s="12"/>
      <c r="KSH50" s="12"/>
      <c r="KSI50" s="12"/>
      <c r="KSJ50" s="12"/>
      <c r="KSK50" s="12"/>
      <c r="KSL50" s="12"/>
      <c r="KSM50" s="12"/>
      <c r="KSN50" s="12"/>
      <c r="KSO50" s="12"/>
      <c r="KSP50" s="12"/>
      <c r="KSQ50" s="12"/>
      <c r="KSR50" s="12"/>
      <c r="KSS50" s="12"/>
      <c r="KST50" s="12"/>
      <c r="KSU50" s="12"/>
      <c r="KSV50" s="12"/>
      <c r="KSW50" s="12"/>
      <c r="KSX50" s="12"/>
      <c r="KSY50" s="12"/>
      <c r="KSZ50" s="12"/>
      <c r="KTA50" s="12"/>
      <c r="KTB50" s="12"/>
      <c r="KTC50" s="12"/>
      <c r="KTD50" s="12"/>
      <c r="KTE50" s="12"/>
      <c r="KTF50" s="12"/>
      <c r="KTG50" s="12"/>
      <c r="KTH50" s="12"/>
      <c r="KTI50" s="12"/>
      <c r="KTJ50" s="12"/>
      <c r="KTK50" s="12"/>
      <c r="KTL50" s="12"/>
      <c r="KTM50" s="12"/>
      <c r="KTN50" s="12"/>
      <c r="KTO50" s="12"/>
      <c r="KTP50" s="12"/>
      <c r="KTQ50" s="12"/>
      <c r="KTR50" s="12"/>
      <c r="KTS50" s="12"/>
      <c r="KTT50" s="12"/>
      <c r="KTU50" s="12"/>
      <c r="KTV50" s="12"/>
      <c r="KTW50" s="12"/>
      <c r="KTX50" s="12"/>
      <c r="KTY50" s="12"/>
      <c r="KTZ50" s="12"/>
      <c r="KUA50" s="12"/>
      <c r="KUB50" s="12"/>
      <c r="KUC50" s="12"/>
      <c r="KUD50" s="12"/>
      <c r="KUE50" s="12"/>
      <c r="KUF50" s="12"/>
      <c r="KUG50" s="12"/>
      <c r="KUH50" s="12"/>
      <c r="KUI50" s="12"/>
      <c r="KUJ50" s="12"/>
      <c r="KUK50" s="12"/>
      <c r="KUL50" s="12"/>
      <c r="KUM50" s="12"/>
      <c r="KUN50" s="12"/>
      <c r="KUO50" s="12"/>
      <c r="KUP50" s="12"/>
      <c r="KUQ50" s="12"/>
      <c r="KUR50" s="12"/>
      <c r="KUS50" s="12"/>
      <c r="KUT50" s="12"/>
      <c r="KUU50" s="12"/>
      <c r="KUV50" s="12"/>
      <c r="KUW50" s="12"/>
      <c r="KUX50" s="12"/>
      <c r="KUY50" s="12"/>
      <c r="KUZ50" s="12"/>
      <c r="KVA50" s="12"/>
      <c r="KVB50" s="12"/>
      <c r="KVC50" s="12"/>
      <c r="KVD50" s="12"/>
      <c r="KVE50" s="12"/>
      <c r="KVF50" s="12"/>
      <c r="KVG50" s="12"/>
      <c r="KVH50" s="12"/>
      <c r="KVI50" s="12"/>
      <c r="KVJ50" s="12"/>
      <c r="KVK50" s="12"/>
      <c r="KVL50" s="12"/>
      <c r="KVM50" s="12"/>
      <c r="KVN50" s="12"/>
      <c r="KVO50" s="12"/>
      <c r="KVP50" s="12"/>
      <c r="KVQ50" s="12"/>
      <c r="KVR50" s="12"/>
      <c r="KVS50" s="12"/>
      <c r="KVT50" s="12"/>
      <c r="KVU50" s="12"/>
      <c r="KVV50" s="12"/>
      <c r="KVW50" s="12"/>
      <c r="KVX50" s="12"/>
      <c r="KVY50" s="12"/>
      <c r="KVZ50" s="12"/>
      <c r="KWA50" s="12"/>
      <c r="KWB50" s="12"/>
      <c r="KWC50" s="12"/>
      <c r="KWD50" s="12"/>
      <c r="KWE50" s="12"/>
      <c r="KWF50" s="12"/>
      <c r="KWG50" s="12"/>
      <c r="KWH50" s="12"/>
      <c r="KWI50" s="12"/>
      <c r="KWJ50" s="12"/>
      <c r="KWK50" s="12"/>
      <c r="KWL50" s="12"/>
      <c r="KWM50" s="12"/>
      <c r="KWN50" s="12"/>
      <c r="KWO50" s="12"/>
      <c r="KWP50" s="12"/>
      <c r="KWQ50" s="12"/>
      <c r="KWR50" s="12"/>
      <c r="KWS50" s="12"/>
      <c r="KWT50" s="12"/>
      <c r="KWU50" s="12"/>
      <c r="KWV50" s="12"/>
      <c r="KWW50" s="12"/>
      <c r="KWX50" s="12"/>
      <c r="KWY50" s="12"/>
      <c r="KWZ50" s="12"/>
      <c r="KXA50" s="12"/>
      <c r="KXB50" s="12"/>
      <c r="KXC50" s="12"/>
      <c r="KXD50" s="12"/>
      <c r="KXE50" s="12"/>
      <c r="KXF50" s="12"/>
      <c r="KXG50" s="12"/>
      <c r="KXH50" s="12"/>
      <c r="KXI50" s="12"/>
      <c r="KXJ50" s="12"/>
      <c r="KXK50" s="12"/>
      <c r="KXL50" s="12"/>
      <c r="KXM50" s="12"/>
      <c r="KXN50" s="12"/>
      <c r="KXO50" s="12"/>
      <c r="KXP50" s="12"/>
      <c r="KXQ50" s="12"/>
      <c r="KXR50" s="12"/>
      <c r="KXS50" s="12"/>
      <c r="KXT50" s="12"/>
      <c r="KXU50" s="12"/>
      <c r="KXV50" s="12"/>
      <c r="KXW50" s="12"/>
      <c r="KXX50" s="12"/>
      <c r="KXY50" s="12"/>
      <c r="KXZ50" s="12"/>
      <c r="KYA50" s="12"/>
      <c r="KYB50" s="12"/>
      <c r="KYC50" s="12"/>
      <c r="KYD50" s="12"/>
      <c r="KYE50" s="12"/>
      <c r="KYF50" s="12"/>
      <c r="KYG50" s="12"/>
      <c r="KYH50" s="12"/>
      <c r="KYI50" s="12"/>
      <c r="KYJ50" s="12"/>
      <c r="KYK50" s="12"/>
      <c r="KYL50" s="12"/>
      <c r="KYM50" s="12"/>
      <c r="KYN50" s="12"/>
      <c r="KYO50" s="12"/>
      <c r="KYP50" s="12"/>
      <c r="KYQ50" s="12"/>
      <c r="KYR50" s="12"/>
      <c r="KYS50" s="12"/>
      <c r="KYT50" s="12"/>
      <c r="KYU50" s="12"/>
      <c r="KYV50" s="12"/>
      <c r="KYW50" s="12"/>
      <c r="KYX50" s="12"/>
      <c r="KYY50" s="12"/>
      <c r="KYZ50" s="12"/>
      <c r="KZA50" s="12"/>
      <c r="KZB50" s="12"/>
      <c r="KZC50" s="12"/>
      <c r="KZD50" s="12"/>
      <c r="KZE50" s="12"/>
      <c r="KZF50" s="12"/>
      <c r="KZG50" s="12"/>
      <c r="KZH50" s="12"/>
      <c r="KZI50" s="12"/>
      <c r="KZJ50" s="12"/>
      <c r="KZK50" s="12"/>
      <c r="KZL50" s="12"/>
      <c r="KZM50" s="12"/>
      <c r="KZN50" s="12"/>
      <c r="KZO50" s="12"/>
      <c r="KZP50" s="12"/>
      <c r="KZQ50" s="12"/>
      <c r="KZR50" s="12"/>
      <c r="KZS50" s="12"/>
      <c r="KZT50" s="12"/>
      <c r="KZU50" s="12"/>
      <c r="KZV50" s="12"/>
      <c r="KZW50" s="12"/>
      <c r="KZX50" s="12"/>
      <c r="KZY50" s="12"/>
      <c r="KZZ50" s="12"/>
      <c r="LAA50" s="12"/>
      <c r="LAB50" s="12"/>
      <c r="LAC50" s="12"/>
      <c r="LAD50" s="12"/>
      <c r="LAE50" s="12"/>
      <c r="LAF50" s="12"/>
      <c r="LAG50" s="12"/>
      <c r="LAH50" s="12"/>
      <c r="LAI50" s="12"/>
      <c r="LAJ50" s="12"/>
      <c r="LAK50" s="12"/>
      <c r="LAL50" s="12"/>
      <c r="LAM50" s="12"/>
      <c r="LAN50" s="12"/>
      <c r="LAO50" s="12"/>
      <c r="LAP50" s="12"/>
      <c r="LAQ50" s="12"/>
      <c r="LAR50" s="12"/>
      <c r="LAS50" s="12"/>
      <c r="LAT50" s="12"/>
      <c r="LAU50" s="12"/>
      <c r="LAV50" s="12"/>
      <c r="LAW50" s="12"/>
      <c r="LAX50" s="12"/>
      <c r="LAY50" s="12"/>
      <c r="LAZ50" s="12"/>
      <c r="LBA50" s="12"/>
      <c r="LBB50" s="12"/>
      <c r="LBC50" s="12"/>
      <c r="LBD50" s="12"/>
      <c r="LBE50" s="12"/>
      <c r="LBF50" s="12"/>
      <c r="LBG50" s="12"/>
      <c r="LBH50" s="12"/>
      <c r="LBI50" s="12"/>
      <c r="LBJ50" s="12"/>
      <c r="LBK50" s="12"/>
      <c r="LBL50" s="12"/>
      <c r="LBM50" s="12"/>
      <c r="LBN50" s="12"/>
      <c r="LBO50" s="12"/>
      <c r="LBP50" s="12"/>
      <c r="LBQ50" s="12"/>
      <c r="LBR50" s="12"/>
      <c r="LBS50" s="12"/>
      <c r="LBT50" s="12"/>
      <c r="LBU50" s="12"/>
      <c r="LBV50" s="12"/>
      <c r="LBW50" s="12"/>
      <c r="LBX50" s="12"/>
      <c r="LBY50" s="12"/>
      <c r="LBZ50" s="12"/>
      <c r="LCA50" s="12"/>
      <c r="LCB50" s="12"/>
      <c r="LCC50" s="12"/>
      <c r="LCD50" s="12"/>
      <c r="LCE50" s="12"/>
      <c r="LCF50" s="12"/>
      <c r="LCG50" s="12"/>
      <c r="LCH50" s="12"/>
      <c r="LCI50" s="12"/>
      <c r="LCJ50" s="12"/>
      <c r="LCK50" s="12"/>
      <c r="LCL50" s="12"/>
      <c r="LCM50" s="12"/>
      <c r="LCN50" s="12"/>
      <c r="LCO50" s="12"/>
      <c r="LCP50" s="12"/>
      <c r="LCQ50" s="12"/>
      <c r="LCR50" s="12"/>
      <c r="LCS50" s="12"/>
      <c r="LCT50" s="12"/>
      <c r="LCU50" s="12"/>
      <c r="LCV50" s="12"/>
      <c r="LCW50" s="12"/>
      <c r="LCX50" s="12"/>
      <c r="LCY50" s="12"/>
      <c r="LCZ50" s="12"/>
      <c r="LDA50" s="12"/>
      <c r="LDB50" s="12"/>
      <c r="LDC50" s="12"/>
      <c r="LDD50" s="12"/>
      <c r="LDE50" s="12"/>
      <c r="LDF50" s="12"/>
      <c r="LDG50" s="12"/>
      <c r="LDH50" s="12"/>
      <c r="LDI50" s="12"/>
      <c r="LDJ50" s="12"/>
      <c r="LDK50" s="12"/>
      <c r="LDL50" s="12"/>
      <c r="LDM50" s="12"/>
      <c r="LDN50" s="12"/>
      <c r="LDO50" s="12"/>
      <c r="LDP50" s="12"/>
      <c r="LDQ50" s="12"/>
      <c r="LDR50" s="12"/>
      <c r="LDS50" s="12"/>
      <c r="LDT50" s="12"/>
      <c r="LDU50" s="12"/>
      <c r="LDV50" s="12"/>
      <c r="LDW50" s="12"/>
      <c r="LDX50" s="12"/>
      <c r="LDY50" s="12"/>
      <c r="LDZ50" s="12"/>
      <c r="LEA50" s="12"/>
      <c r="LEB50" s="12"/>
      <c r="LEC50" s="12"/>
      <c r="LED50" s="12"/>
      <c r="LEE50" s="12"/>
      <c r="LEF50" s="12"/>
      <c r="LEG50" s="12"/>
      <c r="LEH50" s="12"/>
      <c r="LEI50" s="12"/>
      <c r="LEJ50" s="12"/>
      <c r="LEK50" s="12"/>
      <c r="LEL50" s="12"/>
      <c r="LEM50" s="12"/>
      <c r="LEN50" s="12"/>
      <c r="LEO50" s="12"/>
      <c r="LEP50" s="12"/>
      <c r="LEQ50" s="12"/>
      <c r="LER50" s="12"/>
      <c r="LES50" s="12"/>
      <c r="LET50" s="12"/>
      <c r="LEU50" s="12"/>
      <c r="LEV50" s="12"/>
      <c r="LEW50" s="12"/>
      <c r="LEX50" s="12"/>
      <c r="LEY50" s="12"/>
      <c r="LEZ50" s="12"/>
      <c r="LFA50" s="12"/>
      <c r="LFB50" s="12"/>
      <c r="LFC50" s="12"/>
      <c r="LFD50" s="12"/>
      <c r="LFE50" s="12"/>
      <c r="LFF50" s="12"/>
      <c r="LFG50" s="12"/>
      <c r="LFH50" s="12"/>
      <c r="LFI50" s="12"/>
      <c r="LFJ50" s="12"/>
      <c r="LFK50" s="12"/>
      <c r="LFL50" s="12"/>
      <c r="LFM50" s="12"/>
      <c r="LFN50" s="12"/>
      <c r="LFO50" s="12"/>
      <c r="LFP50" s="12"/>
      <c r="LFQ50" s="12"/>
      <c r="LFR50" s="12"/>
      <c r="LFS50" s="12"/>
      <c r="LFT50" s="12"/>
      <c r="LFU50" s="12"/>
      <c r="LFV50" s="12"/>
      <c r="LFW50" s="12"/>
      <c r="LFX50" s="12"/>
      <c r="LFY50" s="12"/>
      <c r="LFZ50" s="12"/>
      <c r="LGA50" s="12"/>
      <c r="LGB50" s="12"/>
      <c r="LGC50" s="12"/>
      <c r="LGD50" s="12"/>
      <c r="LGE50" s="12"/>
      <c r="LGF50" s="12"/>
      <c r="LGG50" s="12"/>
      <c r="LGH50" s="12"/>
      <c r="LGI50" s="12"/>
      <c r="LGJ50" s="12"/>
      <c r="LGK50" s="12"/>
      <c r="LGL50" s="12"/>
      <c r="LGM50" s="12"/>
      <c r="LGN50" s="12"/>
      <c r="LGO50" s="12"/>
      <c r="LGP50" s="12"/>
      <c r="LGQ50" s="12"/>
      <c r="LGR50" s="12"/>
      <c r="LGS50" s="12"/>
      <c r="LGT50" s="12"/>
      <c r="LGU50" s="12"/>
      <c r="LGV50" s="12"/>
      <c r="LGW50" s="12"/>
      <c r="LGX50" s="12"/>
      <c r="LGY50" s="12"/>
      <c r="LGZ50" s="12"/>
      <c r="LHA50" s="12"/>
      <c r="LHB50" s="12"/>
      <c r="LHC50" s="12"/>
      <c r="LHD50" s="12"/>
      <c r="LHE50" s="12"/>
      <c r="LHF50" s="12"/>
      <c r="LHG50" s="12"/>
      <c r="LHH50" s="12"/>
      <c r="LHI50" s="12"/>
      <c r="LHJ50" s="12"/>
      <c r="LHK50" s="12"/>
      <c r="LHL50" s="12"/>
      <c r="LHM50" s="12"/>
      <c r="LHN50" s="12"/>
      <c r="LHO50" s="12"/>
      <c r="LHP50" s="12"/>
      <c r="LHQ50" s="12"/>
      <c r="LHR50" s="12"/>
      <c r="LHS50" s="12"/>
      <c r="LHT50" s="12"/>
      <c r="LHU50" s="12"/>
      <c r="LHV50" s="12"/>
      <c r="LHW50" s="12"/>
      <c r="LHX50" s="12"/>
      <c r="LHY50" s="12"/>
      <c r="LHZ50" s="12"/>
      <c r="LIA50" s="12"/>
      <c r="LIB50" s="12"/>
      <c r="LIC50" s="12"/>
      <c r="LID50" s="12"/>
      <c r="LIE50" s="12"/>
      <c r="LIF50" s="12"/>
      <c r="LIG50" s="12"/>
      <c r="LIH50" s="12"/>
      <c r="LII50" s="12"/>
      <c r="LIJ50" s="12"/>
      <c r="LIK50" s="12"/>
      <c r="LIL50" s="12"/>
      <c r="LIM50" s="12"/>
      <c r="LIN50" s="12"/>
      <c r="LIO50" s="12"/>
      <c r="LIP50" s="12"/>
      <c r="LIQ50" s="12"/>
      <c r="LIR50" s="12"/>
      <c r="LIS50" s="12"/>
      <c r="LIT50" s="12"/>
      <c r="LIU50" s="12"/>
      <c r="LIV50" s="12"/>
      <c r="LIW50" s="12"/>
      <c r="LIX50" s="12"/>
      <c r="LIY50" s="12"/>
      <c r="LIZ50" s="12"/>
      <c r="LJA50" s="12"/>
      <c r="LJB50" s="12"/>
      <c r="LJC50" s="12"/>
      <c r="LJD50" s="12"/>
      <c r="LJE50" s="12"/>
      <c r="LJF50" s="12"/>
      <c r="LJG50" s="12"/>
      <c r="LJH50" s="12"/>
      <c r="LJI50" s="12"/>
      <c r="LJJ50" s="12"/>
      <c r="LJK50" s="12"/>
      <c r="LJL50" s="12"/>
      <c r="LJM50" s="12"/>
      <c r="LJN50" s="12"/>
      <c r="LJO50" s="12"/>
      <c r="LJP50" s="12"/>
      <c r="LJQ50" s="12"/>
      <c r="LJR50" s="12"/>
      <c r="LJS50" s="12"/>
      <c r="LJT50" s="12"/>
      <c r="LJU50" s="12"/>
      <c r="LJV50" s="12"/>
      <c r="LJW50" s="12"/>
      <c r="LJX50" s="12"/>
      <c r="LJY50" s="12"/>
      <c r="LJZ50" s="12"/>
      <c r="LKA50" s="12"/>
      <c r="LKB50" s="12"/>
      <c r="LKC50" s="12"/>
      <c r="LKD50" s="12"/>
      <c r="LKE50" s="12"/>
      <c r="LKF50" s="12"/>
      <c r="LKG50" s="12"/>
      <c r="LKH50" s="12"/>
      <c r="LKI50" s="12"/>
      <c r="LKJ50" s="12"/>
      <c r="LKK50" s="12"/>
      <c r="LKL50" s="12"/>
      <c r="LKM50" s="12"/>
      <c r="LKN50" s="12"/>
      <c r="LKO50" s="12"/>
      <c r="LKP50" s="12"/>
      <c r="LKQ50" s="12"/>
      <c r="LKR50" s="12"/>
      <c r="LKS50" s="12"/>
      <c r="LKT50" s="12"/>
      <c r="LKU50" s="12"/>
      <c r="LKV50" s="12"/>
      <c r="LKW50" s="12"/>
      <c r="LKX50" s="12"/>
      <c r="LKY50" s="12"/>
      <c r="LKZ50" s="12"/>
      <c r="LLA50" s="12"/>
      <c r="LLB50" s="12"/>
      <c r="LLC50" s="12"/>
      <c r="LLD50" s="12"/>
      <c r="LLE50" s="12"/>
      <c r="LLF50" s="12"/>
      <c r="LLG50" s="12"/>
      <c r="LLH50" s="12"/>
      <c r="LLI50" s="12"/>
      <c r="LLJ50" s="12"/>
      <c r="LLK50" s="12"/>
      <c r="LLL50" s="12"/>
      <c r="LLM50" s="12"/>
      <c r="LLN50" s="12"/>
      <c r="LLO50" s="12"/>
      <c r="LLP50" s="12"/>
      <c r="LLQ50" s="12"/>
      <c r="LLR50" s="12"/>
      <c r="LLS50" s="12"/>
      <c r="LLT50" s="12"/>
      <c r="LLU50" s="12"/>
      <c r="LLV50" s="12"/>
      <c r="LLW50" s="12"/>
      <c r="LLX50" s="12"/>
      <c r="LLY50" s="12"/>
      <c r="LLZ50" s="12"/>
      <c r="LMA50" s="12"/>
      <c r="LMB50" s="12"/>
      <c r="LMC50" s="12"/>
      <c r="LMD50" s="12"/>
      <c r="LME50" s="12"/>
      <c r="LMF50" s="12"/>
      <c r="LMG50" s="12"/>
      <c r="LMH50" s="12"/>
      <c r="LMI50" s="12"/>
      <c r="LMJ50" s="12"/>
      <c r="LMK50" s="12"/>
      <c r="LML50" s="12"/>
      <c r="LMM50" s="12"/>
      <c r="LMN50" s="12"/>
      <c r="LMO50" s="12"/>
      <c r="LMP50" s="12"/>
      <c r="LMQ50" s="12"/>
      <c r="LMR50" s="12"/>
      <c r="LMS50" s="12"/>
      <c r="LMT50" s="12"/>
      <c r="LMU50" s="12"/>
      <c r="LMV50" s="12"/>
      <c r="LMW50" s="12"/>
      <c r="LMX50" s="12"/>
      <c r="LMY50" s="12"/>
      <c r="LMZ50" s="12"/>
      <c r="LNA50" s="12"/>
      <c r="LNB50" s="12"/>
      <c r="LNC50" s="12"/>
      <c r="LND50" s="12"/>
      <c r="LNE50" s="12"/>
      <c r="LNF50" s="12"/>
      <c r="LNG50" s="12"/>
      <c r="LNH50" s="12"/>
      <c r="LNI50" s="12"/>
      <c r="LNJ50" s="12"/>
      <c r="LNK50" s="12"/>
      <c r="LNL50" s="12"/>
      <c r="LNM50" s="12"/>
      <c r="LNN50" s="12"/>
      <c r="LNO50" s="12"/>
      <c r="LNP50" s="12"/>
      <c r="LNQ50" s="12"/>
      <c r="LNR50" s="12"/>
      <c r="LNS50" s="12"/>
      <c r="LNT50" s="12"/>
      <c r="LNU50" s="12"/>
      <c r="LNV50" s="12"/>
      <c r="LNW50" s="12"/>
      <c r="LNX50" s="12"/>
      <c r="LNY50" s="12"/>
      <c r="LNZ50" s="12"/>
      <c r="LOA50" s="12"/>
      <c r="LOB50" s="12"/>
      <c r="LOC50" s="12"/>
      <c r="LOD50" s="12"/>
      <c r="LOE50" s="12"/>
      <c r="LOF50" s="12"/>
      <c r="LOG50" s="12"/>
      <c r="LOH50" s="12"/>
      <c r="LOI50" s="12"/>
      <c r="LOJ50" s="12"/>
      <c r="LOK50" s="12"/>
      <c r="LOL50" s="12"/>
      <c r="LOM50" s="12"/>
      <c r="LON50" s="12"/>
      <c r="LOO50" s="12"/>
      <c r="LOP50" s="12"/>
      <c r="LOQ50" s="12"/>
      <c r="LOR50" s="12"/>
      <c r="LOS50" s="12"/>
      <c r="LOT50" s="12"/>
      <c r="LOU50" s="12"/>
      <c r="LOV50" s="12"/>
      <c r="LOW50" s="12"/>
      <c r="LOX50" s="12"/>
      <c r="LOY50" s="12"/>
      <c r="LOZ50" s="12"/>
      <c r="LPA50" s="12"/>
      <c r="LPB50" s="12"/>
      <c r="LPC50" s="12"/>
      <c r="LPD50" s="12"/>
      <c r="LPE50" s="12"/>
      <c r="LPF50" s="12"/>
      <c r="LPG50" s="12"/>
      <c r="LPH50" s="12"/>
      <c r="LPI50" s="12"/>
      <c r="LPJ50" s="12"/>
      <c r="LPK50" s="12"/>
      <c r="LPL50" s="12"/>
      <c r="LPM50" s="12"/>
      <c r="LPN50" s="12"/>
      <c r="LPO50" s="12"/>
      <c r="LPP50" s="12"/>
      <c r="LPQ50" s="12"/>
      <c r="LPR50" s="12"/>
      <c r="LPS50" s="12"/>
      <c r="LPT50" s="12"/>
      <c r="LPU50" s="12"/>
      <c r="LPV50" s="12"/>
      <c r="LPW50" s="12"/>
      <c r="LPX50" s="12"/>
      <c r="LPY50" s="12"/>
      <c r="LPZ50" s="12"/>
      <c r="LQA50" s="12"/>
      <c r="LQB50" s="12"/>
      <c r="LQC50" s="12"/>
      <c r="LQD50" s="12"/>
      <c r="LQE50" s="12"/>
      <c r="LQF50" s="12"/>
      <c r="LQG50" s="12"/>
      <c r="LQH50" s="12"/>
      <c r="LQI50" s="12"/>
      <c r="LQJ50" s="12"/>
      <c r="LQK50" s="12"/>
      <c r="LQL50" s="12"/>
      <c r="LQM50" s="12"/>
      <c r="LQN50" s="12"/>
      <c r="LQO50" s="12"/>
      <c r="LQP50" s="12"/>
      <c r="LQQ50" s="12"/>
      <c r="LQR50" s="12"/>
      <c r="LQS50" s="12"/>
      <c r="LQT50" s="12"/>
      <c r="LQU50" s="12"/>
      <c r="LQV50" s="12"/>
      <c r="LQW50" s="12"/>
      <c r="LQX50" s="12"/>
      <c r="LQY50" s="12"/>
      <c r="LQZ50" s="12"/>
      <c r="LRA50" s="12"/>
      <c r="LRB50" s="12"/>
      <c r="LRC50" s="12"/>
      <c r="LRD50" s="12"/>
      <c r="LRE50" s="12"/>
      <c r="LRF50" s="12"/>
      <c r="LRG50" s="12"/>
      <c r="LRH50" s="12"/>
      <c r="LRI50" s="12"/>
      <c r="LRJ50" s="12"/>
      <c r="LRK50" s="12"/>
      <c r="LRL50" s="12"/>
      <c r="LRM50" s="12"/>
      <c r="LRN50" s="12"/>
      <c r="LRO50" s="12"/>
      <c r="LRP50" s="12"/>
      <c r="LRQ50" s="12"/>
      <c r="LRR50" s="12"/>
      <c r="LRS50" s="12"/>
      <c r="LRT50" s="12"/>
      <c r="LRU50" s="12"/>
      <c r="LRV50" s="12"/>
      <c r="LRW50" s="12"/>
      <c r="LRX50" s="12"/>
      <c r="LRY50" s="12"/>
      <c r="LRZ50" s="12"/>
      <c r="LSA50" s="12"/>
      <c r="LSB50" s="12"/>
      <c r="LSC50" s="12"/>
      <c r="LSD50" s="12"/>
      <c r="LSE50" s="12"/>
      <c r="LSF50" s="12"/>
      <c r="LSG50" s="12"/>
      <c r="LSH50" s="12"/>
      <c r="LSI50" s="12"/>
      <c r="LSJ50" s="12"/>
      <c r="LSK50" s="12"/>
      <c r="LSL50" s="12"/>
      <c r="LSM50" s="12"/>
      <c r="LSN50" s="12"/>
      <c r="LSO50" s="12"/>
      <c r="LSP50" s="12"/>
      <c r="LSQ50" s="12"/>
      <c r="LSR50" s="12"/>
      <c r="LSS50" s="12"/>
      <c r="LST50" s="12"/>
      <c r="LSU50" s="12"/>
      <c r="LSV50" s="12"/>
      <c r="LSW50" s="12"/>
      <c r="LSX50" s="12"/>
      <c r="LSY50" s="12"/>
      <c r="LSZ50" s="12"/>
      <c r="LTA50" s="12"/>
      <c r="LTB50" s="12"/>
      <c r="LTC50" s="12"/>
      <c r="LTD50" s="12"/>
      <c r="LTE50" s="12"/>
      <c r="LTF50" s="12"/>
      <c r="LTG50" s="12"/>
      <c r="LTH50" s="12"/>
      <c r="LTI50" s="12"/>
      <c r="LTJ50" s="12"/>
      <c r="LTK50" s="12"/>
      <c r="LTL50" s="12"/>
      <c r="LTM50" s="12"/>
      <c r="LTN50" s="12"/>
      <c r="LTO50" s="12"/>
      <c r="LTP50" s="12"/>
      <c r="LTQ50" s="12"/>
      <c r="LTR50" s="12"/>
      <c r="LTS50" s="12"/>
      <c r="LTT50" s="12"/>
      <c r="LTU50" s="12"/>
      <c r="LTV50" s="12"/>
      <c r="LTW50" s="12"/>
      <c r="LTX50" s="12"/>
      <c r="LTY50" s="12"/>
      <c r="LTZ50" s="12"/>
      <c r="LUA50" s="12"/>
      <c r="LUB50" s="12"/>
      <c r="LUC50" s="12"/>
      <c r="LUD50" s="12"/>
      <c r="LUE50" s="12"/>
      <c r="LUF50" s="12"/>
      <c r="LUG50" s="12"/>
      <c r="LUH50" s="12"/>
      <c r="LUI50" s="12"/>
      <c r="LUJ50" s="12"/>
      <c r="LUK50" s="12"/>
      <c r="LUL50" s="12"/>
      <c r="LUM50" s="12"/>
      <c r="LUN50" s="12"/>
      <c r="LUO50" s="12"/>
      <c r="LUP50" s="12"/>
      <c r="LUQ50" s="12"/>
      <c r="LUR50" s="12"/>
      <c r="LUS50" s="12"/>
      <c r="LUT50" s="12"/>
      <c r="LUU50" s="12"/>
      <c r="LUV50" s="12"/>
      <c r="LUW50" s="12"/>
      <c r="LUX50" s="12"/>
      <c r="LUY50" s="12"/>
      <c r="LUZ50" s="12"/>
      <c r="LVA50" s="12"/>
      <c r="LVB50" s="12"/>
      <c r="LVC50" s="12"/>
      <c r="LVD50" s="12"/>
      <c r="LVE50" s="12"/>
      <c r="LVF50" s="12"/>
      <c r="LVG50" s="12"/>
      <c r="LVH50" s="12"/>
      <c r="LVI50" s="12"/>
      <c r="LVJ50" s="12"/>
      <c r="LVK50" s="12"/>
      <c r="LVL50" s="12"/>
      <c r="LVM50" s="12"/>
      <c r="LVN50" s="12"/>
      <c r="LVO50" s="12"/>
      <c r="LVP50" s="12"/>
      <c r="LVQ50" s="12"/>
      <c r="LVR50" s="12"/>
      <c r="LVS50" s="12"/>
      <c r="LVT50" s="12"/>
      <c r="LVU50" s="12"/>
      <c r="LVV50" s="12"/>
      <c r="LVW50" s="12"/>
      <c r="LVX50" s="12"/>
      <c r="LVY50" s="12"/>
      <c r="LVZ50" s="12"/>
      <c r="LWA50" s="12"/>
      <c r="LWB50" s="12"/>
      <c r="LWC50" s="12"/>
      <c r="LWD50" s="12"/>
      <c r="LWE50" s="12"/>
      <c r="LWF50" s="12"/>
      <c r="LWG50" s="12"/>
      <c r="LWH50" s="12"/>
      <c r="LWI50" s="12"/>
      <c r="LWJ50" s="12"/>
      <c r="LWK50" s="12"/>
      <c r="LWL50" s="12"/>
      <c r="LWM50" s="12"/>
      <c r="LWN50" s="12"/>
      <c r="LWO50" s="12"/>
      <c r="LWP50" s="12"/>
      <c r="LWQ50" s="12"/>
      <c r="LWR50" s="12"/>
      <c r="LWS50" s="12"/>
      <c r="LWT50" s="12"/>
      <c r="LWU50" s="12"/>
      <c r="LWV50" s="12"/>
      <c r="LWW50" s="12"/>
      <c r="LWX50" s="12"/>
      <c r="LWY50" s="12"/>
      <c r="LWZ50" s="12"/>
      <c r="LXA50" s="12"/>
      <c r="LXB50" s="12"/>
      <c r="LXC50" s="12"/>
      <c r="LXD50" s="12"/>
      <c r="LXE50" s="12"/>
      <c r="LXF50" s="12"/>
      <c r="LXG50" s="12"/>
      <c r="LXH50" s="12"/>
      <c r="LXI50" s="12"/>
      <c r="LXJ50" s="12"/>
      <c r="LXK50" s="12"/>
      <c r="LXL50" s="12"/>
      <c r="LXM50" s="12"/>
      <c r="LXN50" s="12"/>
      <c r="LXO50" s="12"/>
      <c r="LXP50" s="12"/>
      <c r="LXQ50" s="12"/>
      <c r="LXR50" s="12"/>
      <c r="LXS50" s="12"/>
      <c r="LXT50" s="12"/>
      <c r="LXU50" s="12"/>
      <c r="LXV50" s="12"/>
      <c r="LXW50" s="12"/>
      <c r="LXX50" s="12"/>
      <c r="LXY50" s="12"/>
      <c r="LXZ50" s="12"/>
      <c r="LYA50" s="12"/>
      <c r="LYB50" s="12"/>
      <c r="LYC50" s="12"/>
      <c r="LYD50" s="12"/>
      <c r="LYE50" s="12"/>
      <c r="LYF50" s="12"/>
      <c r="LYG50" s="12"/>
      <c r="LYH50" s="12"/>
      <c r="LYI50" s="12"/>
      <c r="LYJ50" s="12"/>
      <c r="LYK50" s="12"/>
      <c r="LYL50" s="12"/>
      <c r="LYM50" s="12"/>
      <c r="LYN50" s="12"/>
      <c r="LYO50" s="12"/>
      <c r="LYP50" s="12"/>
      <c r="LYQ50" s="12"/>
      <c r="LYR50" s="12"/>
      <c r="LYS50" s="12"/>
      <c r="LYT50" s="12"/>
      <c r="LYU50" s="12"/>
      <c r="LYV50" s="12"/>
      <c r="LYW50" s="12"/>
      <c r="LYX50" s="12"/>
      <c r="LYY50" s="12"/>
      <c r="LYZ50" s="12"/>
      <c r="LZA50" s="12"/>
      <c r="LZB50" s="12"/>
      <c r="LZC50" s="12"/>
      <c r="LZD50" s="12"/>
      <c r="LZE50" s="12"/>
      <c r="LZF50" s="12"/>
      <c r="LZG50" s="12"/>
      <c r="LZH50" s="12"/>
      <c r="LZI50" s="12"/>
      <c r="LZJ50" s="12"/>
      <c r="LZK50" s="12"/>
      <c r="LZL50" s="12"/>
      <c r="LZM50" s="12"/>
      <c r="LZN50" s="12"/>
      <c r="LZO50" s="12"/>
      <c r="LZP50" s="12"/>
      <c r="LZQ50" s="12"/>
      <c r="LZR50" s="12"/>
      <c r="LZS50" s="12"/>
      <c r="LZT50" s="12"/>
      <c r="LZU50" s="12"/>
      <c r="LZV50" s="12"/>
      <c r="LZW50" s="12"/>
      <c r="LZX50" s="12"/>
      <c r="LZY50" s="12"/>
      <c r="LZZ50" s="12"/>
      <c r="MAA50" s="12"/>
      <c r="MAB50" s="12"/>
      <c r="MAC50" s="12"/>
      <c r="MAD50" s="12"/>
      <c r="MAE50" s="12"/>
      <c r="MAF50" s="12"/>
      <c r="MAG50" s="12"/>
      <c r="MAH50" s="12"/>
      <c r="MAI50" s="12"/>
      <c r="MAJ50" s="12"/>
      <c r="MAK50" s="12"/>
      <c r="MAL50" s="12"/>
      <c r="MAM50" s="12"/>
      <c r="MAN50" s="12"/>
      <c r="MAO50" s="12"/>
      <c r="MAP50" s="12"/>
      <c r="MAQ50" s="12"/>
      <c r="MAR50" s="12"/>
      <c r="MAS50" s="12"/>
      <c r="MAT50" s="12"/>
      <c r="MAU50" s="12"/>
      <c r="MAV50" s="12"/>
      <c r="MAW50" s="12"/>
      <c r="MAX50" s="12"/>
      <c r="MAY50" s="12"/>
      <c r="MAZ50" s="12"/>
      <c r="MBA50" s="12"/>
      <c r="MBB50" s="12"/>
      <c r="MBC50" s="12"/>
      <c r="MBD50" s="12"/>
      <c r="MBE50" s="12"/>
      <c r="MBF50" s="12"/>
      <c r="MBG50" s="12"/>
      <c r="MBH50" s="12"/>
      <c r="MBI50" s="12"/>
      <c r="MBJ50" s="12"/>
      <c r="MBK50" s="12"/>
      <c r="MBL50" s="12"/>
      <c r="MBM50" s="12"/>
      <c r="MBN50" s="12"/>
      <c r="MBO50" s="12"/>
      <c r="MBP50" s="12"/>
      <c r="MBQ50" s="12"/>
      <c r="MBR50" s="12"/>
      <c r="MBS50" s="12"/>
      <c r="MBT50" s="12"/>
      <c r="MBU50" s="12"/>
      <c r="MBV50" s="12"/>
      <c r="MBW50" s="12"/>
      <c r="MBX50" s="12"/>
      <c r="MBY50" s="12"/>
      <c r="MBZ50" s="12"/>
      <c r="MCA50" s="12"/>
      <c r="MCB50" s="12"/>
      <c r="MCC50" s="12"/>
      <c r="MCD50" s="12"/>
      <c r="MCE50" s="12"/>
      <c r="MCF50" s="12"/>
      <c r="MCG50" s="12"/>
      <c r="MCH50" s="12"/>
      <c r="MCI50" s="12"/>
      <c r="MCJ50" s="12"/>
      <c r="MCK50" s="12"/>
      <c r="MCL50" s="12"/>
      <c r="MCM50" s="12"/>
      <c r="MCN50" s="12"/>
      <c r="MCO50" s="12"/>
      <c r="MCP50" s="12"/>
      <c r="MCQ50" s="12"/>
      <c r="MCR50" s="12"/>
      <c r="MCS50" s="12"/>
      <c r="MCT50" s="12"/>
      <c r="MCU50" s="12"/>
      <c r="MCV50" s="12"/>
      <c r="MCW50" s="12"/>
      <c r="MCX50" s="12"/>
      <c r="MCY50" s="12"/>
      <c r="MCZ50" s="12"/>
      <c r="MDA50" s="12"/>
      <c r="MDB50" s="12"/>
      <c r="MDC50" s="12"/>
      <c r="MDD50" s="12"/>
      <c r="MDE50" s="12"/>
      <c r="MDF50" s="12"/>
      <c r="MDG50" s="12"/>
      <c r="MDH50" s="12"/>
      <c r="MDI50" s="12"/>
      <c r="MDJ50" s="12"/>
      <c r="MDK50" s="12"/>
      <c r="MDL50" s="12"/>
      <c r="MDM50" s="12"/>
      <c r="MDN50" s="12"/>
      <c r="MDO50" s="12"/>
      <c r="MDP50" s="12"/>
      <c r="MDQ50" s="12"/>
      <c r="MDR50" s="12"/>
      <c r="MDS50" s="12"/>
      <c r="MDT50" s="12"/>
      <c r="MDU50" s="12"/>
      <c r="MDV50" s="12"/>
      <c r="MDW50" s="12"/>
      <c r="MDX50" s="12"/>
      <c r="MDY50" s="12"/>
      <c r="MDZ50" s="12"/>
      <c r="MEA50" s="12"/>
      <c r="MEB50" s="12"/>
      <c r="MEC50" s="12"/>
      <c r="MED50" s="12"/>
      <c r="MEE50" s="12"/>
      <c r="MEF50" s="12"/>
      <c r="MEG50" s="12"/>
      <c r="MEH50" s="12"/>
      <c r="MEI50" s="12"/>
      <c r="MEJ50" s="12"/>
      <c r="MEK50" s="12"/>
      <c r="MEL50" s="12"/>
      <c r="MEM50" s="12"/>
      <c r="MEN50" s="12"/>
      <c r="MEO50" s="12"/>
      <c r="MEP50" s="12"/>
      <c r="MEQ50" s="12"/>
      <c r="MER50" s="12"/>
      <c r="MES50" s="12"/>
      <c r="MET50" s="12"/>
      <c r="MEU50" s="12"/>
      <c r="MEV50" s="12"/>
      <c r="MEW50" s="12"/>
      <c r="MEX50" s="12"/>
      <c r="MEY50" s="12"/>
      <c r="MEZ50" s="12"/>
      <c r="MFA50" s="12"/>
      <c r="MFB50" s="12"/>
      <c r="MFC50" s="12"/>
      <c r="MFD50" s="12"/>
      <c r="MFE50" s="12"/>
      <c r="MFF50" s="12"/>
      <c r="MFG50" s="12"/>
      <c r="MFH50" s="12"/>
      <c r="MFI50" s="12"/>
      <c r="MFJ50" s="12"/>
      <c r="MFK50" s="12"/>
      <c r="MFL50" s="12"/>
      <c r="MFM50" s="12"/>
      <c r="MFN50" s="12"/>
      <c r="MFO50" s="12"/>
      <c r="MFP50" s="12"/>
      <c r="MFQ50" s="12"/>
      <c r="MFR50" s="12"/>
      <c r="MFS50" s="12"/>
      <c r="MFT50" s="12"/>
      <c r="MFU50" s="12"/>
      <c r="MFV50" s="12"/>
      <c r="MFW50" s="12"/>
      <c r="MFX50" s="12"/>
      <c r="MFY50" s="12"/>
      <c r="MFZ50" s="12"/>
      <c r="MGA50" s="12"/>
      <c r="MGB50" s="12"/>
      <c r="MGC50" s="12"/>
      <c r="MGD50" s="12"/>
      <c r="MGE50" s="12"/>
      <c r="MGF50" s="12"/>
      <c r="MGG50" s="12"/>
      <c r="MGH50" s="12"/>
      <c r="MGI50" s="12"/>
      <c r="MGJ50" s="12"/>
      <c r="MGK50" s="12"/>
      <c r="MGL50" s="12"/>
      <c r="MGM50" s="12"/>
      <c r="MGN50" s="12"/>
      <c r="MGO50" s="12"/>
      <c r="MGP50" s="12"/>
      <c r="MGQ50" s="12"/>
      <c r="MGR50" s="12"/>
      <c r="MGS50" s="12"/>
      <c r="MGT50" s="12"/>
      <c r="MGU50" s="12"/>
      <c r="MGV50" s="12"/>
      <c r="MGW50" s="12"/>
      <c r="MGX50" s="12"/>
      <c r="MGY50" s="12"/>
      <c r="MGZ50" s="12"/>
      <c r="MHA50" s="12"/>
      <c r="MHB50" s="12"/>
      <c r="MHC50" s="12"/>
      <c r="MHD50" s="12"/>
      <c r="MHE50" s="12"/>
      <c r="MHF50" s="12"/>
      <c r="MHG50" s="12"/>
      <c r="MHH50" s="12"/>
      <c r="MHI50" s="12"/>
      <c r="MHJ50" s="12"/>
      <c r="MHK50" s="12"/>
      <c r="MHL50" s="12"/>
      <c r="MHM50" s="12"/>
      <c r="MHN50" s="12"/>
      <c r="MHO50" s="12"/>
      <c r="MHP50" s="12"/>
      <c r="MHQ50" s="12"/>
      <c r="MHR50" s="12"/>
      <c r="MHS50" s="12"/>
      <c r="MHT50" s="12"/>
      <c r="MHU50" s="12"/>
      <c r="MHV50" s="12"/>
      <c r="MHW50" s="12"/>
      <c r="MHX50" s="12"/>
      <c r="MHY50" s="12"/>
      <c r="MHZ50" s="12"/>
      <c r="MIA50" s="12"/>
      <c r="MIB50" s="12"/>
      <c r="MIC50" s="12"/>
      <c r="MID50" s="12"/>
      <c r="MIE50" s="12"/>
      <c r="MIF50" s="12"/>
      <c r="MIG50" s="12"/>
      <c r="MIH50" s="12"/>
      <c r="MII50" s="12"/>
      <c r="MIJ50" s="12"/>
      <c r="MIK50" s="12"/>
      <c r="MIL50" s="12"/>
      <c r="MIM50" s="12"/>
      <c r="MIN50" s="12"/>
      <c r="MIO50" s="12"/>
      <c r="MIP50" s="12"/>
      <c r="MIQ50" s="12"/>
      <c r="MIR50" s="12"/>
      <c r="MIS50" s="12"/>
      <c r="MIT50" s="12"/>
      <c r="MIU50" s="12"/>
      <c r="MIV50" s="12"/>
      <c r="MIW50" s="12"/>
      <c r="MIX50" s="12"/>
      <c r="MIY50" s="12"/>
      <c r="MIZ50" s="12"/>
      <c r="MJA50" s="12"/>
      <c r="MJB50" s="12"/>
      <c r="MJC50" s="12"/>
      <c r="MJD50" s="12"/>
      <c r="MJE50" s="12"/>
      <c r="MJF50" s="12"/>
      <c r="MJG50" s="12"/>
      <c r="MJH50" s="12"/>
      <c r="MJI50" s="12"/>
      <c r="MJJ50" s="12"/>
      <c r="MJK50" s="12"/>
      <c r="MJL50" s="12"/>
      <c r="MJM50" s="12"/>
      <c r="MJN50" s="12"/>
      <c r="MJO50" s="12"/>
      <c r="MJP50" s="12"/>
      <c r="MJQ50" s="12"/>
      <c r="MJR50" s="12"/>
      <c r="MJS50" s="12"/>
      <c r="MJT50" s="12"/>
      <c r="MJU50" s="12"/>
      <c r="MJV50" s="12"/>
      <c r="MJW50" s="12"/>
      <c r="MJX50" s="12"/>
      <c r="MJY50" s="12"/>
      <c r="MJZ50" s="12"/>
      <c r="MKA50" s="12"/>
      <c r="MKB50" s="12"/>
      <c r="MKC50" s="12"/>
      <c r="MKD50" s="12"/>
      <c r="MKE50" s="12"/>
      <c r="MKF50" s="12"/>
      <c r="MKG50" s="12"/>
      <c r="MKH50" s="12"/>
      <c r="MKI50" s="12"/>
      <c r="MKJ50" s="12"/>
      <c r="MKK50" s="12"/>
      <c r="MKL50" s="12"/>
      <c r="MKM50" s="12"/>
      <c r="MKN50" s="12"/>
      <c r="MKO50" s="12"/>
      <c r="MKP50" s="12"/>
      <c r="MKQ50" s="12"/>
      <c r="MKR50" s="12"/>
      <c r="MKS50" s="12"/>
      <c r="MKT50" s="12"/>
      <c r="MKU50" s="12"/>
      <c r="MKV50" s="12"/>
      <c r="MKW50" s="12"/>
      <c r="MKX50" s="12"/>
      <c r="MKY50" s="12"/>
      <c r="MKZ50" s="12"/>
      <c r="MLA50" s="12"/>
      <c r="MLB50" s="12"/>
      <c r="MLC50" s="12"/>
      <c r="MLD50" s="12"/>
      <c r="MLE50" s="12"/>
      <c r="MLF50" s="12"/>
      <c r="MLG50" s="12"/>
      <c r="MLH50" s="12"/>
      <c r="MLI50" s="12"/>
      <c r="MLJ50" s="12"/>
      <c r="MLK50" s="12"/>
      <c r="MLL50" s="12"/>
      <c r="MLM50" s="12"/>
      <c r="MLN50" s="12"/>
      <c r="MLO50" s="12"/>
      <c r="MLP50" s="12"/>
      <c r="MLQ50" s="12"/>
      <c r="MLR50" s="12"/>
      <c r="MLS50" s="12"/>
      <c r="MLT50" s="12"/>
      <c r="MLU50" s="12"/>
      <c r="MLV50" s="12"/>
      <c r="MLW50" s="12"/>
      <c r="MLX50" s="12"/>
      <c r="MLY50" s="12"/>
      <c r="MLZ50" s="12"/>
      <c r="MMA50" s="12"/>
      <c r="MMB50" s="12"/>
      <c r="MMC50" s="12"/>
      <c r="MMD50" s="12"/>
      <c r="MME50" s="12"/>
      <c r="MMF50" s="12"/>
      <c r="MMG50" s="12"/>
      <c r="MMH50" s="12"/>
      <c r="MMI50" s="12"/>
      <c r="MMJ50" s="12"/>
      <c r="MMK50" s="12"/>
      <c r="MML50" s="12"/>
      <c r="MMM50" s="12"/>
      <c r="MMN50" s="12"/>
      <c r="MMO50" s="12"/>
      <c r="MMP50" s="12"/>
      <c r="MMQ50" s="12"/>
      <c r="MMR50" s="12"/>
      <c r="MMS50" s="12"/>
      <c r="MMT50" s="12"/>
      <c r="MMU50" s="12"/>
      <c r="MMV50" s="12"/>
      <c r="MMW50" s="12"/>
      <c r="MMX50" s="12"/>
      <c r="MMY50" s="12"/>
      <c r="MMZ50" s="12"/>
      <c r="MNA50" s="12"/>
      <c r="MNB50" s="12"/>
      <c r="MNC50" s="12"/>
      <c r="MND50" s="12"/>
      <c r="MNE50" s="12"/>
      <c r="MNF50" s="12"/>
      <c r="MNG50" s="12"/>
      <c r="MNH50" s="12"/>
      <c r="MNI50" s="12"/>
      <c r="MNJ50" s="12"/>
      <c r="MNK50" s="12"/>
      <c r="MNL50" s="12"/>
      <c r="MNM50" s="12"/>
      <c r="MNN50" s="12"/>
      <c r="MNO50" s="12"/>
      <c r="MNP50" s="12"/>
      <c r="MNQ50" s="12"/>
      <c r="MNR50" s="12"/>
      <c r="MNS50" s="12"/>
      <c r="MNT50" s="12"/>
      <c r="MNU50" s="12"/>
      <c r="MNV50" s="12"/>
      <c r="MNW50" s="12"/>
      <c r="MNX50" s="12"/>
      <c r="MNY50" s="12"/>
      <c r="MNZ50" s="12"/>
      <c r="MOA50" s="12"/>
      <c r="MOB50" s="12"/>
      <c r="MOC50" s="12"/>
      <c r="MOD50" s="12"/>
      <c r="MOE50" s="12"/>
      <c r="MOF50" s="12"/>
      <c r="MOG50" s="12"/>
      <c r="MOH50" s="12"/>
      <c r="MOI50" s="12"/>
      <c r="MOJ50" s="12"/>
      <c r="MOK50" s="12"/>
      <c r="MOL50" s="12"/>
      <c r="MOM50" s="12"/>
      <c r="MON50" s="12"/>
      <c r="MOO50" s="12"/>
      <c r="MOP50" s="12"/>
      <c r="MOQ50" s="12"/>
      <c r="MOR50" s="12"/>
      <c r="MOS50" s="12"/>
      <c r="MOT50" s="12"/>
      <c r="MOU50" s="12"/>
      <c r="MOV50" s="12"/>
      <c r="MOW50" s="12"/>
      <c r="MOX50" s="12"/>
      <c r="MOY50" s="12"/>
      <c r="MOZ50" s="12"/>
      <c r="MPA50" s="12"/>
      <c r="MPB50" s="12"/>
      <c r="MPC50" s="12"/>
      <c r="MPD50" s="12"/>
      <c r="MPE50" s="12"/>
      <c r="MPF50" s="12"/>
      <c r="MPG50" s="12"/>
      <c r="MPH50" s="12"/>
      <c r="MPI50" s="12"/>
      <c r="MPJ50" s="12"/>
      <c r="MPK50" s="12"/>
      <c r="MPL50" s="12"/>
      <c r="MPM50" s="12"/>
      <c r="MPN50" s="12"/>
      <c r="MPO50" s="12"/>
      <c r="MPP50" s="12"/>
      <c r="MPQ50" s="12"/>
      <c r="MPR50" s="12"/>
      <c r="MPS50" s="12"/>
      <c r="MPT50" s="12"/>
      <c r="MPU50" s="12"/>
      <c r="MPV50" s="12"/>
      <c r="MPW50" s="12"/>
      <c r="MPX50" s="12"/>
      <c r="MPY50" s="12"/>
      <c r="MPZ50" s="12"/>
      <c r="MQA50" s="12"/>
      <c r="MQB50" s="12"/>
      <c r="MQC50" s="12"/>
      <c r="MQD50" s="12"/>
      <c r="MQE50" s="12"/>
      <c r="MQF50" s="12"/>
      <c r="MQG50" s="12"/>
      <c r="MQH50" s="12"/>
      <c r="MQI50" s="12"/>
      <c r="MQJ50" s="12"/>
      <c r="MQK50" s="12"/>
      <c r="MQL50" s="12"/>
      <c r="MQM50" s="12"/>
      <c r="MQN50" s="12"/>
      <c r="MQO50" s="12"/>
      <c r="MQP50" s="12"/>
      <c r="MQQ50" s="12"/>
      <c r="MQR50" s="12"/>
      <c r="MQS50" s="12"/>
      <c r="MQT50" s="12"/>
      <c r="MQU50" s="12"/>
      <c r="MQV50" s="12"/>
      <c r="MQW50" s="12"/>
      <c r="MQX50" s="12"/>
      <c r="MQY50" s="12"/>
      <c r="MQZ50" s="12"/>
      <c r="MRA50" s="12"/>
      <c r="MRB50" s="12"/>
      <c r="MRC50" s="12"/>
      <c r="MRD50" s="12"/>
      <c r="MRE50" s="12"/>
      <c r="MRF50" s="12"/>
      <c r="MRG50" s="12"/>
      <c r="MRH50" s="12"/>
      <c r="MRI50" s="12"/>
      <c r="MRJ50" s="12"/>
      <c r="MRK50" s="12"/>
      <c r="MRL50" s="12"/>
      <c r="MRM50" s="12"/>
      <c r="MRN50" s="12"/>
      <c r="MRO50" s="12"/>
      <c r="MRP50" s="12"/>
      <c r="MRQ50" s="12"/>
      <c r="MRR50" s="12"/>
      <c r="MRS50" s="12"/>
      <c r="MRT50" s="12"/>
      <c r="MRU50" s="12"/>
      <c r="MRV50" s="12"/>
      <c r="MRW50" s="12"/>
      <c r="MRX50" s="12"/>
      <c r="MRY50" s="12"/>
      <c r="MRZ50" s="12"/>
      <c r="MSA50" s="12"/>
      <c r="MSB50" s="12"/>
      <c r="MSC50" s="12"/>
      <c r="MSD50" s="12"/>
      <c r="MSE50" s="12"/>
      <c r="MSF50" s="12"/>
      <c r="MSG50" s="12"/>
      <c r="MSH50" s="12"/>
      <c r="MSI50" s="12"/>
      <c r="MSJ50" s="12"/>
      <c r="MSK50" s="12"/>
      <c r="MSL50" s="12"/>
      <c r="MSM50" s="12"/>
      <c r="MSN50" s="12"/>
      <c r="MSO50" s="12"/>
      <c r="MSP50" s="12"/>
      <c r="MSQ50" s="12"/>
      <c r="MSR50" s="12"/>
      <c r="MSS50" s="12"/>
      <c r="MST50" s="12"/>
      <c r="MSU50" s="12"/>
      <c r="MSV50" s="12"/>
      <c r="MSW50" s="12"/>
      <c r="MSX50" s="12"/>
      <c r="MSY50" s="12"/>
      <c r="MSZ50" s="12"/>
      <c r="MTA50" s="12"/>
      <c r="MTB50" s="12"/>
      <c r="MTC50" s="12"/>
      <c r="MTD50" s="12"/>
      <c r="MTE50" s="12"/>
      <c r="MTF50" s="12"/>
      <c r="MTG50" s="12"/>
      <c r="MTH50" s="12"/>
      <c r="MTI50" s="12"/>
      <c r="MTJ50" s="12"/>
      <c r="MTK50" s="12"/>
      <c r="MTL50" s="12"/>
      <c r="MTM50" s="12"/>
      <c r="MTN50" s="12"/>
      <c r="MTO50" s="12"/>
      <c r="MTP50" s="12"/>
      <c r="MTQ50" s="12"/>
      <c r="MTR50" s="12"/>
      <c r="MTS50" s="12"/>
      <c r="MTT50" s="12"/>
      <c r="MTU50" s="12"/>
      <c r="MTV50" s="12"/>
      <c r="MTW50" s="12"/>
      <c r="MTX50" s="12"/>
      <c r="MTY50" s="12"/>
      <c r="MTZ50" s="12"/>
      <c r="MUA50" s="12"/>
      <c r="MUB50" s="12"/>
      <c r="MUC50" s="12"/>
      <c r="MUD50" s="12"/>
      <c r="MUE50" s="12"/>
      <c r="MUF50" s="12"/>
      <c r="MUG50" s="12"/>
      <c r="MUH50" s="12"/>
      <c r="MUI50" s="12"/>
      <c r="MUJ50" s="12"/>
      <c r="MUK50" s="12"/>
      <c r="MUL50" s="12"/>
      <c r="MUM50" s="12"/>
      <c r="MUN50" s="12"/>
      <c r="MUO50" s="12"/>
      <c r="MUP50" s="12"/>
      <c r="MUQ50" s="12"/>
      <c r="MUR50" s="12"/>
      <c r="MUS50" s="12"/>
      <c r="MUT50" s="12"/>
      <c r="MUU50" s="12"/>
      <c r="MUV50" s="12"/>
      <c r="MUW50" s="12"/>
      <c r="MUX50" s="12"/>
      <c r="MUY50" s="12"/>
      <c r="MUZ50" s="12"/>
      <c r="MVA50" s="12"/>
      <c r="MVB50" s="12"/>
      <c r="MVC50" s="12"/>
      <c r="MVD50" s="12"/>
      <c r="MVE50" s="12"/>
      <c r="MVF50" s="12"/>
      <c r="MVG50" s="12"/>
      <c r="MVH50" s="12"/>
      <c r="MVI50" s="12"/>
      <c r="MVJ50" s="12"/>
      <c r="MVK50" s="12"/>
      <c r="MVL50" s="12"/>
      <c r="MVM50" s="12"/>
      <c r="MVN50" s="12"/>
      <c r="MVO50" s="12"/>
      <c r="MVP50" s="12"/>
      <c r="MVQ50" s="12"/>
      <c r="MVR50" s="12"/>
      <c r="MVS50" s="12"/>
      <c r="MVT50" s="12"/>
      <c r="MVU50" s="12"/>
      <c r="MVV50" s="12"/>
      <c r="MVW50" s="12"/>
      <c r="MVX50" s="12"/>
      <c r="MVY50" s="12"/>
      <c r="MVZ50" s="12"/>
      <c r="MWA50" s="12"/>
      <c r="MWB50" s="12"/>
      <c r="MWC50" s="12"/>
      <c r="MWD50" s="12"/>
      <c r="MWE50" s="12"/>
      <c r="MWF50" s="12"/>
      <c r="MWG50" s="12"/>
      <c r="MWH50" s="12"/>
      <c r="MWI50" s="12"/>
      <c r="MWJ50" s="12"/>
      <c r="MWK50" s="12"/>
      <c r="MWL50" s="12"/>
      <c r="MWM50" s="12"/>
      <c r="MWN50" s="12"/>
      <c r="MWO50" s="12"/>
      <c r="MWP50" s="12"/>
      <c r="MWQ50" s="12"/>
      <c r="MWR50" s="12"/>
      <c r="MWS50" s="12"/>
      <c r="MWT50" s="12"/>
      <c r="MWU50" s="12"/>
      <c r="MWV50" s="12"/>
      <c r="MWW50" s="12"/>
      <c r="MWX50" s="12"/>
      <c r="MWY50" s="12"/>
      <c r="MWZ50" s="12"/>
      <c r="MXA50" s="12"/>
      <c r="MXB50" s="12"/>
      <c r="MXC50" s="12"/>
      <c r="MXD50" s="12"/>
      <c r="MXE50" s="12"/>
      <c r="MXF50" s="12"/>
      <c r="MXG50" s="12"/>
      <c r="MXH50" s="12"/>
      <c r="MXI50" s="12"/>
      <c r="MXJ50" s="12"/>
      <c r="MXK50" s="12"/>
      <c r="MXL50" s="12"/>
      <c r="MXM50" s="12"/>
      <c r="MXN50" s="12"/>
      <c r="MXO50" s="12"/>
      <c r="MXP50" s="12"/>
      <c r="MXQ50" s="12"/>
      <c r="MXR50" s="12"/>
      <c r="MXS50" s="12"/>
      <c r="MXT50" s="12"/>
      <c r="MXU50" s="12"/>
      <c r="MXV50" s="12"/>
      <c r="MXW50" s="12"/>
      <c r="MXX50" s="12"/>
      <c r="MXY50" s="12"/>
      <c r="MXZ50" s="12"/>
      <c r="MYA50" s="12"/>
      <c r="MYB50" s="12"/>
      <c r="MYC50" s="12"/>
      <c r="MYD50" s="12"/>
      <c r="MYE50" s="12"/>
      <c r="MYF50" s="12"/>
      <c r="MYG50" s="12"/>
      <c r="MYH50" s="12"/>
      <c r="MYI50" s="12"/>
      <c r="MYJ50" s="12"/>
      <c r="MYK50" s="12"/>
      <c r="MYL50" s="12"/>
      <c r="MYM50" s="12"/>
      <c r="MYN50" s="12"/>
      <c r="MYO50" s="12"/>
      <c r="MYP50" s="12"/>
      <c r="MYQ50" s="12"/>
      <c r="MYR50" s="12"/>
      <c r="MYS50" s="12"/>
      <c r="MYT50" s="12"/>
      <c r="MYU50" s="12"/>
      <c r="MYV50" s="12"/>
      <c r="MYW50" s="12"/>
      <c r="MYX50" s="12"/>
      <c r="MYY50" s="12"/>
      <c r="MYZ50" s="12"/>
      <c r="MZA50" s="12"/>
      <c r="MZB50" s="12"/>
      <c r="MZC50" s="12"/>
      <c r="MZD50" s="12"/>
      <c r="MZE50" s="12"/>
      <c r="MZF50" s="12"/>
      <c r="MZG50" s="12"/>
      <c r="MZH50" s="12"/>
      <c r="MZI50" s="12"/>
      <c r="MZJ50" s="12"/>
      <c r="MZK50" s="12"/>
      <c r="MZL50" s="12"/>
      <c r="MZM50" s="12"/>
      <c r="MZN50" s="12"/>
      <c r="MZO50" s="12"/>
      <c r="MZP50" s="12"/>
      <c r="MZQ50" s="12"/>
      <c r="MZR50" s="12"/>
      <c r="MZS50" s="12"/>
      <c r="MZT50" s="12"/>
      <c r="MZU50" s="12"/>
      <c r="MZV50" s="12"/>
      <c r="MZW50" s="12"/>
      <c r="MZX50" s="12"/>
      <c r="MZY50" s="12"/>
      <c r="MZZ50" s="12"/>
      <c r="NAA50" s="12"/>
      <c r="NAB50" s="12"/>
      <c r="NAC50" s="12"/>
      <c r="NAD50" s="12"/>
      <c r="NAE50" s="12"/>
      <c r="NAF50" s="12"/>
      <c r="NAG50" s="12"/>
      <c r="NAH50" s="12"/>
      <c r="NAI50" s="12"/>
      <c r="NAJ50" s="12"/>
      <c r="NAK50" s="12"/>
      <c r="NAL50" s="12"/>
      <c r="NAM50" s="12"/>
      <c r="NAN50" s="12"/>
      <c r="NAO50" s="12"/>
      <c r="NAP50" s="12"/>
      <c r="NAQ50" s="12"/>
      <c r="NAR50" s="12"/>
      <c r="NAS50" s="12"/>
      <c r="NAT50" s="12"/>
      <c r="NAU50" s="12"/>
      <c r="NAV50" s="12"/>
      <c r="NAW50" s="12"/>
      <c r="NAX50" s="12"/>
      <c r="NAY50" s="12"/>
      <c r="NAZ50" s="12"/>
      <c r="NBA50" s="12"/>
      <c r="NBB50" s="12"/>
      <c r="NBC50" s="12"/>
      <c r="NBD50" s="12"/>
      <c r="NBE50" s="12"/>
      <c r="NBF50" s="12"/>
      <c r="NBG50" s="12"/>
      <c r="NBH50" s="12"/>
      <c r="NBI50" s="12"/>
      <c r="NBJ50" s="12"/>
      <c r="NBK50" s="12"/>
      <c r="NBL50" s="12"/>
      <c r="NBM50" s="12"/>
      <c r="NBN50" s="12"/>
      <c r="NBO50" s="12"/>
      <c r="NBP50" s="12"/>
      <c r="NBQ50" s="12"/>
      <c r="NBR50" s="12"/>
      <c r="NBS50" s="12"/>
      <c r="NBT50" s="12"/>
      <c r="NBU50" s="12"/>
      <c r="NBV50" s="12"/>
      <c r="NBW50" s="12"/>
      <c r="NBX50" s="12"/>
      <c r="NBY50" s="12"/>
      <c r="NBZ50" s="12"/>
      <c r="NCA50" s="12"/>
      <c r="NCB50" s="12"/>
      <c r="NCC50" s="12"/>
      <c r="NCD50" s="12"/>
      <c r="NCE50" s="12"/>
      <c r="NCF50" s="12"/>
      <c r="NCG50" s="12"/>
      <c r="NCH50" s="12"/>
      <c r="NCI50" s="12"/>
      <c r="NCJ50" s="12"/>
      <c r="NCK50" s="12"/>
      <c r="NCL50" s="12"/>
      <c r="NCM50" s="12"/>
      <c r="NCN50" s="12"/>
      <c r="NCO50" s="12"/>
      <c r="NCP50" s="12"/>
      <c r="NCQ50" s="12"/>
      <c r="NCR50" s="12"/>
      <c r="NCS50" s="12"/>
      <c r="NCT50" s="12"/>
      <c r="NCU50" s="12"/>
      <c r="NCV50" s="12"/>
      <c r="NCW50" s="12"/>
      <c r="NCX50" s="12"/>
      <c r="NCY50" s="12"/>
      <c r="NCZ50" s="12"/>
      <c r="NDA50" s="12"/>
      <c r="NDB50" s="12"/>
      <c r="NDC50" s="12"/>
      <c r="NDD50" s="12"/>
      <c r="NDE50" s="12"/>
      <c r="NDF50" s="12"/>
      <c r="NDG50" s="12"/>
      <c r="NDH50" s="12"/>
      <c r="NDI50" s="12"/>
      <c r="NDJ50" s="12"/>
      <c r="NDK50" s="12"/>
      <c r="NDL50" s="12"/>
      <c r="NDM50" s="12"/>
      <c r="NDN50" s="12"/>
      <c r="NDO50" s="12"/>
      <c r="NDP50" s="12"/>
      <c r="NDQ50" s="12"/>
      <c r="NDR50" s="12"/>
      <c r="NDS50" s="12"/>
      <c r="NDT50" s="12"/>
      <c r="NDU50" s="12"/>
      <c r="NDV50" s="12"/>
      <c r="NDW50" s="12"/>
      <c r="NDX50" s="12"/>
      <c r="NDY50" s="12"/>
      <c r="NDZ50" s="12"/>
      <c r="NEA50" s="12"/>
      <c r="NEB50" s="12"/>
      <c r="NEC50" s="12"/>
      <c r="NED50" s="12"/>
      <c r="NEE50" s="12"/>
      <c r="NEF50" s="12"/>
      <c r="NEG50" s="12"/>
      <c r="NEH50" s="12"/>
      <c r="NEI50" s="12"/>
      <c r="NEJ50" s="12"/>
      <c r="NEK50" s="12"/>
      <c r="NEL50" s="12"/>
      <c r="NEM50" s="12"/>
      <c r="NEN50" s="12"/>
      <c r="NEO50" s="12"/>
      <c r="NEP50" s="12"/>
      <c r="NEQ50" s="12"/>
      <c r="NER50" s="12"/>
      <c r="NES50" s="12"/>
      <c r="NET50" s="12"/>
      <c r="NEU50" s="12"/>
      <c r="NEV50" s="12"/>
      <c r="NEW50" s="12"/>
      <c r="NEX50" s="12"/>
      <c r="NEY50" s="12"/>
      <c r="NEZ50" s="12"/>
      <c r="NFA50" s="12"/>
      <c r="NFB50" s="12"/>
      <c r="NFC50" s="12"/>
      <c r="NFD50" s="12"/>
      <c r="NFE50" s="12"/>
      <c r="NFF50" s="12"/>
      <c r="NFG50" s="12"/>
      <c r="NFH50" s="12"/>
      <c r="NFI50" s="12"/>
      <c r="NFJ50" s="12"/>
      <c r="NFK50" s="12"/>
      <c r="NFL50" s="12"/>
      <c r="NFM50" s="12"/>
      <c r="NFN50" s="12"/>
      <c r="NFO50" s="12"/>
      <c r="NFP50" s="12"/>
      <c r="NFQ50" s="12"/>
      <c r="NFR50" s="12"/>
      <c r="NFS50" s="12"/>
      <c r="NFT50" s="12"/>
      <c r="NFU50" s="12"/>
      <c r="NFV50" s="12"/>
      <c r="NFW50" s="12"/>
      <c r="NFX50" s="12"/>
      <c r="NFY50" s="12"/>
      <c r="NFZ50" s="12"/>
      <c r="NGA50" s="12"/>
      <c r="NGB50" s="12"/>
      <c r="NGC50" s="12"/>
      <c r="NGD50" s="12"/>
      <c r="NGE50" s="12"/>
      <c r="NGF50" s="12"/>
      <c r="NGG50" s="12"/>
      <c r="NGH50" s="12"/>
      <c r="NGI50" s="12"/>
      <c r="NGJ50" s="12"/>
      <c r="NGK50" s="12"/>
      <c r="NGL50" s="12"/>
      <c r="NGM50" s="12"/>
      <c r="NGN50" s="12"/>
      <c r="NGO50" s="12"/>
      <c r="NGP50" s="12"/>
      <c r="NGQ50" s="12"/>
      <c r="NGR50" s="12"/>
      <c r="NGS50" s="12"/>
      <c r="NGT50" s="12"/>
      <c r="NGU50" s="12"/>
      <c r="NGV50" s="12"/>
      <c r="NGW50" s="12"/>
      <c r="NGX50" s="12"/>
      <c r="NGY50" s="12"/>
      <c r="NGZ50" s="12"/>
      <c r="NHA50" s="12"/>
      <c r="NHB50" s="12"/>
      <c r="NHC50" s="12"/>
      <c r="NHD50" s="12"/>
      <c r="NHE50" s="12"/>
      <c r="NHF50" s="12"/>
      <c r="NHG50" s="12"/>
      <c r="NHH50" s="12"/>
      <c r="NHI50" s="12"/>
      <c r="NHJ50" s="12"/>
      <c r="NHK50" s="12"/>
      <c r="NHL50" s="12"/>
      <c r="NHM50" s="12"/>
      <c r="NHN50" s="12"/>
      <c r="NHO50" s="12"/>
      <c r="NHP50" s="12"/>
      <c r="NHQ50" s="12"/>
      <c r="NHR50" s="12"/>
      <c r="NHS50" s="12"/>
      <c r="NHT50" s="12"/>
      <c r="NHU50" s="12"/>
      <c r="NHV50" s="12"/>
      <c r="NHW50" s="12"/>
      <c r="NHX50" s="12"/>
      <c r="NHY50" s="12"/>
      <c r="NHZ50" s="12"/>
      <c r="NIA50" s="12"/>
      <c r="NIB50" s="12"/>
      <c r="NIC50" s="12"/>
      <c r="NID50" s="12"/>
      <c r="NIE50" s="12"/>
      <c r="NIF50" s="12"/>
      <c r="NIG50" s="12"/>
      <c r="NIH50" s="12"/>
      <c r="NII50" s="12"/>
      <c r="NIJ50" s="12"/>
      <c r="NIK50" s="12"/>
      <c r="NIL50" s="12"/>
      <c r="NIM50" s="12"/>
      <c r="NIN50" s="12"/>
      <c r="NIO50" s="12"/>
      <c r="NIP50" s="12"/>
      <c r="NIQ50" s="12"/>
      <c r="NIR50" s="12"/>
      <c r="NIS50" s="12"/>
      <c r="NIT50" s="12"/>
      <c r="NIU50" s="12"/>
      <c r="NIV50" s="12"/>
      <c r="NIW50" s="12"/>
      <c r="NIX50" s="12"/>
      <c r="NIY50" s="12"/>
      <c r="NIZ50" s="12"/>
      <c r="NJA50" s="12"/>
      <c r="NJB50" s="12"/>
      <c r="NJC50" s="12"/>
      <c r="NJD50" s="12"/>
      <c r="NJE50" s="12"/>
      <c r="NJF50" s="12"/>
      <c r="NJG50" s="12"/>
      <c r="NJH50" s="12"/>
      <c r="NJI50" s="12"/>
      <c r="NJJ50" s="12"/>
      <c r="NJK50" s="12"/>
      <c r="NJL50" s="12"/>
      <c r="NJM50" s="12"/>
      <c r="NJN50" s="12"/>
      <c r="NJO50" s="12"/>
      <c r="NJP50" s="12"/>
      <c r="NJQ50" s="12"/>
      <c r="NJR50" s="12"/>
      <c r="NJS50" s="12"/>
      <c r="NJT50" s="12"/>
      <c r="NJU50" s="12"/>
      <c r="NJV50" s="12"/>
      <c r="NJW50" s="12"/>
      <c r="NJX50" s="12"/>
      <c r="NJY50" s="12"/>
      <c r="NJZ50" s="12"/>
      <c r="NKA50" s="12"/>
      <c r="NKB50" s="12"/>
      <c r="NKC50" s="12"/>
      <c r="NKD50" s="12"/>
      <c r="NKE50" s="12"/>
      <c r="NKF50" s="12"/>
      <c r="NKG50" s="12"/>
      <c r="NKH50" s="12"/>
      <c r="NKI50" s="12"/>
      <c r="NKJ50" s="12"/>
      <c r="NKK50" s="12"/>
      <c r="NKL50" s="12"/>
      <c r="NKM50" s="12"/>
      <c r="NKN50" s="12"/>
      <c r="NKO50" s="12"/>
      <c r="NKP50" s="12"/>
      <c r="NKQ50" s="12"/>
      <c r="NKR50" s="12"/>
      <c r="NKS50" s="12"/>
      <c r="NKT50" s="12"/>
      <c r="NKU50" s="12"/>
      <c r="NKV50" s="12"/>
      <c r="NKW50" s="12"/>
      <c r="NKX50" s="12"/>
      <c r="NKY50" s="12"/>
      <c r="NKZ50" s="12"/>
      <c r="NLA50" s="12"/>
      <c r="NLB50" s="12"/>
      <c r="NLC50" s="12"/>
      <c r="NLD50" s="12"/>
      <c r="NLE50" s="12"/>
      <c r="NLF50" s="12"/>
      <c r="NLG50" s="12"/>
      <c r="NLH50" s="12"/>
      <c r="NLI50" s="12"/>
      <c r="NLJ50" s="12"/>
      <c r="NLK50" s="12"/>
      <c r="NLL50" s="12"/>
      <c r="NLM50" s="12"/>
      <c r="NLN50" s="12"/>
      <c r="NLO50" s="12"/>
      <c r="NLP50" s="12"/>
      <c r="NLQ50" s="12"/>
      <c r="NLR50" s="12"/>
      <c r="NLS50" s="12"/>
      <c r="NLT50" s="12"/>
      <c r="NLU50" s="12"/>
      <c r="NLV50" s="12"/>
      <c r="NLW50" s="12"/>
      <c r="NLX50" s="12"/>
      <c r="NLY50" s="12"/>
      <c r="NLZ50" s="12"/>
      <c r="NMA50" s="12"/>
      <c r="NMB50" s="12"/>
      <c r="NMC50" s="12"/>
      <c r="NMD50" s="12"/>
      <c r="NME50" s="12"/>
      <c r="NMF50" s="12"/>
      <c r="NMG50" s="12"/>
      <c r="NMH50" s="12"/>
      <c r="NMI50" s="12"/>
      <c r="NMJ50" s="12"/>
      <c r="NMK50" s="12"/>
      <c r="NML50" s="12"/>
      <c r="NMM50" s="12"/>
      <c r="NMN50" s="12"/>
      <c r="NMO50" s="12"/>
      <c r="NMP50" s="12"/>
      <c r="NMQ50" s="12"/>
      <c r="NMR50" s="12"/>
      <c r="NMS50" s="12"/>
      <c r="NMT50" s="12"/>
      <c r="NMU50" s="12"/>
      <c r="NMV50" s="12"/>
      <c r="NMW50" s="12"/>
      <c r="NMX50" s="12"/>
      <c r="NMY50" s="12"/>
      <c r="NMZ50" s="12"/>
      <c r="NNA50" s="12"/>
      <c r="NNB50" s="12"/>
      <c r="NNC50" s="12"/>
      <c r="NND50" s="12"/>
      <c r="NNE50" s="12"/>
      <c r="NNF50" s="12"/>
      <c r="NNG50" s="12"/>
      <c r="NNH50" s="12"/>
      <c r="NNI50" s="12"/>
      <c r="NNJ50" s="12"/>
      <c r="NNK50" s="12"/>
      <c r="NNL50" s="12"/>
      <c r="NNM50" s="12"/>
      <c r="NNN50" s="12"/>
      <c r="NNO50" s="12"/>
      <c r="NNP50" s="12"/>
      <c r="NNQ50" s="12"/>
      <c r="NNR50" s="12"/>
      <c r="NNS50" s="12"/>
      <c r="NNT50" s="12"/>
      <c r="NNU50" s="12"/>
      <c r="NNV50" s="12"/>
      <c r="NNW50" s="12"/>
      <c r="NNX50" s="12"/>
      <c r="NNY50" s="12"/>
      <c r="NNZ50" s="12"/>
      <c r="NOA50" s="12"/>
      <c r="NOB50" s="12"/>
      <c r="NOC50" s="12"/>
      <c r="NOD50" s="12"/>
      <c r="NOE50" s="12"/>
      <c r="NOF50" s="12"/>
      <c r="NOG50" s="12"/>
      <c r="NOH50" s="12"/>
      <c r="NOI50" s="12"/>
      <c r="NOJ50" s="12"/>
      <c r="NOK50" s="12"/>
      <c r="NOL50" s="12"/>
      <c r="NOM50" s="12"/>
      <c r="NON50" s="12"/>
      <c r="NOO50" s="12"/>
      <c r="NOP50" s="12"/>
      <c r="NOQ50" s="12"/>
      <c r="NOR50" s="12"/>
      <c r="NOS50" s="12"/>
      <c r="NOT50" s="12"/>
      <c r="NOU50" s="12"/>
      <c r="NOV50" s="12"/>
      <c r="NOW50" s="12"/>
      <c r="NOX50" s="12"/>
      <c r="NOY50" s="12"/>
      <c r="NOZ50" s="12"/>
      <c r="NPA50" s="12"/>
      <c r="NPB50" s="12"/>
      <c r="NPC50" s="12"/>
      <c r="NPD50" s="12"/>
      <c r="NPE50" s="12"/>
      <c r="NPF50" s="12"/>
      <c r="NPG50" s="12"/>
      <c r="NPH50" s="12"/>
      <c r="NPI50" s="12"/>
      <c r="NPJ50" s="12"/>
      <c r="NPK50" s="12"/>
      <c r="NPL50" s="12"/>
      <c r="NPM50" s="12"/>
      <c r="NPN50" s="12"/>
      <c r="NPO50" s="12"/>
      <c r="NPP50" s="12"/>
      <c r="NPQ50" s="12"/>
      <c r="NPR50" s="12"/>
      <c r="NPS50" s="12"/>
      <c r="NPT50" s="12"/>
      <c r="NPU50" s="12"/>
      <c r="NPV50" s="12"/>
      <c r="NPW50" s="12"/>
      <c r="NPX50" s="12"/>
      <c r="NPY50" s="12"/>
      <c r="NPZ50" s="12"/>
      <c r="NQA50" s="12"/>
      <c r="NQB50" s="12"/>
      <c r="NQC50" s="12"/>
      <c r="NQD50" s="12"/>
      <c r="NQE50" s="12"/>
      <c r="NQF50" s="12"/>
      <c r="NQG50" s="12"/>
      <c r="NQH50" s="12"/>
      <c r="NQI50" s="12"/>
      <c r="NQJ50" s="12"/>
      <c r="NQK50" s="12"/>
      <c r="NQL50" s="12"/>
      <c r="NQM50" s="12"/>
      <c r="NQN50" s="12"/>
      <c r="NQO50" s="12"/>
      <c r="NQP50" s="12"/>
      <c r="NQQ50" s="12"/>
      <c r="NQR50" s="12"/>
      <c r="NQS50" s="12"/>
      <c r="NQT50" s="12"/>
      <c r="NQU50" s="12"/>
      <c r="NQV50" s="12"/>
      <c r="NQW50" s="12"/>
      <c r="NQX50" s="12"/>
      <c r="NQY50" s="12"/>
      <c r="NQZ50" s="12"/>
      <c r="NRA50" s="12"/>
      <c r="NRB50" s="12"/>
      <c r="NRC50" s="12"/>
      <c r="NRD50" s="12"/>
      <c r="NRE50" s="12"/>
      <c r="NRF50" s="12"/>
      <c r="NRG50" s="12"/>
      <c r="NRH50" s="12"/>
      <c r="NRI50" s="12"/>
      <c r="NRJ50" s="12"/>
      <c r="NRK50" s="12"/>
      <c r="NRL50" s="12"/>
      <c r="NRM50" s="12"/>
      <c r="NRN50" s="12"/>
      <c r="NRO50" s="12"/>
      <c r="NRP50" s="12"/>
      <c r="NRQ50" s="12"/>
      <c r="NRR50" s="12"/>
      <c r="NRS50" s="12"/>
      <c r="NRT50" s="12"/>
      <c r="NRU50" s="12"/>
      <c r="NRV50" s="12"/>
      <c r="NRW50" s="12"/>
      <c r="NRX50" s="12"/>
      <c r="NRY50" s="12"/>
      <c r="NRZ50" s="12"/>
      <c r="NSA50" s="12"/>
      <c r="NSB50" s="12"/>
      <c r="NSC50" s="12"/>
      <c r="NSD50" s="12"/>
      <c r="NSE50" s="12"/>
      <c r="NSF50" s="12"/>
      <c r="NSG50" s="12"/>
      <c r="NSH50" s="12"/>
      <c r="NSI50" s="12"/>
      <c r="NSJ50" s="12"/>
      <c r="NSK50" s="12"/>
      <c r="NSL50" s="12"/>
      <c r="NSM50" s="12"/>
      <c r="NSN50" s="12"/>
      <c r="NSO50" s="12"/>
      <c r="NSP50" s="12"/>
      <c r="NSQ50" s="12"/>
      <c r="NSR50" s="12"/>
      <c r="NSS50" s="12"/>
      <c r="NST50" s="12"/>
      <c r="NSU50" s="12"/>
      <c r="NSV50" s="12"/>
      <c r="NSW50" s="12"/>
      <c r="NSX50" s="12"/>
      <c r="NSY50" s="12"/>
      <c r="NSZ50" s="12"/>
      <c r="NTA50" s="12"/>
      <c r="NTB50" s="12"/>
      <c r="NTC50" s="12"/>
      <c r="NTD50" s="12"/>
      <c r="NTE50" s="12"/>
      <c r="NTF50" s="12"/>
      <c r="NTG50" s="12"/>
      <c r="NTH50" s="12"/>
      <c r="NTI50" s="12"/>
      <c r="NTJ50" s="12"/>
      <c r="NTK50" s="12"/>
      <c r="NTL50" s="12"/>
      <c r="NTM50" s="12"/>
      <c r="NTN50" s="12"/>
      <c r="NTO50" s="12"/>
      <c r="NTP50" s="12"/>
      <c r="NTQ50" s="12"/>
      <c r="NTR50" s="12"/>
      <c r="NTS50" s="12"/>
      <c r="NTT50" s="12"/>
      <c r="NTU50" s="12"/>
      <c r="NTV50" s="12"/>
      <c r="NTW50" s="12"/>
      <c r="NTX50" s="12"/>
      <c r="NTY50" s="12"/>
      <c r="NTZ50" s="12"/>
      <c r="NUA50" s="12"/>
      <c r="NUB50" s="12"/>
      <c r="NUC50" s="12"/>
      <c r="NUD50" s="12"/>
      <c r="NUE50" s="12"/>
      <c r="NUF50" s="12"/>
      <c r="NUG50" s="12"/>
      <c r="NUH50" s="12"/>
      <c r="NUI50" s="12"/>
      <c r="NUJ50" s="12"/>
      <c r="NUK50" s="12"/>
      <c r="NUL50" s="12"/>
      <c r="NUM50" s="12"/>
      <c r="NUN50" s="12"/>
      <c r="NUO50" s="12"/>
      <c r="NUP50" s="12"/>
      <c r="NUQ50" s="12"/>
      <c r="NUR50" s="12"/>
      <c r="NUS50" s="12"/>
      <c r="NUT50" s="12"/>
      <c r="NUU50" s="12"/>
      <c r="NUV50" s="12"/>
      <c r="NUW50" s="12"/>
      <c r="NUX50" s="12"/>
      <c r="NUY50" s="12"/>
      <c r="NUZ50" s="12"/>
      <c r="NVA50" s="12"/>
      <c r="NVB50" s="12"/>
      <c r="NVC50" s="12"/>
      <c r="NVD50" s="12"/>
      <c r="NVE50" s="12"/>
      <c r="NVF50" s="12"/>
      <c r="NVG50" s="12"/>
      <c r="NVH50" s="12"/>
      <c r="NVI50" s="12"/>
      <c r="NVJ50" s="12"/>
      <c r="NVK50" s="12"/>
      <c r="NVL50" s="12"/>
      <c r="NVM50" s="12"/>
      <c r="NVN50" s="12"/>
      <c r="NVO50" s="12"/>
      <c r="NVP50" s="12"/>
      <c r="NVQ50" s="12"/>
      <c r="NVR50" s="12"/>
      <c r="NVS50" s="12"/>
      <c r="NVT50" s="12"/>
      <c r="NVU50" s="12"/>
      <c r="NVV50" s="12"/>
      <c r="NVW50" s="12"/>
      <c r="NVX50" s="12"/>
      <c r="NVY50" s="12"/>
      <c r="NVZ50" s="12"/>
      <c r="NWA50" s="12"/>
      <c r="NWB50" s="12"/>
      <c r="NWC50" s="12"/>
      <c r="NWD50" s="12"/>
      <c r="NWE50" s="12"/>
      <c r="NWF50" s="12"/>
      <c r="NWG50" s="12"/>
      <c r="NWH50" s="12"/>
      <c r="NWI50" s="12"/>
      <c r="NWJ50" s="12"/>
      <c r="NWK50" s="12"/>
      <c r="NWL50" s="12"/>
      <c r="NWM50" s="12"/>
      <c r="NWN50" s="12"/>
      <c r="NWO50" s="12"/>
      <c r="NWP50" s="12"/>
      <c r="NWQ50" s="12"/>
      <c r="NWR50" s="12"/>
      <c r="NWS50" s="12"/>
      <c r="NWT50" s="12"/>
      <c r="NWU50" s="12"/>
      <c r="NWV50" s="12"/>
      <c r="NWW50" s="12"/>
      <c r="NWX50" s="12"/>
      <c r="NWY50" s="12"/>
      <c r="NWZ50" s="12"/>
      <c r="NXA50" s="12"/>
      <c r="NXB50" s="12"/>
      <c r="NXC50" s="12"/>
      <c r="NXD50" s="12"/>
      <c r="NXE50" s="12"/>
      <c r="NXF50" s="12"/>
      <c r="NXG50" s="12"/>
      <c r="NXH50" s="12"/>
      <c r="NXI50" s="12"/>
      <c r="NXJ50" s="12"/>
      <c r="NXK50" s="12"/>
      <c r="NXL50" s="12"/>
      <c r="NXM50" s="12"/>
      <c r="NXN50" s="12"/>
      <c r="NXO50" s="12"/>
      <c r="NXP50" s="12"/>
      <c r="NXQ50" s="12"/>
      <c r="NXR50" s="12"/>
      <c r="NXS50" s="12"/>
      <c r="NXT50" s="12"/>
      <c r="NXU50" s="12"/>
      <c r="NXV50" s="12"/>
      <c r="NXW50" s="12"/>
      <c r="NXX50" s="12"/>
      <c r="NXY50" s="12"/>
      <c r="NXZ50" s="12"/>
      <c r="NYA50" s="12"/>
      <c r="NYB50" s="12"/>
      <c r="NYC50" s="12"/>
      <c r="NYD50" s="12"/>
      <c r="NYE50" s="12"/>
      <c r="NYF50" s="12"/>
      <c r="NYG50" s="12"/>
      <c r="NYH50" s="12"/>
      <c r="NYI50" s="12"/>
      <c r="NYJ50" s="12"/>
      <c r="NYK50" s="12"/>
      <c r="NYL50" s="12"/>
      <c r="NYM50" s="12"/>
      <c r="NYN50" s="12"/>
      <c r="NYO50" s="12"/>
      <c r="NYP50" s="12"/>
      <c r="NYQ50" s="12"/>
      <c r="NYR50" s="12"/>
      <c r="NYS50" s="12"/>
      <c r="NYT50" s="12"/>
      <c r="NYU50" s="12"/>
      <c r="NYV50" s="12"/>
      <c r="NYW50" s="12"/>
      <c r="NYX50" s="12"/>
      <c r="NYY50" s="12"/>
      <c r="NYZ50" s="12"/>
      <c r="NZA50" s="12"/>
      <c r="NZB50" s="12"/>
      <c r="NZC50" s="12"/>
      <c r="NZD50" s="12"/>
      <c r="NZE50" s="12"/>
      <c r="NZF50" s="12"/>
      <c r="NZG50" s="12"/>
      <c r="NZH50" s="12"/>
      <c r="NZI50" s="12"/>
      <c r="NZJ50" s="12"/>
      <c r="NZK50" s="12"/>
      <c r="NZL50" s="12"/>
      <c r="NZM50" s="12"/>
      <c r="NZN50" s="12"/>
      <c r="NZO50" s="12"/>
      <c r="NZP50" s="12"/>
      <c r="NZQ50" s="12"/>
      <c r="NZR50" s="12"/>
      <c r="NZS50" s="12"/>
      <c r="NZT50" s="12"/>
      <c r="NZU50" s="12"/>
      <c r="NZV50" s="12"/>
      <c r="NZW50" s="12"/>
      <c r="NZX50" s="12"/>
      <c r="NZY50" s="12"/>
      <c r="NZZ50" s="12"/>
      <c r="OAA50" s="12"/>
      <c r="OAB50" s="12"/>
      <c r="OAC50" s="12"/>
      <c r="OAD50" s="12"/>
      <c r="OAE50" s="12"/>
      <c r="OAF50" s="12"/>
      <c r="OAG50" s="12"/>
      <c r="OAH50" s="12"/>
      <c r="OAI50" s="12"/>
      <c r="OAJ50" s="12"/>
      <c r="OAK50" s="12"/>
      <c r="OAL50" s="12"/>
      <c r="OAM50" s="12"/>
      <c r="OAN50" s="12"/>
      <c r="OAO50" s="12"/>
      <c r="OAP50" s="12"/>
      <c r="OAQ50" s="12"/>
      <c r="OAR50" s="12"/>
      <c r="OAS50" s="12"/>
      <c r="OAT50" s="12"/>
      <c r="OAU50" s="12"/>
      <c r="OAV50" s="12"/>
      <c r="OAW50" s="12"/>
      <c r="OAX50" s="12"/>
      <c r="OAY50" s="12"/>
      <c r="OAZ50" s="12"/>
      <c r="OBA50" s="12"/>
      <c r="OBB50" s="12"/>
      <c r="OBC50" s="12"/>
      <c r="OBD50" s="12"/>
      <c r="OBE50" s="12"/>
      <c r="OBF50" s="12"/>
      <c r="OBG50" s="12"/>
      <c r="OBH50" s="12"/>
      <c r="OBI50" s="12"/>
      <c r="OBJ50" s="12"/>
      <c r="OBK50" s="12"/>
      <c r="OBL50" s="12"/>
      <c r="OBM50" s="12"/>
      <c r="OBN50" s="12"/>
      <c r="OBO50" s="12"/>
      <c r="OBP50" s="12"/>
      <c r="OBQ50" s="12"/>
      <c r="OBR50" s="12"/>
      <c r="OBS50" s="12"/>
      <c r="OBT50" s="12"/>
      <c r="OBU50" s="12"/>
      <c r="OBV50" s="12"/>
      <c r="OBW50" s="12"/>
      <c r="OBX50" s="12"/>
      <c r="OBY50" s="12"/>
      <c r="OBZ50" s="12"/>
      <c r="OCA50" s="12"/>
      <c r="OCB50" s="12"/>
      <c r="OCC50" s="12"/>
      <c r="OCD50" s="12"/>
      <c r="OCE50" s="12"/>
      <c r="OCF50" s="12"/>
      <c r="OCG50" s="12"/>
      <c r="OCH50" s="12"/>
      <c r="OCI50" s="12"/>
      <c r="OCJ50" s="12"/>
      <c r="OCK50" s="12"/>
      <c r="OCL50" s="12"/>
      <c r="OCM50" s="12"/>
      <c r="OCN50" s="12"/>
      <c r="OCO50" s="12"/>
      <c r="OCP50" s="12"/>
      <c r="OCQ50" s="12"/>
      <c r="OCR50" s="12"/>
      <c r="OCS50" s="12"/>
      <c r="OCT50" s="12"/>
      <c r="OCU50" s="12"/>
      <c r="OCV50" s="12"/>
      <c r="OCW50" s="12"/>
      <c r="OCX50" s="12"/>
      <c r="OCY50" s="12"/>
      <c r="OCZ50" s="12"/>
      <c r="ODA50" s="12"/>
      <c r="ODB50" s="12"/>
      <c r="ODC50" s="12"/>
      <c r="ODD50" s="12"/>
      <c r="ODE50" s="12"/>
      <c r="ODF50" s="12"/>
      <c r="ODG50" s="12"/>
      <c r="ODH50" s="12"/>
      <c r="ODI50" s="12"/>
      <c r="ODJ50" s="12"/>
      <c r="ODK50" s="12"/>
      <c r="ODL50" s="12"/>
      <c r="ODM50" s="12"/>
      <c r="ODN50" s="12"/>
      <c r="ODO50" s="12"/>
      <c r="ODP50" s="12"/>
      <c r="ODQ50" s="12"/>
      <c r="ODR50" s="12"/>
      <c r="ODS50" s="12"/>
      <c r="ODT50" s="12"/>
      <c r="ODU50" s="12"/>
      <c r="ODV50" s="12"/>
      <c r="ODW50" s="12"/>
      <c r="ODX50" s="12"/>
      <c r="ODY50" s="12"/>
      <c r="ODZ50" s="12"/>
      <c r="OEA50" s="12"/>
      <c r="OEB50" s="12"/>
      <c r="OEC50" s="12"/>
      <c r="OED50" s="12"/>
      <c r="OEE50" s="12"/>
      <c r="OEF50" s="12"/>
      <c r="OEG50" s="12"/>
      <c r="OEH50" s="12"/>
      <c r="OEI50" s="12"/>
      <c r="OEJ50" s="12"/>
      <c r="OEK50" s="12"/>
      <c r="OEL50" s="12"/>
      <c r="OEM50" s="12"/>
      <c r="OEN50" s="12"/>
      <c r="OEO50" s="12"/>
      <c r="OEP50" s="12"/>
      <c r="OEQ50" s="12"/>
      <c r="OER50" s="12"/>
      <c r="OES50" s="12"/>
      <c r="OET50" s="12"/>
      <c r="OEU50" s="12"/>
      <c r="OEV50" s="12"/>
      <c r="OEW50" s="12"/>
      <c r="OEX50" s="12"/>
      <c r="OEY50" s="12"/>
      <c r="OEZ50" s="12"/>
      <c r="OFA50" s="12"/>
      <c r="OFB50" s="12"/>
      <c r="OFC50" s="12"/>
      <c r="OFD50" s="12"/>
      <c r="OFE50" s="12"/>
      <c r="OFF50" s="12"/>
      <c r="OFG50" s="12"/>
      <c r="OFH50" s="12"/>
      <c r="OFI50" s="12"/>
      <c r="OFJ50" s="12"/>
      <c r="OFK50" s="12"/>
      <c r="OFL50" s="12"/>
      <c r="OFM50" s="12"/>
      <c r="OFN50" s="12"/>
      <c r="OFO50" s="12"/>
      <c r="OFP50" s="12"/>
      <c r="OFQ50" s="12"/>
      <c r="OFR50" s="12"/>
      <c r="OFS50" s="12"/>
      <c r="OFT50" s="12"/>
      <c r="OFU50" s="12"/>
      <c r="OFV50" s="12"/>
      <c r="OFW50" s="12"/>
      <c r="OFX50" s="12"/>
      <c r="OFY50" s="12"/>
      <c r="OFZ50" s="12"/>
      <c r="OGA50" s="12"/>
      <c r="OGB50" s="12"/>
      <c r="OGC50" s="12"/>
      <c r="OGD50" s="12"/>
      <c r="OGE50" s="12"/>
      <c r="OGF50" s="12"/>
      <c r="OGG50" s="12"/>
      <c r="OGH50" s="12"/>
      <c r="OGI50" s="12"/>
      <c r="OGJ50" s="12"/>
      <c r="OGK50" s="12"/>
      <c r="OGL50" s="12"/>
      <c r="OGM50" s="12"/>
      <c r="OGN50" s="12"/>
      <c r="OGO50" s="12"/>
      <c r="OGP50" s="12"/>
      <c r="OGQ50" s="12"/>
      <c r="OGR50" s="12"/>
      <c r="OGS50" s="12"/>
      <c r="OGT50" s="12"/>
      <c r="OGU50" s="12"/>
      <c r="OGV50" s="12"/>
      <c r="OGW50" s="12"/>
      <c r="OGX50" s="12"/>
      <c r="OGY50" s="12"/>
      <c r="OGZ50" s="12"/>
      <c r="OHA50" s="12"/>
      <c r="OHB50" s="12"/>
      <c r="OHC50" s="12"/>
      <c r="OHD50" s="12"/>
      <c r="OHE50" s="12"/>
      <c r="OHF50" s="12"/>
      <c r="OHG50" s="12"/>
      <c r="OHH50" s="12"/>
      <c r="OHI50" s="12"/>
      <c r="OHJ50" s="12"/>
      <c r="OHK50" s="12"/>
      <c r="OHL50" s="12"/>
      <c r="OHM50" s="12"/>
      <c r="OHN50" s="12"/>
      <c r="OHO50" s="12"/>
      <c r="OHP50" s="12"/>
      <c r="OHQ50" s="12"/>
      <c r="OHR50" s="12"/>
      <c r="OHS50" s="12"/>
      <c r="OHT50" s="12"/>
      <c r="OHU50" s="12"/>
      <c r="OHV50" s="12"/>
      <c r="OHW50" s="12"/>
      <c r="OHX50" s="12"/>
      <c r="OHY50" s="12"/>
      <c r="OHZ50" s="12"/>
      <c r="OIA50" s="12"/>
      <c r="OIB50" s="12"/>
      <c r="OIC50" s="12"/>
      <c r="OID50" s="12"/>
      <c r="OIE50" s="12"/>
      <c r="OIF50" s="12"/>
      <c r="OIG50" s="12"/>
      <c r="OIH50" s="12"/>
      <c r="OII50" s="12"/>
      <c r="OIJ50" s="12"/>
      <c r="OIK50" s="12"/>
      <c r="OIL50" s="12"/>
      <c r="OIM50" s="12"/>
      <c r="OIN50" s="12"/>
      <c r="OIO50" s="12"/>
      <c r="OIP50" s="12"/>
      <c r="OIQ50" s="12"/>
      <c r="OIR50" s="12"/>
      <c r="OIS50" s="12"/>
      <c r="OIT50" s="12"/>
      <c r="OIU50" s="12"/>
      <c r="OIV50" s="12"/>
      <c r="OIW50" s="12"/>
      <c r="OIX50" s="12"/>
      <c r="OIY50" s="12"/>
      <c r="OIZ50" s="12"/>
      <c r="OJA50" s="12"/>
      <c r="OJB50" s="12"/>
      <c r="OJC50" s="12"/>
      <c r="OJD50" s="12"/>
      <c r="OJE50" s="12"/>
      <c r="OJF50" s="12"/>
      <c r="OJG50" s="12"/>
      <c r="OJH50" s="12"/>
      <c r="OJI50" s="12"/>
      <c r="OJJ50" s="12"/>
      <c r="OJK50" s="12"/>
      <c r="OJL50" s="12"/>
      <c r="OJM50" s="12"/>
      <c r="OJN50" s="12"/>
      <c r="OJO50" s="12"/>
      <c r="OJP50" s="12"/>
      <c r="OJQ50" s="12"/>
      <c r="OJR50" s="12"/>
      <c r="OJS50" s="12"/>
      <c r="OJT50" s="12"/>
      <c r="OJU50" s="12"/>
      <c r="OJV50" s="12"/>
      <c r="OJW50" s="12"/>
      <c r="OJX50" s="12"/>
      <c r="OJY50" s="12"/>
      <c r="OJZ50" s="12"/>
      <c r="OKA50" s="12"/>
      <c r="OKB50" s="12"/>
      <c r="OKC50" s="12"/>
      <c r="OKD50" s="12"/>
      <c r="OKE50" s="12"/>
      <c r="OKF50" s="12"/>
      <c r="OKG50" s="12"/>
      <c r="OKH50" s="12"/>
      <c r="OKI50" s="12"/>
      <c r="OKJ50" s="12"/>
      <c r="OKK50" s="12"/>
      <c r="OKL50" s="12"/>
      <c r="OKM50" s="12"/>
      <c r="OKN50" s="12"/>
      <c r="OKO50" s="12"/>
      <c r="OKP50" s="12"/>
      <c r="OKQ50" s="12"/>
      <c r="OKR50" s="12"/>
      <c r="OKS50" s="12"/>
      <c r="OKT50" s="12"/>
      <c r="OKU50" s="12"/>
      <c r="OKV50" s="12"/>
      <c r="OKW50" s="12"/>
      <c r="OKX50" s="12"/>
      <c r="OKY50" s="12"/>
      <c r="OKZ50" s="12"/>
      <c r="OLA50" s="12"/>
      <c r="OLB50" s="12"/>
      <c r="OLC50" s="12"/>
      <c r="OLD50" s="12"/>
      <c r="OLE50" s="12"/>
      <c r="OLF50" s="12"/>
      <c r="OLG50" s="12"/>
      <c r="OLH50" s="12"/>
      <c r="OLI50" s="12"/>
      <c r="OLJ50" s="12"/>
      <c r="OLK50" s="12"/>
      <c r="OLL50" s="12"/>
      <c r="OLM50" s="12"/>
      <c r="OLN50" s="12"/>
      <c r="OLO50" s="12"/>
      <c r="OLP50" s="12"/>
      <c r="OLQ50" s="12"/>
      <c r="OLR50" s="12"/>
      <c r="OLS50" s="12"/>
      <c r="OLT50" s="12"/>
      <c r="OLU50" s="12"/>
      <c r="OLV50" s="12"/>
      <c r="OLW50" s="12"/>
      <c r="OLX50" s="12"/>
      <c r="OLY50" s="12"/>
      <c r="OLZ50" s="12"/>
      <c r="OMA50" s="12"/>
      <c r="OMB50" s="12"/>
      <c r="OMC50" s="12"/>
      <c r="OMD50" s="12"/>
      <c r="OME50" s="12"/>
      <c r="OMF50" s="12"/>
      <c r="OMG50" s="12"/>
      <c r="OMH50" s="12"/>
      <c r="OMI50" s="12"/>
      <c r="OMJ50" s="12"/>
      <c r="OMK50" s="12"/>
      <c r="OML50" s="12"/>
      <c r="OMM50" s="12"/>
      <c r="OMN50" s="12"/>
      <c r="OMO50" s="12"/>
      <c r="OMP50" s="12"/>
      <c r="OMQ50" s="12"/>
      <c r="OMR50" s="12"/>
      <c r="OMS50" s="12"/>
      <c r="OMT50" s="12"/>
      <c r="OMU50" s="12"/>
      <c r="OMV50" s="12"/>
      <c r="OMW50" s="12"/>
      <c r="OMX50" s="12"/>
      <c r="OMY50" s="12"/>
      <c r="OMZ50" s="12"/>
      <c r="ONA50" s="12"/>
      <c r="ONB50" s="12"/>
      <c r="ONC50" s="12"/>
      <c r="OND50" s="12"/>
      <c r="ONE50" s="12"/>
      <c r="ONF50" s="12"/>
      <c r="ONG50" s="12"/>
      <c r="ONH50" s="12"/>
      <c r="ONI50" s="12"/>
      <c r="ONJ50" s="12"/>
      <c r="ONK50" s="12"/>
      <c r="ONL50" s="12"/>
      <c r="ONM50" s="12"/>
      <c r="ONN50" s="12"/>
      <c r="ONO50" s="12"/>
      <c r="ONP50" s="12"/>
      <c r="ONQ50" s="12"/>
      <c r="ONR50" s="12"/>
      <c r="ONS50" s="12"/>
      <c r="ONT50" s="12"/>
      <c r="ONU50" s="12"/>
      <c r="ONV50" s="12"/>
      <c r="ONW50" s="12"/>
      <c r="ONX50" s="12"/>
      <c r="ONY50" s="12"/>
      <c r="ONZ50" s="12"/>
      <c r="OOA50" s="12"/>
      <c r="OOB50" s="12"/>
      <c r="OOC50" s="12"/>
      <c r="OOD50" s="12"/>
      <c r="OOE50" s="12"/>
      <c r="OOF50" s="12"/>
      <c r="OOG50" s="12"/>
      <c r="OOH50" s="12"/>
      <c r="OOI50" s="12"/>
      <c r="OOJ50" s="12"/>
      <c r="OOK50" s="12"/>
      <c r="OOL50" s="12"/>
      <c r="OOM50" s="12"/>
      <c r="OON50" s="12"/>
      <c r="OOO50" s="12"/>
      <c r="OOP50" s="12"/>
      <c r="OOQ50" s="12"/>
      <c r="OOR50" s="12"/>
      <c r="OOS50" s="12"/>
      <c r="OOT50" s="12"/>
      <c r="OOU50" s="12"/>
      <c r="OOV50" s="12"/>
      <c r="OOW50" s="12"/>
      <c r="OOX50" s="12"/>
      <c r="OOY50" s="12"/>
      <c r="OOZ50" s="12"/>
      <c r="OPA50" s="12"/>
      <c r="OPB50" s="12"/>
      <c r="OPC50" s="12"/>
      <c r="OPD50" s="12"/>
      <c r="OPE50" s="12"/>
      <c r="OPF50" s="12"/>
      <c r="OPG50" s="12"/>
      <c r="OPH50" s="12"/>
      <c r="OPI50" s="12"/>
      <c r="OPJ50" s="12"/>
      <c r="OPK50" s="12"/>
      <c r="OPL50" s="12"/>
      <c r="OPM50" s="12"/>
      <c r="OPN50" s="12"/>
      <c r="OPO50" s="12"/>
      <c r="OPP50" s="12"/>
      <c r="OPQ50" s="12"/>
      <c r="OPR50" s="12"/>
      <c r="OPS50" s="12"/>
      <c r="OPT50" s="12"/>
      <c r="OPU50" s="12"/>
      <c r="OPV50" s="12"/>
      <c r="OPW50" s="12"/>
      <c r="OPX50" s="12"/>
      <c r="OPY50" s="12"/>
      <c r="OPZ50" s="12"/>
      <c r="OQA50" s="12"/>
      <c r="OQB50" s="12"/>
      <c r="OQC50" s="12"/>
      <c r="OQD50" s="12"/>
      <c r="OQE50" s="12"/>
      <c r="OQF50" s="12"/>
      <c r="OQG50" s="12"/>
      <c r="OQH50" s="12"/>
      <c r="OQI50" s="12"/>
      <c r="OQJ50" s="12"/>
      <c r="OQK50" s="12"/>
      <c r="OQL50" s="12"/>
      <c r="OQM50" s="12"/>
      <c r="OQN50" s="12"/>
      <c r="OQO50" s="12"/>
      <c r="OQP50" s="12"/>
      <c r="OQQ50" s="12"/>
      <c r="OQR50" s="12"/>
      <c r="OQS50" s="12"/>
      <c r="OQT50" s="12"/>
      <c r="OQU50" s="12"/>
      <c r="OQV50" s="12"/>
      <c r="OQW50" s="12"/>
      <c r="OQX50" s="12"/>
      <c r="OQY50" s="12"/>
      <c r="OQZ50" s="12"/>
      <c r="ORA50" s="12"/>
      <c r="ORB50" s="12"/>
      <c r="ORC50" s="12"/>
      <c r="ORD50" s="12"/>
      <c r="ORE50" s="12"/>
      <c r="ORF50" s="12"/>
      <c r="ORG50" s="12"/>
      <c r="ORH50" s="12"/>
      <c r="ORI50" s="12"/>
      <c r="ORJ50" s="12"/>
      <c r="ORK50" s="12"/>
      <c r="ORL50" s="12"/>
      <c r="ORM50" s="12"/>
      <c r="ORN50" s="12"/>
      <c r="ORO50" s="12"/>
      <c r="ORP50" s="12"/>
      <c r="ORQ50" s="12"/>
      <c r="ORR50" s="12"/>
      <c r="ORS50" s="12"/>
      <c r="ORT50" s="12"/>
      <c r="ORU50" s="12"/>
      <c r="ORV50" s="12"/>
      <c r="ORW50" s="12"/>
      <c r="ORX50" s="12"/>
      <c r="ORY50" s="12"/>
      <c r="ORZ50" s="12"/>
      <c r="OSA50" s="12"/>
      <c r="OSB50" s="12"/>
      <c r="OSC50" s="12"/>
      <c r="OSD50" s="12"/>
      <c r="OSE50" s="12"/>
      <c r="OSF50" s="12"/>
      <c r="OSG50" s="12"/>
      <c r="OSH50" s="12"/>
      <c r="OSI50" s="12"/>
      <c r="OSJ50" s="12"/>
      <c r="OSK50" s="12"/>
      <c r="OSL50" s="12"/>
      <c r="OSM50" s="12"/>
      <c r="OSN50" s="12"/>
      <c r="OSO50" s="12"/>
      <c r="OSP50" s="12"/>
      <c r="OSQ50" s="12"/>
      <c r="OSR50" s="12"/>
      <c r="OSS50" s="12"/>
      <c r="OST50" s="12"/>
      <c r="OSU50" s="12"/>
      <c r="OSV50" s="12"/>
      <c r="OSW50" s="12"/>
      <c r="OSX50" s="12"/>
      <c r="OSY50" s="12"/>
      <c r="OSZ50" s="12"/>
      <c r="OTA50" s="12"/>
      <c r="OTB50" s="12"/>
      <c r="OTC50" s="12"/>
      <c r="OTD50" s="12"/>
      <c r="OTE50" s="12"/>
      <c r="OTF50" s="12"/>
      <c r="OTG50" s="12"/>
      <c r="OTH50" s="12"/>
      <c r="OTI50" s="12"/>
      <c r="OTJ50" s="12"/>
      <c r="OTK50" s="12"/>
      <c r="OTL50" s="12"/>
      <c r="OTM50" s="12"/>
      <c r="OTN50" s="12"/>
      <c r="OTO50" s="12"/>
      <c r="OTP50" s="12"/>
      <c r="OTQ50" s="12"/>
      <c r="OTR50" s="12"/>
      <c r="OTS50" s="12"/>
      <c r="OTT50" s="12"/>
      <c r="OTU50" s="12"/>
      <c r="OTV50" s="12"/>
      <c r="OTW50" s="12"/>
      <c r="OTX50" s="12"/>
      <c r="OTY50" s="12"/>
      <c r="OTZ50" s="12"/>
      <c r="OUA50" s="12"/>
      <c r="OUB50" s="12"/>
      <c r="OUC50" s="12"/>
      <c r="OUD50" s="12"/>
      <c r="OUE50" s="12"/>
      <c r="OUF50" s="12"/>
      <c r="OUG50" s="12"/>
      <c r="OUH50" s="12"/>
      <c r="OUI50" s="12"/>
      <c r="OUJ50" s="12"/>
      <c r="OUK50" s="12"/>
      <c r="OUL50" s="12"/>
      <c r="OUM50" s="12"/>
      <c r="OUN50" s="12"/>
      <c r="OUO50" s="12"/>
      <c r="OUP50" s="12"/>
      <c r="OUQ50" s="12"/>
      <c r="OUR50" s="12"/>
      <c r="OUS50" s="12"/>
      <c r="OUT50" s="12"/>
      <c r="OUU50" s="12"/>
      <c r="OUV50" s="12"/>
      <c r="OUW50" s="12"/>
      <c r="OUX50" s="12"/>
      <c r="OUY50" s="12"/>
      <c r="OUZ50" s="12"/>
      <c r="OVA50" s="12"/>
      <c r="OVB50" s="12"/>
      <c r="OVC50" s="12"/>
      <c r="OVD50" s="12"/>
      <c r="OVE50" s="12"/>
      <c r="OVF50" s="12"/>
      <c r="OVG50" s="12"/>
      <c r="OVH50" s="12"/>
      <c r="OVI50" s="12"/>
      <c r="OVJ50" s="12"/>
      <c r="OVK50" s="12"/>
      <c r="OVL50" s="12"/>
      <c r="OVM50" s="12"/>
      <c r="OVN50" s="12"/>
      <c r="OVO50" s="12"/>
      <c r="OVP50" s="12"/>
      <c r="OVQ50" s="12"/>
      <c r="OVR50" s="12"/>
      <c r="OVS50" s="12"/>
      <c r="OVT50" s="12"/>
      <c r="OVU50" s="12"/>
      <c r="OVV50" s="12"/>
      <c r="OVW50" s="12"/>
      <c r="OVX50" s="12"/>
      <c r="OVY50" s="12"/>
      <c r="OVZ50" s="12"/>
      <c r="OWA50" s="12"/>
      <c r="OWB50" s="12"/>
      <c r="OWC50" s="12"/>
      <c r="OWD50" s="12"/>
      <c r="OWE50" s="12"/>
      <c r="OWF50" s="12"/>
      <c r="OWG50" s="12"/>
      <c r="OWH50" s="12"/>
      <c r="OWI50" s="12"/>
      <c r="OWJ50" s="12"/>
      <c r="OWK50" s="12"/>
      <c r="OWL50" s="12"/>
      <c r="OWM50" s="12"/>
      <c r="OWN50" s="12"/>
      <c r="OWO50" s="12"/>
      <c r="OWP50" s="12"/>
      <c r="OWQ50" s="12"/>
      <c r="OWR50" s="12"/>
      <c r="OWS50" s="12"/>
      <c r="OWT50" s="12"/>
      <c r="OWU50" s="12"/>
      <c r="OWV50" s="12"/>
      <c r="OWW50" s="12"/>
      <c r="OWX50" s="12"/>
      <c r="OWY50" s="12"/>
      <c r="OWZ50" s="12"/>
      <c r="OXA50" s="12"/>
      <c r="OXB50" s="12"/>
      <c r="OXC50" s="12"/>
      <c r="OXD50" s="12"/>
      <c r="OXE50" s="12"/>
      <c r="OXF50" s="12"/>
      <c r="OXG50" s="12"/>
      <c r="OXH50" s="12"/>
      <c r="OXI50" s="12"/>
      <c r="OXJ50" s="12"/>
      <c r="OXK50" s="12"/>
      <c r="OXL50" s="12"/>
      <c r="OXM50" s="12"/>
      <c r="OXN50" s="12"/>
      <c r="OXO50" s="12"/>
      <c r="OXP50" s="12"/>
      <c r="OXQ50" s="12"/>
      <c r="OXR50" s="12"/>
      <c r="OXS50" s="12"/>
      <c r="OXT50" s="12"/>
      <c r="OXU50" s="12"/>
      <c r="OXV50" s="12"/>
      <c r="OXW50" s="12"/>
      <c r="OXX50" s="12"/>
      <c r="OXY50" s="12"/>
      <c r="OXZ50" s="12"/>
      <c r="OYA50" s="12"/>
      <c r="OYB50" s="12"/>
      <c r="OYC50" s="12"/>
      <c r="OYD50" s="12"/>
      <c r="OYE50" s="12"/>
      <c r="OYF50" s="12"/>
      <c r="OYG50" s="12"/>
      <c r="OYH50" s="12"/>
      <c r="OYI50" s="12"/>
      <c r="OYJ50" s="12"/>
      <c r="OYK50" s="12"/>
      <c r="OYL50" s="12"/>
      <c r="OYM50" s="12"/>
      <c r="OYN50" s="12"/>
      <c r="OYO50" s="12"/>
      <c r="OYP50" s="12"/>
      <c r="OYQ50" s="12"/>
      <c r="OYR50" s="12"/>
      <c r="OYS50" s="12"/>
      <c r="OYT50" s="12"/>
      <c r="OYU50" s="12"/>
      <c r="OYV50" s="12"/>
      <c r="OYW50" s="12"/>
      <c r="OYX50" s="12"/>
      <c r="OYY50" s="12"/>
      <c r="OYZ50" s="12"/>
      <c r="OZA50" s="12"/>
      <c r="OZB50" s="12"/>
      <c r="OZC50" s="12"/>
      <c r="OZD50" s="12"/>
      <c r="OZE50" s="12"/>
      <c r="OZF50" s="12"/>
      <c r="OZG50" s="12"/>
      <c r="OZH50" s="12"/>
      <c r="OZI50" s="12"/>
      <c r="OZJ50" s="12"/>
      <c r="OZK50" s="12"/>
      <c r="OZL50" s="12"/>
      <c r="OZM50" s="12"/>
      <c r="OZN50" s="12"/>
      <c r="OZO50" s="12"/>
      <c r="OZP50" s="12"/>
      <c r="OZQ50" s="12"/>
      <c r="OZR50" s="12"/>
      <c r="OZS50" s="12"/>
      <c r="OZT50" s="12"/>
      <c r="OZU50" s="12"/>
      <c r="OZV50" s="12"/>
      <c r="OZW50" s="12"/>
      <c r="OZX50" s="12"/>
      <c r="OZY50" s="12"/>
      <c r="OZZ50" s="12"/>
      <c r="PAA50" s="12"/>
      <c r="PAB50" s="12"/>
      <c r="PAC50" s="12"/>
      <c r="PAD50" s="12"/>
      <c r="PAE50" s="12"/>
      <c r="PAF50" s="12"/>
      <c r="PAG50" s="12"/>
      <c r="PAH50" s="12"/>
      <c r="PAI50" s="12"/>
      <c r="PAJ50" s="12"/>
      <c r="PAK50" s="12"/>
      <c r="PAL50" s="12"/>
      <c r="PAM50" s="12"/>
      <c r="PAN50" s="12"/>
      <c r="PAO50" s="12"/>
      <c r="PAP50" s="12"/>
      <c r="PAQ50" s="12"/>
      <c r="PAR50" s="12"/>
      <c r="PAS50" s="12"/>
      <c r="PAT50" s="12"/>
      <c r="PAU50" s="12"/>
      <c r="PAV50" s="12"/>
      <c r="PAW50" s="12"/>
      <c r="PAX50" s="12"/>
      <c r="PAY50" s="12"/>
      <c r="PAZ50" s="12"/>
      <c r="PBA50" s="12"/>
      <c r="PBB50" s="12"/>
      <c r="PBC50" s="12"/>
      <c r="PBD50" s="12"/>
      <c r="PBE50" s="12"/>
      <c r="PBF50" s="12"/>
      <c r="PBG50" s="12"/>
      <c r="PBH50" s="12"/>
      <c r="PBI50" s="12"/>
      <c r="PBJ50" s="12"/>
      <c r="PBK50" s="12"/>
      <c r="PBL50" s="12"/>
      <c r="PBM50" s="12"/>
      <c r="PBN50" s="12"/>
      <c r="PBO50" s="12"/>
      <c r="PBP50" s="12"/>
      <c r="PBQ50" s="12"/>
      <c r="PBR50" s="12"/>
      <c r="PBS50" s="12"/>
      <c r="PBT50" s="12"/>
      <c r="PBU50" s="12"/>
      <c r="PBV50" s="12"/>
      <c r="PBW50" s="12"/>
      <c r="PBX50" s="12"/>
      <c r="PBY50" s="12"/>
      <c r="PBZ50" s="12"/>
      <c r="PCA50" s="12"/>
      <c r="PCB50" s="12"/>
      <c r="PCC50" s="12"/>
      <c r="PCD50" s="12"/>
      <c r="PCE50" s="12"/>
      <c r="PCF50" s="12"/>
      <c r="PCG50" s="12"/>
      <c r="PCH50" s="12"/>
      <c r="PCI50" s="12"/>
      <c r="PCJ50" s="12"/>
      <c r="PCK50" s="12"/>
      <c r="PCL50" s="12"/>
      <c r="PCM50" s="12"/>
      <c r="PCN50" s="12"/>
      <c r="PCO50" s="12"/>
      <c r="PCP50" s="12"/>
      <c r="PCQ50" s="12"/>
      <c r="PCR50" s="12"/>
      <c r="PCS50" s="12"/>
      <c r="PCT50" s="12"/>
      <c r="PCU50" s="12"/>
      <c r="PCV50" s="12"/>
      <c r="PCW50" s="12"/>
      <c r="PCX50" s="12"/>
      <c r="PCY50" s="12"/>
      <c r="PCZ50" s="12"/>
      <c r="PDA50" s="12"/>
      <c r="PDB50" s="12"/>
      <c r="PDC50" s="12"/>
      <c r="PDD50" s="12"/>
      <c r="PDE50" s="12"/>
      <c r="PDF50" s="12"/>
      <c r="PDG50" s="12"/>
      <c r="PDH50" s="12"/>
      <c r="PDI50" s="12"/>
      <c r="PDJ50" s="12"/>
      <c r="PDK50" s="12"/>
      <c r="PDL50" s="12"/>
      <c r="PDM50" s="12"/>
      <c r="PDN50" s="12"/>
      <c r="PDO50" s="12"/>
      <c r="PDP50" s="12"/>
      <c r="PDQ50" s="12"/>
      <c r="PDR50" s="12"/>
      <c r="PDS50" s="12"/>
      <c r="PDT50" s="12"/>
      <c r="PDU50" s="12"/>
      <c r="PDV50" s="12"/>
      <c r="PDW50" s="12"/>
      <c r="PDX50" s="12"/>
      <c r="PDY50" s="12"/>
      <c r="PDZ50" s="12"/>
      <c r="PEA50" s="12"/>
      <c r="PEB50" s="12"/>
      <c r="PEC50" s="12"/>
      <c r="PED50" s="12"/>
      <c r="PEE50" s="12"/>
      <c r="PEF50" s="12"/>
      <c r="PEG50" s="12"/>
      <c r="PEH50" s="12"/>
      <c r="PEI50" s="12"/>
      <c r="PEJ50" s="12"/>
      <c r="PEK50" s="12"/>
      <c r="PEL50" s="12"/>
      <c r="PEM50" s="12"/>
      <c r="PEN50" s="12"/>
      <c r="PEO50" s="12"/>
      <c r="PEP50" s="12"/>
      <c r="PEQ50" s="12"/>
      <c r="PER50" s="12"/>
      <c r="PES50" s="12"/>
      <c r="PET50" s="12"/>
      <c r="PEU50" s="12"/>
      <c r="PEV50" s="12"/>
      <c r="PEW50" s="12"/>
      <c r="PEX50" s="12"/>
      <c r="PEY50" s="12"/>
      <c r="PEZ50" s="12"/>
      <c r="PFA50" s="12"/>
      <c r="PFB50" s="12"/>
      <c r="PFC50" s="12"/>
      <c r="PFD50" s="12"/>
      <c r="PFE50" s="12"/>
      <c r="PFF50" s="12"/>
      <c r="PFG50" s="12"/>
      <c r="PFH50" s="12"/>
      <c r="PFI50" s="12"/>
      <c r="PFJ50" s="12"/>
      <c r="PFK50" s="12"/>
      <c r="PFL50" s="12"/>
      <c r="PFM50" s="12"/>
      <c r="PFN50" s="12"/>
      <c r="PFO50" s="12"/>
      <c r="PFP50" s="12"/>
      <c r="PFQ50" s="12"/>
      <c r="PFR50" s="12"/>
      <c r="PFS50" s="12"/>
      <c r="PFT50" s="12"/>
      <c r="PFU50" s="12"/>
      <c r="PFV50" s="12"/>
      <c r="PFW50" s="12"/>
      <c r="PFX50" s="12"/>
      <c r="PFY50" s="12"/>
      <c r="PFZ50" s="12"/>
      <c r="PGA50" s="12"/>
      <c r="PGB50" s="12"/>
      <c r="PGC50" s="12"/>
      <c r="PGD50" s="12"/>
      <c r="PGE50" s="12"/>
      <c r="PGF50" s="12"/>
      <c r="PGG50" s="12"/>
      <c r="PGH50" s="12"/>
      <c r="PGI50" s="12"/>
      <c r="PGJ50" s="12"/>
      <c r="PGK50" s="12"/>
      <c r="PGL50" s="12"/>
      <c r="PGM50" s="12"/>
      <c r="PGN50" s="12"/>
      <c r="PGO50" s="12"/>
      <c r="PGP50" s="12"/>
      <c r="PGQ50" s="12"/>
      <c r="PGR50" s="12"/>
      <c r="PGS50" s="12"/>
      <c r="PGT50" s="12"/>
      <c r="PGU50" s="12"/>
      <c r="PGV50" s="12"/>
      <c r="PGW50" s="12"/>
      <c r="PGX50" s="12"/>
      <c r="PGY50" s="12"/>
      <c r="PGZ50" s="12"/>
      <c r="PHA50" s="12"/>
      <c r="PHB50" s="12"/>
      <c r="PHC50" s="12"/>
      <c r="PHD50" s="12"/>
      <c r="PHE50" s="12"/>
      <c r="PHF50" s="12"/>
      <c r="PHG50" s="12"/>
      <c r="PHH50" s="12"/>
      <c r="PHI50" s="12"/>
      <c r="PHJ50" s="12"/>
      <c r="PHK50" s="12"/>
      <c r="PHL50" s="12"/>
      <c r="PHM50" s="12"/>
      <c r="PHN50" s="12"/>
      <c r="PHO50" s="12"/>
      <c r="PHP50" s="12"/>
      <c r="PHQ50" s="12"/>
      <c r="PHR50" s="12"/>
      <c r="PHS50" s="12"/>
      <c r="PHT50" s="12"/>
      <c r="PHU50" s="12"/>
      <c r="PHV50" s="12"/>
      <c r="PHW50" s="12"/>
      <c r="PHX50" s="12"/>
      <c r="PHY50" s="12"/>
      <c r="PHZ50" s="12"/>
      <c r="PIA50" s="12"/>
      <c r="PIB50" s="12"/>
      <c r="PIC50" s="12"/>
      <c r="PID50" s="12"/>
      <c r="PIE50" s="12"/>
      <c r="PIF50" s="12"/>
      <c r="PIG50" s="12"/>
      <c r="PIH50" s="12"/>
      <c r="PII50" s="12"/>
      <c r="PIJ50" s="12"/>
      <c r="PIK50" s="12"/>
      <c r="PIL50" s="12"/>
      <c r="PIM50" s="12"/>
      <c r="PIN50" s="12"/>
      <c r="PIO50" s="12"/>
      <c r="PIP50" s="12"/>
      <c r="PIQ50" s="12"/>
      <c r="PIR50" s="12"/>
      <c r="PIS50" s="12"/>
      <c r="PIT50" s="12"/>
      <c r="PIU50" s="12"/>
      <c r="PIV50" s="12"/>
      <c r="PIW50" s="12"/>
      <c r="PIX50" s="12"/>
      <c r="PIY50" s="12"/>
      <c r="PIZ50" s="12"/>
      <c r="PJA50" s="12"/>
      <c r="PJB50" s="12"/>
      <c r="PJC50" s="12"/>
      <c r="PJD50" s="12"/>
      <c r="PJE50" s="12"/>
      <c r="PJF50" s="12"/>
      <c r="PJG50" s="12"/>
      <c r="PJH50" s="12"/>
      <c r="PJI50" s="12"/>
      <c r="PJJ50" s="12"/>
      <c r="PJK50" s="12"/>
      <c r="PJL50" s="12"/>
      <c r="PJM50" s="12"/>
      <c r="PJN50" s="12"/>
      <c r="PJO50" s="12"/>
      <c r="PJP50" s="12"/>
      <c r="PJQ50" s="12"/>
      <c r="PJR50" s="12"/>
      <c r="PJS50" s="12"/>
      <c r="PJT50" s="12"/>
      <c r="PJU50" s="12"/>
      <c r="PJV50" s="12"/>
      <c r="PJW50" s="12"/>
      <c r="PJX50" s="12"/>
      <c r="PJY50" s="12"/>
      <c r="PJZ50" s="12"/>
      <c r="PKA50" s="12"/>
      <c r="PKB50" s="12"/>
      <c r="PKC50" s="12"/>
      <c r="PKD50" s="12"/>
      <c r="PKE50" s="12"/>
      <c r="PKF50" s="12"/>
      <c r="PKG50" s="12"/>
      <c r="PKH50" s="12"/>
      <c r="PKI50" s="12"/>
      <c r="PKJ50" s="12"/>
      <c r="PKK50" s="12"/>
      <c r="PKL50" s="12"/>
      <c r="PKM50" s="12"/>
      <c r="PKN50" s="12"/>
      <c r="PKO50" s="12"/>
      <c r="PKP50" s="12"/>
      <c r="PKQ50" s="12"/>
      <c r="PKR50" s="12"/>
      <c r="PKS50" s="12"/>
      <c r="PKT50" s="12"/>
      <c r="PKU50" s="12"/>
      <c r="PKV50" s="12"/>
      <c r="PKW50" s="12"/>
      <c r="PKX50" s="12"/>
      <c r="PKY50" s="12"/>
      <c r="PKZ50" s="12"/>
      <c r="PLA50" s="12"/>
      <c r="PLB50" s="12"/>
      <c r="PLC50" s="12"/>
      <c r="PLD50" s="12"/>
      <c r="PLE50" s="12"/>
      <c r="PLF50" s="12"/>
      <c r="PLG50" s="12"/>
      <c r="PLH50" s="12"/>
      <c r="PLI50" s="12"/>
      <c r="PLJ50" s="12"/>
      <c r="PLK50" s="12"/>
      <c r="PLL50" s="12"/>
      <c r="PLM50" s="12"/>
      <c r="PLN50" s="12"/>
      <c r="PLO50" s="12"/>
      <c r="PLP50" s="12"/>
      <c r="PLQ50" s="12"/>
      <c r="PLR50" s="12"/>
      <c r="PLS50" s="12"/>
      <c r="PLT50" s="12"/>
      <c r="PLU50" s="12"/>
      <c r="PLV50" s="12"/>
      <c r="PLW50" s="12"/>
      <c r="PLX50" s="12"/>
      <c r="PLY50" s="12"/>
      <c r="PLZ50" s="12"/>
      <c r="PMA50" s="12"/>
      <c r="PMB50" s="12"/>
      <c r="PMC50" s="12"/>
      <c r="PMD50" s="12"/>
      <c r="PME50" s="12"/>
      <c r="PMF50" s="12"/>
      <c r="PMG50" s="12"/>
      <c r="PMH50" s="12"/>
      <c r="PMI50" s="12"/>
      <c r="PMJ50" s="12"/>
      <c r="PMK50" s="12"/>
      <c r="PML50" s="12"/>
      <c r="PMM50" s="12"/>
      <c r="PMN50" s="12"/>
      <c r="PMO50" s="12"/>
      <c r="PMP50" s="12"/>
      <c r="PMQ50" s="12"/>
      <c r="PMR50" s="12"/>
      <c r="PMS50" s="12"/>
      <c r="PMT50" s="12"/>
      <c r="PMU50" s="12"/>
      <c r="PMV50" s="12"/>
      <c r="PMW50" s="12"/>
      <c r="PMX50" s="12"/>
      <c r="PMY50" s="12"/>
      <c r="PMZ50" s="12"/>
      <c r="PNA50" s="12"/>
      <c r="PNB50" s="12"/>
      <c r="PNC50" s="12"/>
      <c r="PND50" s="12"/>
      <c r="PNE50" s="12"/>
      <c r="PNF50" s="12"/>
      <c r="PNG50" s="12"/>
      <c r="PNH50" s="12"/>
      <c r="PNI50" s="12"/>
      <c r="PNJ50" s="12"/>
      <c r="PNK50" s="12"/>
      <c r="PNL50" s="12"/>
      <c r="PNM50" s="12"/>
      <c r="PNN50" s="12"/>
      <c r="PNO50" s="12"/>
      <c r="PNP50" s="12"/>
      <c r="PNQ50" s="12"/>
      <c r="PNR50" s="12"/>
      <c r="PNS50" s="12"/>
      <c r="PNT50" s="12"/>
      <c r="PNU50" s="12"/>
      <c r="PNV50" s="12"/>
      <c r="PNW50" s="12"/>
      <c r="PNX50" s="12"/>
      <c r="PNY50" s="12"/>
      <c r="PNZ50" s="12"/>
      <c r="POA50" s="12"/>
      <c r="POB50" s="12"/>
      <c r="POC50" s="12"/>
      <c r="POD50" s="12"/>
      <c r="POE50" s="12"/>
      <c r="POF50" s="12"/>
      <c r="POG50" s="12"/>
      <c r="POH50" s="12"/>
      <c r="POI50" s="12"/>
      <c r="POJ50" s="12"/>
      <c r="POK50" s="12"/>
      <c r="POL50" s="12"/>
      <c r="POM50" s="12"/>
      <c r="PON50" s="12"/>
      <c r="POO50" s="12"/>
      <c r="POP50" s="12"/>
      <c r="POQ50" s="12"/>
      <c r="POR50" s="12"/>
      <c r="POS50" s="12"/>
      <c r="POT50" s="12"/>
      <c r="POU50" s="12"/>
      <c r="POV50" s="12"/>
      <c r="POW50" s="12"/>
      <c r="POX50" s="12"/>
      <c r="POY50" s="12"/>
      <c r="POZ50" s="12"/>
      <c r="PPA50" s="12"/>
      <c r="PPB50" s="12"/>
      <c r="PPC50" s="12"/>
      <c r="PPD50" s="12"/>
      <c r="PPE50" s="12"/>
      <c r="PPF50" s="12"/>
      <c r="PPG50" s="12"/>
      <c r="PPH50" s="12"/>
      <c r="PPI50" s="12"/>
      <c r="PPJ50" s="12"/>
      <c r="PPK50" s="12"/>
      <c r="PPL50" s="12"/>
      <c r="PPM50" s="12"/>
      <c r="PPN50" s="12"/>
      <c r="PPO50" s="12"/>
      <c r="PPP50" s="12"/>
      <c r="PPQ50" s="12"/>
      <c r="PPR50" s="12"/>
      <c r="PPS50" s="12"/>
      <c r="PPT50" s="12"/>
      <c r="PPU50" s="12"/>
      <c r="PPV50" s="12"/>
      <c r="PPW50" s="12"/>
      <c r="PPX50" s="12"/>
      <c r="PPY50" s="12"/>
      <c r="PPZ50" s="12"/>
      <c r="PQA50" s="12"/>
      <c r="PQB50" s="12"/>
      <c r="PQC50" s="12"/>
      <c r="PQD50" s="12"/>
      <c r="PQE50" s="12"/>
      <c r="PQF50" s="12"/>
      <c r="PQG50" s="12"/>
      <c r="PQH50" s="12"/>
      <c r="PQI50" s="12"/>
      <c r="PQJ50" s="12"/>
      <c r="PQK50" s="12"/>
      <c r="PQL50" s="12"/>
      <c r="PQM50" s="12"/>
      <c r="PQN50" s="12"/>
      <c r="PQO50" s="12"/>
      <c r="PQP50" s="12"/>
      <c r="PQQ50" s="12"/>
      <c r="PQR50" s="12"/>
      <c r="PQS50" s="12"/>
      <c r="PQT50" s="12"/>
      <c r="PQU50" s="12"/>
      <c r="PQV50" s="12"/>
      <c r="PQW50" s="12"/>
      <c r="PQX50" s="12"/>
      <c r="PQY50" s="12"/>
      <c r="PQZ50" s="12"/>
      <c r="PRA50" s="12"/>
      <c r="PRB50" s="12"/>
      <c r="PRC50" s="12"/>
      <c r="PRD50" s="12"/>
      <c r="PRE50" s="12"/>
      <c r="PRF50" s="12"/>
      <c r="PRG50" s="12"/>
      <c r="PRH50" s="12"/>
      <c r="PRI50" s="12"/>
      <c r="PRJ50" s="12"/>
      <c r="PRK50" s="12"/>
      <c r="PRL50" s="12"/>
      <c r="PRM50" s="12"/>
      <c r="PRN50" s="12"/>
      <c r="PRO50" s="12"/>
      <c r="PRP50" s="12"/>
      <c r="PRQ50" s="12"/>
      <c r="PRR50" s="12"/>
      <c r="PRS50" s="12"/>
      <c r="PRT50" s="12"/>
      <c r="PRU50" s="12"/>
      <c r="PRV50" s="12"/>
      <c r="PRW50" s="12"/>
      <c r="PRX50" s="12"/>
      <c r="PRY50" s="12"/>
      <c r="PRZ50" s="12"/>
      <c r="PSA50" s="12"/>
      <c r="PSB50" s="12"/>
      <c r="PSC50" s="12"/>
      <c r="PSD50" s="12"/>
      <c r="PSE50" s="12"/>
      <c r="PSF50" s="12"/>
      <c r="PSG50" s="12"/>
      <c r="PSH50" s="12"/>
      <c r="PSI50" s="12"/>
      <c r="PSJ50" s="12"/>
      <c r="PSK50" s="12"/>
      <c r="PSL50" s="12"/>
      <c r="PSM50" s="12"/>
      <c r="PSN50" s="12"/>
      <c r="PSO50" s="12"/>
      <c r="PSP50" s="12"/>
      <c r="PSQ50" s="12"/>
      <c r="PSR50" s="12"/>
      <c r="PSS50" s="12"/>
      <c r="PST50" s="12"/>
      <c r="PSU50" s="12"/>
      <c r="PSV50" s="12"/>
      <c r="PSW50" s="12"/>
      <c r="PSX50" s="12"/>
      <c r="PSY50" s="12"/>
      <c r="PSZ50" s="12"/>
      <c r="PTA50" s="12"/>
      <c r="PTB50" s="12"/>
      <c r="PTC50" s="12"/>
      <c r="PTD50" s="12"/>
      <c r="PTE50" s="12"/>
      <c r="PTF50" s="12"/>
      <c r="PTG50" s="12"/>
      <c r="PTH50" s="12"/>
      <c r="PTI50" s="12"/>
      <c r="PTJ50" s="12"/>
      <c r="PTK50" s="12"/>
      <c r="PTL50" s="12"/>
      <c r="PTM50" s="12"/>
      <c r="PTN50" s="12"/>
      <c r="PTO50" s="12"/>
      <c r="PTP50" s="12"/>
      <c r="PTQ50" s="12"/>
      <c r="PTR50" s="12"/>
      <c r="PTS50" s="12"/>
      <c r="PTT50" s="12"/>
      <c r="PTU50" s="12"/>
      <c r="PTV50" s="12"/>
      <c r="PTW50" s="12"/>
      <c r="PTX50" s="12"/>
      <c r="PTY50" s="12"/>
      <c r="PTZ50" s="12"/>
      <c r="PUA50" s="12"/>
      <c r="PUB50" s="12"/>
      <c r="PUC50" s="12"/>
      <c r="PUD50" s="12"/>
      <c r="PUE50" s="12"/>
      <c r="PUF50" s="12"/>
      <c r="PUG50" s="12"/>
      <c r="PUH50" s="12"/>
      <c r="PUI50" s="12"/>
      <c r="PUJ50" s="12"/>
      <c r="PUK50" s="12"/>
      <c r="PUL50" s="12"/>
      <c r="PUM50" s="12"/>
      <c r="PUN50" s="12"/>
      <c r="PUO50" s="12"/>
      <c r="PUP50" s="12"/>
      <c r="PUQ50" s="12"/>
      <c r="PUR50" s="12"/>
      <c r="PUS50" s="12"/>
      <c r="PUT50" s="12"/>
      <c r="PUU50" s="12"/>
      <c r="PUV50" s="12"/>
      <c r="PUW50" s="12"/>
      <c r="PUX50" s="12"/>
      <c r="PUY50" s="12"/>
      <c r="PUZ50" s="12"/>
      <c r="PVA50" s="12"/>
      <c r="PVB50" s="12"/>
      <c r="PVC50" s="12"/>
      <c r="PVD50" s="12"/>
      <c r="PVE50" s="12"/>
      <c r="PVF50" s="12"/>
      <c r="PVG50" s="12"/>
      <c r="PVH50" s="12"/>
      <c r="PVI50" s="12"/>
      <c r="PVJ50" s="12"/>
      <c r="PVK50" s="12"/>
      <c r="PVL50" s="12"/>
      <c r="PVM50" s="12"/>
      <c r="PVN50" s="12"/>
      <c r="PVO50" s="12"/>
      <c r="PVP50" s="12"/>
      <c r="PVQ50" s="12"/>
      <c r="PVR50" s="12"/>
      <c r="PVS50" s="12"/>
      <c r="PVT50" s="12"/>
      <c r="PVU50" s="12"/>
      <c r="PVV50" s="12"/>
      <c r="PVW50" s="12"/>
      <c r="PVX50" s="12"/>
      <c r="PVY50" s="12"/>
      <c r="PVZ50" s="12"/>
      <c r="PWA50" s="12"/>
      <c r="PWB50" s="12"/>
      <c r="PWC50" s="12"/>
      <c r="PWD50" s="12"/>
      <c r="PWE50" s="12"/>
      <c r="PWF50" s="12"/>
      <c r="PWG50" s="12"/>
      <c r="PWH50" s="12"/>
      <c r="PWI50" s="12"/>
      <c r="PWJ50" s="12"/>
      <c r="PWK50" s="12"/>
      <c r="PWL50" s="12"/>
      <c r="PWM50" s="12"/>
      <c r="PWN50" s="12"/>
      <c r="PWO50" s="12"/>
      <c r="PWP50" s="12"/>
      <c r="PWQ50" s="12"/>
      <c r="PWR50" s="12"/>
      <c r="PWS50" s="12"/>
      <c r="PWT50" s="12"/>
      <c r="PWU50" s="12"/>
      <c r="PWV50" s="12"/>
      <c r="PWW50" s="12"/>
      <c r="PWX50" s="12"/>
      <c r="PWY50" s="12"/>
      <c r="PWZ50" s="12"/>
      <c r="PXA50" s="12"/>
      <c r="PXB50" s="12"/>
      <c r="PXC50" s="12"/>
      <c r="PXD50" s="12"/>
      <c r="PXE50" s="12"/>
      <c r="PXF50" s="12"/>
      <c r="PXG50" s="12"/>
      <c r="PXH50" s="12"/>
      <c r="PXI50" s="12"/>
      <c r="PXJ50" s="12"/>
      <c r="PXK50" s="12"/>
      <c r="PXL50" s="12"/>
      <c r="PXM50" s="12"/>
      <c r="PXN50" s="12"/>
      <c r="PXO50" s="12"/>
      <c r="PXP50" s="12"/>
      <c r="PXQ50" s="12"/>
      <c r="PXR50" s="12"/>
      <c r="PXS50" s="12"/>
      <c r="PXT50" s="12"/>
      <c r="PXU50" s="12"/>
      <c r="PXV50" s="12"/>
      <c r="PXW50" s="12"/>
      <c r="PXX50" s="12"/>
      <c r="PXY50" s="12"/>
      <c r="PXZ50" s="12"/>
      <c r="PYA50" s="12"/>
      <c r="PYB50" s="12"/>
      <c r="PYC50" s="12"/>
      <c r="PYD50" s="12"/>
      <c r="PYE50" s="12"/>
      <c r="PYF50" s="12"/>
      <c r="PYG50" s="12"/>
      <c r="PYH50" s="12"/>
      <c r="PYI50" s="12"/>
      <c r="PYJ50" s="12"/>
      <c r="PYK50" s="12"/>
      <c r="PYL50" s="12"/>
      <c r="PYM50" s="12"/>
      <c r="PYN50" s="12"/>
      <c r="PYO50" s="12"/>
      <c r="PYP50" s="12"/>
      <c r="PYQ50" s="12"/>
      <c r="PYR50" s="12"/>
      <c r="PYS50" s="12"/>
      <c r="PYT50" s="12"/>
      <c r="PYU50" s="12"/>
      <c r="PYV50" s="12"/>
      <c r="PYW50" s="12"/>
      <c r="PYX50" s="12"/>
      <c r="PYY50" s="12"/>
      <c r="PYZ50" s="12"/>
      <c r="PZA50" s="12"/>
      <c r="PZB50" s="12"/>
      <c r="PZC50" s="12"/>
      <c r="PZD50" s="12"/>
      <c r="PZE50" s="12"/>
      <c r="PZF50" s="12"/>
      <c r="PZG50" s="12"/>
      <c r="PZH50" s="12"/>
      <c r="PZI50" s="12"/>
      <c r="PZJ50" s="12"/>
      <c r="PZK50" s="12"/>
      <c r="PZL50" s="12"/>
      <c r="PZM50" s="12"/>
      <c r="PZN50" s="12"/>
      <c r="PZO50" s="12"/>
      <c r="PZP50" s="12"/>
      <c r="PZQ50" s="12"/>
      <c r="PZR50" s="12"/>
      <c r="PZS50" s="12"/>
      <c r="PZT50" s="12"/>
      <c r="PZU50" s="12"/>
      <c r="PZV50" s="12"/>
      <c r="PZW50" s="12"/>
      <c r="PZX50" s="12"/>
      <c r="PZY50" s="12"/>
      <c r="PZZ50" s="12"/>
      <c r="QAA50" s="12"/>
      <c r="QAB50" s="12"/>
      <c r="QAC50" s="12"/>
      <c r="QAD50" s="12"/>
      <c r="QAE50" s="12"/>
      <c r="QAF50" s="12"/>
      <c r="QAG50" s="12"/>
      <c r="QAH50" s="12"/>
      <c r="QAI50" s="12"/>
      <c r="QAJ50" s="12"/>
      <c r="QAK50" s="12"/>
      <c r="QAL50" s="12"/>
      <c r="QAM50" s="12"/>
      <c r="QAN50" s="12"/>
      <c r="QAO50" s="12"/>
      <c r="QAP50" s="12"/>
      <c r="QAQ50" s="12"/>
      <c r="QAR50" s="12"/>
      <c r="QAS50" s="12"/>
      <c r="QAT50" s="12"/>
      <c r="QAU50" s="12"/>
      <c r="QAV50" s="12"/>
      <c r="QAW50" s="12"/>
      <c r="QAX50" s="12"/>
      <c r="QAY50" s="12"/>
      <c r="QAZ50" s="12"/>
      <c r="QBA50" s="12"/>
      <c r="QBB50" s="12"/>
      <c r="QBC50" s="12"/>
      <c r="QBD50" s="12"/>
      <c r="QBE50" s="12"/>
      <c r="QBF50" s="12"/>
      <c r="QBG50" s="12"/>
      <c r="QBH50" s="12"/>
      <c r="QBI50" s="12"/>
      <c r="QBJ50" s="12"/>
      <c r="QBK50" s="12"/>
      <c r="QBL50" s="12"/>
      <c r="QBM50" s="12"/>
      <c r="QBN50" s="12"/>
      <c r="QBO50" s="12"/>
      <c r="QBP50" s="12"/>
      <c r="QBQ50" s="12"/>
      <c r="QBR50" s="12"/>
      <c r="QBS50" s="12"/>
      <c r="QBT50" s="12"/>
      <c r="QBU50" s="12"/>
      <c r="QBV50" s="12"/>
      <c r="QBW50" s="12"/>
      <c r="QBX50" s="12"/>
      <c r="QBY50" s="12"/>
      <c r="QBZ50" s="12"/>
      <c r="QCA50" s="12"/>
      <c r="QCB50" s="12"/>
      <c r="QCC50" s="12"/>
      <c r="QCD50" s="12"/>
      <c r="QCE50" s="12"/>
      <c r="QCF50" s="12"/>
      <c r="QCG50" s="12"/>
      <c r="QCH50" s="12"/>
      <c r="QCI50" s="12"/>
      <c r="QCJ50" s="12"/>
      <c r="QCK50" s="12"/>
      <c r="QCL50" s="12"/>
      <c r="QCM50" s="12"/>
      <c r="QCN50" s="12"/>
      <c r="QCO50" s="12"/>
      <c r="QCP50" s="12"/>
      <c r="QCQ50" s="12"/>
      <c r="QCR50" s="12"/>
      <c r="QCS50" s="12"/>
      <c r="QCT50" s="12"/>
      <c r="QCU50" s="12"/>
      <c r="QCV50" s="12"/>
      <c r="QCW50" s="12"/>
      <c r="QCX50" s="12"/>
      <c r="QCY50" s="12"/>
      <c r="QCZ50" s="12"/>
      <c r="QDA50" s="12"/>
      <c r="QDB50" s="12"/>
      <c r="QDC50" s="12"/>
      <c r="QDD50" s="12"/>
      <c r="QDE50" s="12"/>
      <c r="QDF50" s="12"/>
      <c r="QDG50" s="12"/>
      <c r="QDH50" s="12"/>
      <c r="QDI50" s="12"/>
      <c r="QDJ50" s="12"/>
      <c r="QDK50" s="12"/>
      <c r="QDL50" s="12"/>
      <c r="QDM50" s="12"/>
      <c r="QDN50" s="12"/>
      <c r="QDO50" s="12"/>
      <c r="QDP50" s="12"/>
      <c r="QDQ50" s="12"/>
      <c r="QDR50" s="12"/>
      <c r="QDS50" s="12"/>
      <c r="QDT50" s="12"/>
      <c r="QDU50" s="12"/>
      <c r="QDV50" s="12"/>
      <c r="QDW50" s="12"/>
      <c r="QDX50" s="12"/>
      <c r="QDY50" s="12"/>
      <c r="QDZ50" s="12"/>
      <c r="QEA50" s="12"/>
      <c r="QEB50" s="12"/>
      <c r="QEC50" s="12"/>
      <c r="QED50" s="12"/>
      <c r="QEE50" s="12"/>
      <c r="QEF50" s="12"/>
      <c r="QEG50" s="12"/>
      <c r="QEH50" s="12"/>
      <c r="QEI50" s="12"/>
      <c r="QEJ50" s="12"/>
      <c r="QEK50" s="12"/>
      <c r="QEL50" s="12"/>
      <c r="QEM50" s="12"/>
      <c r="QEN50" s="12"/>
      <c r="QEO50" s="12"/>
      <c r="QEP50" s="12"/>
      <c r="QEQ50" s="12"/>
      <c r="QER50" s="12"/>
      <c r="QES50" s="12"/>
      <c r="QET50" s="12"/>
      <c r="QEU50" s="12"/>
      <c r="QEV50" s="12"/>
      <c r="QEW50" s="12"/>
      <c r="QEX50" s="12"/>
      <c r="QEY50" s="12"/>
      <c r="QEZ50" s="12"/>
      <c r="QFA50" s="12"/>
      <c r="QFB50" s="12"/>
      <c r="QFC50" s="12"/>
      <c r="QFD50" s="12"/>
      <c r="QFE50" s="12"/>
      <c r="QFF50" s="12"/>
      <c r="QFG50" s="12"/>
      <c r="QFH50" s="12"/>
      <c r="QFI50" s="12"/>
      <c r="QFJ50" s="12"/>
      <c r="QFK50" s="12"/>
      <c r="QFL50" s="12"/>
      <c r="QFM50" s="12"/>
      <c r="QFN50" s="12"/>
      <c r="QFO50" s="12"/>
      <c r="QFP50" s="12"/>
      <c r="QFQ50" s="12"/>
      <c r="QFR50" s="12"/>
      <c r="QFS50" s="12"/>
      <c r="QFT50" s="12"/>
      <c r="QFU50" s="12"/>
      <c r="QFV50" s="12"/>
      <c r="QFW50" s="12"/>
      <c r="QFX50" s="12"/>
      <c r="QFY50" s="12"/>
      <c r="QFZ50" s="12"/>
      <c r="QGA50" s="12"/>
      <c r="QGB50" s="12"/>
      <c r="QGC50" s="12"/>
      <c r="QGD50" s="12"/>
      <c r="QGE50" s="12"/>
      <c r="QGF50" s="12"/>
      <c r="QGG50" s="12"/>
      <c r="QGH50" s="12"/>
      <c r="QGI50" s="12"/>
      <c r="QGJ50" s="12"/>
      <c r="QGK50" s="12"/>
      <c r="QGL50" s="12"/>
      <c r="QGM50" s="12"/>
      <c r="QGN50" s="12"/>
      <c r="QGO50" s="12"/>
      <c r="QGP50" s="12"/>
      <c r="QGQ50" s="12"/>
      <c r="QGR50" s="12"/>
      <c r="QGS50" s="12"/>
      <c r="QGT50" s="12"/>
      <c r="QGU50" s="12"/>
      <c r="QGV50" s="12"/>
      <c r="QGW50" s="12"/>
      <c r="QGX50" s="12"/>
      <c r="QGY50" s="12"/>
      <c r="QGZ50" s="12"/>
      <c r="QHA50" s="12"/>
      <c r="QHB50" s="12"/>
      <c r="QHC50" s="12"/>
      <c r="QHD50" s="12"/>
      <c r="QHE50" s="12"/>
      <c r="QHF50" s="12"/>
      <c r="QHG50" s="12"/>
      <c r="QHH50" s="12"/>
      <c r="QHI50" s="12"/>
      <c r="QHJ50" s="12"/>
      <c r="QHK50" s="12"/>
      <c r="QHL50" s="12"/>
      <c r="QHM50" s="12"/>
      <c r="QHN50" s="12"/>
      <c r="QHO50" s="12"/>
      <c r="QHP50" s="12"/>
      <c r="QHQ50" s="12"/>
      <c r="QHR50" s="12"/>
      <c r="QHS50" s="12"/>
      <c r="QHT50" s="12"/>
      <c r="QHU50" s="12"/>
      <c r="QHV50" s="12"/>
      <c r="QHW50" s="12"/>
      <c r="QHX50" s="12"/>
      <c r="QHY50" s="12"/>
      <c r="QHZ50" s="12"/>
      <c r="QIA50" s="12"/>
      <c r="QIB50" s="12"/>
      <c r="QIC50" s="12"/>
      <c r="QID50" s="12"/>
      <c r="QIE50" s="12"/>
      <c r="QIF50" s="12"/>
      <c r="QIG50" s="12"/>
      <c r="QIH50" s="12"/>
      <c r="QII50" s="12"/>
      <c r="QIJ50" s="12"/>
      <c r="QIK50" s="12"/>
      <c r="QIL50" s="12"/>
      <c r="QIM50" s="12"/>
      <c r="QIN50" s="12"/>
      <c r="QIO50" s="12"/>
      <c r="QIP50" s="12"/>
      <c r="QIQ50" s="12"/>
      <c r="QIR50" s="12"/>
      <c r="QIS50" s="12"/>
      <c r="QIT50" s="12"/>
      <c r="QIU50" s="12"/>
      <c r="QIV50" s="12"/>
      <c r="QIW50" s="12"/>
      <c r="QIX50" s="12"/>
      <c r="QIY50" s="12"/>
      <c r="QIZ50" s="12"/>
      <c r="QJA50" s="12"/>
      <c r="QJB50" s="12"/>
      <c r="QJC50" s="12"/>
      <c r="QJD50" s="12"/>
      <c r="QJE50" s="12"/>
      <c r="QJF50" s="12"/>
      <c r="QJG50" s="12"/>
      <c r="QJH50" s="12"/>
      <c r="QJI50" s="12"/>
      <c r="QJJ50" s="12"/>
      <c r="QJK50" s="12"/>
      <c r="QJL50" s="12"/>
      <c r="QJM50" s="12"/>
      <c r="QJN50" s="12"/>
      <c r="QJO50" s="12"/>
      <c r="QJP50" s="12"/>
      <c r="QJQ50" s="12"/>
      <c r="QJR50" s="12"/>
      <c r="QJS50" s="12"/>
      <c r="QJT50" s="12"/>
      <c r="QJU50" s="12"/>
      <c r="QJV50" s="12"/>
      <c r="QJW50" s="12"/>
      <c r="QJX50" s="12"/>
      <c r="QJY50" s="12"/>
      <c r="QJZ50" s="12"/>
      <c r="QKA50" s="12"/>
      <c r="QKB50" s="12"/>
      <c r="QKC50" s="12"/>
      <c r="QKD50" s="12"/>
      <c r="QKE50" s="12"/>
      <c r="QKF50" s="12"/>
      <c r="QKG50" s="12"/>
      <c r="QKH50" s="12"/>
      <c r="QKI50" s="12"/>
      <c r="QKJ50" s="12"/>
      <c r="QKK50" s="12"/>
      <c r="QKL50" s="12"/>
      <c r="QKM50" s="12"/>
      <c r="QKN50" s="12"/>
      <c r="QKO50" s="12"/>
      <c r="QKP50" s="12"/>
      <c r="QKQ50" s="12"/>
      <c r="QKR50" s="12"/>
      <c r="QKS50" s="12"/>
      <c r="QKT50" s="12"/>
      <c r="QKU50" s="12"/>
      <c r="QKV50" s="12"/>
      <c r="QKW50" s="12"/>
      <c r="QKX50" s="12"/>
      <c r="QKY50" s="12"/>
      <c r="QKZ50" s="12"/>
      <c r="QLA50" s="12"/>
      <c r="QLB50" s="12"/>
      <c r="QLC50" s="12"/>
      <c r="QLD50" s="12"/>
      <c r="QLE50" s="12"/>
      <c r="QLF50" s="12"/>
      <c r="QLG50" s="12"/>
      <c r="QLH50" s="12"/>
      <c r="QLI50" s="12"/>
      <c r="QLJ50" s="12"/>
      <c r="QLK50" s="12"/>
      <c r="QLL50" s="12"/>
      <c r="QLM50" s="12"/>
      <c r="QLN50" s="12"/>
      <c r="QLO50" s="12"/>
      <c r="QLP50" s="12"/>
      <c r="QLQ50" s="12"/>
      <c r="QLR50" s="12"/>
      <c r="QLS50" s="12"/>
      <c r="QLT50" s="12"/>
      <c r="QLU50" s="12"/>
      <c r="QLV50" s="12"/>
      <c r="QLW50" s="12"/>
      <c r="QLX50" s="12"/>
      <c r="QLY50" s="12"/>
      <c r="QLZ50" s="12"/>
      <c r="QMA50" s="12"/>
      <c r="QMB50" s="12"/>
      <c r="QMC50" s="12"/>
      <c r="QMD50" s="12"/>
      <c r="QME50" s="12"/>
      <c r="QMF50" s="12"/>
      <c r="QMG50" s="12"/>
      <c r="QMH50" s="12"/>
      <c r="QMI50" s="12"/>
      <c r="QMJ50" s="12"/>
      <c r="QMK50" s="12"/>
      <c r="QML50" s="12"/>
      <c r="QMM50" s="12"/>
      <c r="QMN50" s="12"/>
      <c r="QMO50" s="12"/>
      <c r="QMP50" s="12"/>
      <c r="QMQ50" s="12"/>
      <c r="QMR50" s="12"/>
      <c r="QMS50" s="12"/>
      <c r="QMT50" s="12"/>
      <c r="QMU50" s="12"/>
      <c r="QMV50" s="12"/>
      <c r="QMW50" s="12"/>
      <c r="QMX50" s="12"/>
      <c r="QMY50" s="12"/>
      <c r="QMZ50" s="12"/>
      <c r="QNA50" s="12"/>
      <c r="QNB50" s="12"/>
      <c r="QNC50" s="12"/>
      <c r="QND50" s="12"/>
      <c r="QNE50" s="12"/>
      <c r="QNF50" s="12"/>
      <c r="QNG50" s="12"/>
      <c r="QNH50" s="12"/>
      <c r="QNI50" s="12"/>
      <c r="QNJ50" s="12"/>
      <c r="QNK50" s="12"/>
      <c r="QNL50" s="12"/>
      <c r="QNM50" s="12"/>
      <c r="QNN50" s="12"/>
      <c r="QNO50" s="12"/>
      <c r="QNP50" s="12"/>
      <c r="QNQ50" s="12"/>
      <c r="QNR50" s="12"/>
      <c r="QNS50" s="12"/>
      <c r="QNT50" s="12"/>
      <c r="QNU50" s="12"/>
      <c r="QNV50" s="12"/>
      <c r="QNW50" s="12"/>
      <c r="QNX50" s="12"/>
      <c r="QNY50" s="12"/>
      <c r="QNZ50" s="12"/>
      <c r="QOA50" s="12"/>
      <c r="QOB50" s="12"/>
      <c r="QOC50" s="12"/>
      <c r="QOD50" s="12"/>
      <c r="QOE50" s="12"/>
      <c r="QOF50" s="12"/>
      <c r="QOG50" s="12"/>
      <c r="QOH50" s="12"/>
      <c r="QOI50" s="12"/>
      <c r="QOJ50" s="12"/>
      <c r="QOK50" s="12"/>
      <c r="QOL50" s="12"/>
      <c r="QOM50" s="12"/>
      <c r="QON50" s="12"/>
      <c r="QOO50" s="12"/>
      <c r="QOP50" s="12"/>
      <c r="QOQ50" s="12"/>
      <c r="QOR50" s="12"/>
      <c r="QOS50" s="12"/>
      <c r="QOT50" s="12"/>
      <c r="QOU50" s="12"/>
      <c r="QOV50" s="12"/>
      <c r="QOW50" s="12"/>
      <c r="QOX50" s="12"/>
      <c r="QOY50" s="12"/>
      <c r="QOZ50" s="12"/>
      <c r="QPA50" s="12"/>
      <c r="QPB50" s="12"/>
      <c r="QPC50" s="12"/>
      <c r="QPD50" s="12"/>
      <c r="QPE50" s="12"/>
      <c r="QPF50" s="12"/>
      <c r="QPG50" s="12"/>
      <c r="QPH50" s="12"/>
      <c r="QPI50" s="12"/>
      <c r="QPJ50" s="12"/>
      <c r="QPK50" s="12"/>
      <c r="QPL50" s="12"/>
      <c r="QPM50" s="12"/>
      <c r="QPN50" s="12"/>
      <c r="QPO50" s="12"/>
      <c r="QPP50" s="12"/>
      <c r="QPQ50" s="12"/>
      <c r="QPR50" s="12"/>
      <c r="QPS50" s="12"/>
      <c r="QPT50" s="12"/>
      <c r="QPU50" s="12"/>
      <c r="QPV50" s="12"/>
      <c r="QPW50" s="12"/>
      <c r="QPX50" s="12"/>
      <c r="QPY50" s="12"/>
      <c r="QPZ50" s="12"/>
      <c r="QQA50" s="12"/>
      <c r="QQB50" s="12"/>
      <c r="QQC50" s="12"/>
      <c r="QQD50" s="12"/>
      <c r="QQE50" s="12"/>
      <c r="QQF50" s="12"/>
      <c r="QQG50" s="12"/>
      <c r="QQH50" s="12"/>
      <c r="QQI50" s="12"/>
      <c r="QQJ50" s="12"/>
      <c r="QQK50" s="12"/>
      <c r="QQL50" s="12"/>
      <c r="QQM50" s="12"/>
      <c r="QQN50" s="12"/>
      <c r="QQO50" s="12"/>
      <c r="QQP50" s="12"/>
      <c r="QQQ50" s="12"/>
      <c r="QQR50" s="12"/>
      <c r="QQS50" s="12"/>
      <c r="QQT50" s="12"/>
      <c r="QQU50" s="12"/>
      <c r="QQV50" s="12"/>
      <c r="QQW50" s="12"/>
      <c r="QQX50" s="12"/>
      <c r="QQY50" s="12"/>
      <c r="QQZ50" s="12"/>
      <c r="QRA50" s="12"/>
      <c r="QRB50" s="12"/>
      <c r="QRC50" s="12"/>
      <c r="QRD50" s="12"/>
      <c r="QRE50" s="12"/>
      <c r="QRF50" s="12"/>
      <c r="QRG50" s="12"/>
      <c r="QRH50" s="12"/>
      <c r="QRI50" s="12"/>
      <c r="QRJ50" s="12"/>
      <c r="QRK50" s="12"/>
      <c r="QRL50" s="12"/>
      <c r="QRM50" s="12"/>
      <c r="QRN50" s="12"/>
      <c r="QRO50" s="12"/>
      <c r="QRP50" s="12"/>
      <c r="QRQ50" s="12"/>
      <c r="QRR50" s="12"/>
      <c r="QRS50" s="12"/>
      <c r="QRT50" s="12"/>
      <c r="QRU50" s="12"/>
      <c r="QRV50" s="12"/>
      <c r="QRW50" s="12"/>
      <c r="QRX50" s="12"/>
      <c r="QRY50" s="12"/>
      <c r="QRZ50" s="12"/>
      <c r="QSA50" s="12"/>
      <c r="QSB50" s="12"/>
      <c r="QSC50" s="12"/>
      <c r="QSD50" s="12"/>
      <c r="QSE50" s="12"/>
      <c r="QSF50" s="12"/>
      <c r="QSG50" s="12"/>
      <c r="QSH50" s="12"/>
      <c r="QSI50" s="12"/>
      <c r="QSJ50" s="12"/>
      <c r="QSK50" s="12"/>
      <c r="QSL50" s="12"/>
      <c r="QSM50" s="12"/>
      <c r="QSN50" s="12"/>
      <c r="QSO50" s="12"/>
      <c r="QSP50" s="12"/>
      <c r="QSQ50" s="12"/>
      <c r="QSR50" s="12"/>
      <c r="QSS50" s="12"/>
      <c r="QST50" s="12"/>
      <c r="QSU50" s="12"/>
      <c r="QSV50" s="12"/>
      <c r="QSW50" s="12"/>
      <c r="QSX50" s="12"/>
      <c r="QSY50" s="12"/>
      <c r="QSZ50" s="12"/>
      <c r="QTA50" s="12"/>
      <c r="QTB50" s="12"/>
      <c r="QTC50" s="12"/>
      <c r="QTD50" s="12"/>
      <c r="QTE50" s="12"/>
      <c r="QTF50" s="12"/>
      <c r="QTG50" s="12"/>
      <c r="QTH50" s="12"/>
      <c r="QTI50" s="12"/>
      <c r="QTJ50" s="12"/>
      <c r="QTK50" s="12"/>
      <c r="QTL50" s="12"/>
      <c r="QTM50" s="12"/>
      <c r="QTN50" s="12"/>
      <c r="QTO50" s="12"/>
      <c r="QTP50" s="12"/>
      <c r="QTQ50" s="12"/>
      <c r="QTR50" s="12"/>
      <c r="QTS50" s="12"/>
      <c r="QTT50" s="12"/>
      <c r="QTU50" s="12"/>
      <c r="QTV50" s="12"/>
      <c r="QTW50" s="12"/>
      <c r="QTX50" s="12"/>
      <c r="QTY50" s="12"/>
      <c r="QTZ50" s="12"/>
      <c r="QUA50" s="12"/>
      <c r="QUB50" s="12"/>
      <c r="QUC50" s="12"/>
      <c r="QUD50" s="12"/>
      <c r="QUE50" s="12"/>
      <c r="QUF50" s="12"/>
      <c r="QUG50" s="12"/>
      <c r="QUH50" s="12"/>
      <c r="QUI50" s="12"/>
      <c r="QUJ50" s="12"/>
      <c r="QUK50" s="12"/>
      <c r="QUL50" s="12"/>
      <c r="QUM50" s="12"/>
      <c r="QUN50" s="12"/>
      <c r="QUO50" s="12"/>
      <c r="QUP50" s="12"/>
      <c r="QUQ50" s="12"/>
      <c r="QUR50" s="12"/>
      <c r="QUS50" s="12"/>
      <c r="QUT50" s="12"/>
      <c r="QUU50" s="12"/>
      <c r="QUV50" s="12"/>
      <c r="QUW50" s="12"/>
      <c r="QUX50" s="12"/>
      <c r="QUY50" s="12"/>
      <c r="QUZ50" s="12"/>
      <c r="QVA50" s="12"/>
      <c r="QVB50" s="12"/>
      <c r="QVC50" s="12"/>
      <c r="QVD50" s="12"/>
      <c r="QVE50" s="12"/>
      <c r="QVF50" s="12"/>
      <c r="QVG50" s="12"/>
      <c r="QVH50" s="12"/>
      <c r="QVI50" s="12"/>
      <c r="QVJ50" s="12"/>
      <c r="QVK50" s="12"/>
      <c r="QVL50" s="12"/>
      <c r="QVM50" s="12"/>
      <c r="QVN50" s="12"/>
      <c r="QVO50" s="12"/>
      <c r="QVP50" s="12"/>
      <c r="QVQ50" s="12"/>
      <c r="QVR50" s="12"/>
      <c r="QVS50" s="12"/>
      <c r="QVT50" s="12"/>
      <c r="QVU50" s="12"/>
      <c r="QVV50" s="12"/>
      <c r="QVW50" s="12"/>
      <c r="QVX50" s="12"/>
      <c r="QVY50" s="12"/>
      <c r="QVZ50" s="12"/>
      <c r="QWA50" s="12"/>
      <c r="QWB50" s="12"/>
      <c r="QWC50" s="12"/>
      <c r="QWD50" s="12"/>
      <c r="QWE50" s="12"/>
      <c r="QWF50" s="12"/>
      <c r="QWG50" s="12"/>
      <c r="QWH50" s="12"/>
      <c r="QWI50" s="12"/>
      <c r="QWJ50" s="12"/>
      <c r="QWK50" s="12"/>
      <c r="QWL50" s="12"/>
      <c r="QWM50" s="12"/>
      <c r="QWN50" s="12"/>
      <c r="QWO50" s="12"/>
      <c r="QWP50" s="12"/>
      <c r="QWQ50" s="12"/>
      <c r="QWR50" s="12"/>
      <c r="QWS50" s="12"/>
      <c r="QWT50" s="12"/>
      <c r="QWU50" s="12"/>
      <c r="QWV50" s="12"/>
      <c r="QWW50" s="12"/>
      <c r="QWX50" s="12"/>
      <c r="QWY50" s="12"/>
      <c r="QWZ50" s="12"/>
      <c r="QXA50" s="12"/>
      <c r="QXB50" s="12"/>
      <c r="QXC50" s="12"/>
      <c r="QXD50" s="12"/>
      <c r="QXE50" s="12"/>
      <c r="QXF50" s="12"/>
      <c r="QXG50" s="12"/>
      <c r="QXH50" s="12"/>
      <c r="QXI50" s="12"/>
      <c r="QXJ50" s="12"/>
      <c r="QXK50" s="12"/>
      <c r="QXL50" s="12"/>
      <c r="QXM50" s="12"/>
      <c r="QXN50" s="12"/>
      <c r="QXO50" s="12"/>
      <c r="QXP50" s="12"/>
      <c r="QXQ50" s="12"/>
      <c r="QXR50" s="12"/>
      <c r="QXS50" s="12"/>
      <c r="QXT50" s="12"/>
      <c r="QXU50" s="12"/>
      <c r="QXV50" s="12"/>
      <c r="QXW50" s="12"/>
      <c r="QXX50" s="12"/>
      <c r="QXY50" s="12"/>
      <c r="QXZ50" s="12"/>
      <c r="QYA50" s="12"/>
      <c r="QYB50" s="12"/>
      <c r="QYC50" s="12"/>
      <c r="QYD50" s="12"/>
      <c r="QYE50" s="12"/>
      <c r="QYF50" s="12"/>
      <c r="QYG50" s="12"/>
      <c r="QYH50" s="12"/>
      <c r="QYI50" s="12"/>
      <c r="QYJ50" s="12"/>
      <c r="QYK50" s="12"/>
      <c r="QYL50" s="12"/>
      <c r="QYM50" s="12"/>
      <c r="QYN50" s="12"/>
      <c r="QYO50" s="12"/>
      <c r="QYP50" s="12"/>
      <c r="QYQ50" s="12"/>
      <c r="QYR50" s="12"/>
      <c r="QYS50" s="12"/>
      <c r="QYT50" s="12"/>
      <c r="QYU50" s="12"/>
      <c r="QYV50" s="12"/>
      <c r="QYW50" s="12"/>
      <c r="QYX50" s="12"/>
      <c r="QYY50" s="12"/>
      <c r="QYZ50" s="12"/>
      <c r="QZA50" s="12"/>
      <c r="QZB50" s="12"/>
      <c r="QZC50" s="12"/>
      <c r="QZD50" s="12"/>
      <c r="QZE50" s="12"/>
      <c r="QZF50" s="12"/>
      <c r="QZG50" s="12"/>
      <c r="QZH50" s="12"/>
      <c r="QZI50" s="12"/>
      <c r="QZJ50" s="12"/>
      <c r="QZK50" s="12"/>
      <c r="QZL50" s="12"/>
      <c r="QZM50" s="12"/>
      <c r="QZN50" s="12"/>
      <c r="QZO50" s="12"/>
      <c r="QZP50" s="12"/>
      <c r="QZQ50" s="12"/>
      <c r="QZR50" s="12"/>
      <c r="QZS50" s="12"/>
      <c r="QZT50" s="12"/>
      <c r="QZU50" s="12"/>
      <c r="QZV50" s="12"/>
      <c r="QZW50" s="12"/>
      <c r="QZX50" s="12"/>
      <c r="QZY50" s="12"/>
      <c r="QZZ50" s="12"/>
      <c r="RAA50" s="12"/>
      <c r="RAB50" s="12"/>
      <c r="RAC50" s="12"/>
      <c r="RAD50" s="12"/>
      <c r="RAE50" s="12"/>
      <c r="RAF50" s="12"/>
      <c r="RAG50" s="12"/>
      <c r="RAH50" s="12"/>
      <c r="RAI50" s="12"/>
      <c r="RAJ50" s="12"/>
      <c r="RAK50" s="12"/>
      <c r="RAL50" s="12"/>
      <c r="RAM50" s="12"/>
      <c r="RAN50" s="12"/>
      <c r="RAO50" s="12"/>
      <c r="RAP50" s="12"/>
      <c r="RAQ50" s="12"/>
      <c r="RAR50" s="12"/>
      <c r="RAS50" s="12"/>
      <c r="RAT50" s="12"/>
      <c r="RAU50" s="12"/>
      <c r="RAV50" s="12"/>
      <c r="RAW50" s="12"/>
      <c r="RAX50" s="12"/>
      <c r="RAY50" s="12"/>
      <c r="RAZ50" s="12"/>
      <c r="RBA50" s="12"/>
      <c r="RBB50" s="12"/>
      <c r="RBC50" s="12"/>
      <c r="RBD50" s="12"/>
      <c r="RBE50" s="12"/>
      <c r="RBF50" s="12"/>
      <c r="RBG50" s="12"/>
      <c r="RBH50" s="12"/>
      <c r="RBI50" s="12"/>
      <c r="RBJ50" s="12"/>
      <c r="RBK50" s="12"/>
      <c r="RBL50" s="12"/>
      <c r="RBM50" s="12"/>
      <c r="RBN50" s="12"/>
      <c r="RBO50" s="12"/>
      <c r="RBP50" s="12"/>
      <c r="RBQ50" s="12"/>
      <c r="RBR50" s="12"/>
      <c r="RBS50" s="12"/>
      <c r="RBT50" s="12"/>
      <c r="RBU50" s="12"/>
      <c r="RBV50" s="12"/>
      <c r="RBW50" s="12"/>
      <c r="RBX50" s="12"/>
      <c r="RBY50" s="12"/>
      <c r="RBZ50" s="12"/>
      <c r="RCA50" s="12"/>
      <c r="RCB50" s="12"/>
      <c r="RCC50" s="12"/>
      <c r="RCD50" s="12"/>
      <c r="RCE50" s="12"/>
      <c r="RCF50" s="12"/>
      <c r="RCG50" s="12"/>
      <c r="RCH50" s="12"/>
      <c r="RCI50" s="12"/>
      <c r="RCJ50" s="12"/>
      <c r="RCK50" s="12"/>
      <c r="RCL50" s="12"/>
      <c r="RCM50" s="12"/>
      <c r="RCN50" s="12"/>
      <c r="RCO50" s="12"/>
      <c r="RCP50" s="12"/>
      <c r="RCQ50" s="12"/>
      <c r="RCR50" s="12"/>
      <c r="RCS50" s="12"/>
      <c r="RCT50" s="12"/>
      <c r="RCU50" s="12"/>
      <c r="RCV50" s="12"/>
      <c r="RCW50" s="12"/>
      <c r="RCX50" s="12"/>
      <c r="RCY50" s="12"/>
      <c r="RCZ50" s="12"/>
      <c r="RDA50" s="12"/>
      <c r="RDB50" s="12"/>
      <c r="RDC50" s="12"/>
      <c r="RDD50" s="12"/>
      <c r="RDE50" s="12"/>
      <c r="RDF50" s="12"/>
      <c r="RDG50" s="12"/>
      <c r="RDH50" s="12"/>
      <c r="RDI50" s="12"/>
      <c r="RDJ50" s="12"/>
      <c r="RDK50" s="12"/>
      <c r="RDL50" s="12"/>
      <c r="RDM50" s="12"/>
      <c r="RDN50" s="12"/>
      <c r="RDO50" s="12"/>
      <c r="RDP50" s="12"/>
      <c r="RDQ50" s="12"/>
      <c r="RDR50" s="12"/>
      <c r="RDS50" s="12"/>
      <c r="RDT50" s="12"/>
      <c r="RDU50" s="12"/>
      <c r="RDV50" s="12"/>
      <c r="RDW50" s="12"/>
      <c r="RDX50" s="12"/>
      <c r="RDY50" s="12"/>
      <c r="RDZ50" s="12"/>
      <c r="REA50" s="12"/>
      <c r="REB50" s="12"/>
      <c r="REC50" s="12"/>
      <c r="RED50" s="12"/>
      <c r="REE50" s="12"/>
      <c r="REF50" s="12"/>
      <c r="REG50" s="12"/>
      <c r="REH50" s="12"/>
      <c r="REI50" s="12"/>
      <c r="REJ50" s="12"/>
      <c r="REK50" s="12"/>
      <c r="REL50" s="12"/>
      <c r="REM50" s="12"/>
      <c r="REN50" s="12"/>
      <c r="REO50" s="12"/>
      <c r="REP50" s="12"/>
      <c r="REQ50" s="12"/>
      <c r="RER50" s="12"/>
      <c r="RES50" s="12"/>
      <c r="RET50" s="12"/>
      <c r="REU50" s="12"/>
      <c r="REV50" s="12"/>
      <c r="REW50" s="12"/>
      <c r="REX50" s="12"/>
      <c r="REY50" s="12"/>
      <c r="REZ50" s="12"/>
      <c r="RFA50" s="12"/>
      <c r="RFB50" s="12"/>
      <c r="RFC50" s="12"/>
      <c r="RFD50" s="12"/>
      <c r="RFE50" s="12"/>
      <c r="RFF50" s="12"/>
      <c r="RFG50" s="12"/>
      <c r="RFH50" s="12"/>
      <c r="RFI50" s="12"/>
      <c r="RFJ50" s="12"/>
      <c r="RFK50" s="12"/>
      <c r="RFL50" s="12"/>
      <c r="RFM50" s="12"/>
      <c r="RFN50" s="12"/>
      <c r="RFO50" s="12"/>
      <c r="RFP50" s="12"/>
      <c r="RFQ50" s="12"/>
      <c r="RFR50" s="12"/>
      <c r="RFS50" s="12"/>
      <c r="RFT50" s="12"/>
      <c r="RFU50" s="12"/>
      <c r="RFV50" s="12"/>
      <c r="RFW50" s="12"/>
      <c r="RFX50" s="12"/>
      <c r="RFY50" s="12"/>
      <c r="RFZ50" s="12"/>
      <c r="RGA50" s="12"/>
      <c r="RGB50" s="12"/>
      <c r="RGC50" s="12"/>
      <c r="RGD50" s="12"/>
      <c r="RGE50" s="12"/>
      <c r="RGF50" s="12"/>
      <c r="RGG50" s="12"/>
      <c r="RGH50" s="12"/>
      <c r="RGI50" s="12"/>
      <c r="RGJ50" s="12"/>
      <c r="RGK50" s="12"/>
      <c r="RGL50" s="12"/>
      <c r="RGM50" s="12"/>
      <c r="RGN50" s="12"/>
      <c r="RGO50" s="12"/>
      <c r="RGP50" s="12"/>
      <c r="RGQ50" s="12"/>
      <c r="RGR50" s="12"/>
      <c r="RGS50" s="12"/>
      <c r="RGT50" s="12"/>
      <c r="RGU50" s="12"/>
      <c r="RGV50" s="12"/>
      <c r="RGW50" s="12"/>
      <c r="RGX50" s="12"/>
      <c r="RGY50" s="12"/>
      <c r="RGZ50" s="12"/>
      <c r="RHA50" s="12"/>
      <c r="RHB50" s="12"/>
      <c r="RHC50" s="12"/>
      <c r="RHD50" s="12"/>
      <c r="RHE50" s="12"/>
      <c r="RHF50" s="12"/>
      <c r="RHG50" s="12"/>
      <c r="RHH50" s="12"/>
      <c r="RHI50" s="12"/>
      <c r="RHJ50" s="12"/>
      <c r="RHK50" s="12"/>
      <c r="RHL50" s="12"/>
      <c r="RHM50" s="12"/>
      <c r="RHN50" s="12"/>
      <c r="RHO50" s="12"/>
      <c r="RHP50" s="12"/>
      <c r="RHQ50" s="12"/>
      <c r="RHR50" s="12"/>
      <c r="RHS50" s="12"/>
      <c r="RHT50" s="12"/>
      <c r="RHU50" s="12"/>
      <c r="RHV50" s="12"/>
      <c r="RHW50" s="12"/>
      <c r="RHX50" s="12"/>
      <c r="RHY50" s="12"/>
      <c r="RHZ50" s="12"/>
      <c r="RIA50" s="12"/>
      <c r="RIB50" s="12"/>
      <c r="RIC50" s="12"/>
      <c r="RID50" s="12"/>
      <c r="RIE50" s="12"/>
      <c r="RIF50" s="12"/>
      <c r="RIG50" s="12"/>
      <c r="RIH50" s="12"/>
      <c r="RII50" s="12"/>
      <c r="RIJ50" s="12"/>
      <c r="RIK50" s="12"/>
      <c r="RIL50" s="12"/>
      <c r="RIM50" s="12"/>
      <c r="RIN50" s="12"/>
      <c r="RIO50" s="12"/>
      <c r="RIP50" s="12"/>
      <c r="RIQ50" s="12"/>
      <c r="RIR50" s="12"/>
      <c r="RIS50" s="12"/>
      <c r="RIT50" s="12"/>
      <c r="RIU50" s="12"/>
      <c r="RIV50" s="12"/>
      <c r="RIW50" s="12"/>
      <c r="RIX50" s="12"/>
      <c r="RIY50" s="12"/>
      <c r="RIZ50" s="12"/>
      <c r="RJA50" s="12"/>
      <c r="RJB50" s="12"/>
      <c r="RJC50" s="12"/>
      <c r="RJD50" s="12"/>
      <c r="RJE50" s="12"/>
      <c r="RJF50" s="12"/>
      <c r="RJG50" s="12"/>
      <c r="RJH50" s="12"/>
      <c r="RJI50" s="12"/>
      <c r="RJJ50" s="12"/>
      <c r="RJK50" s="12"/>
      <c r="RJL50" s="12"/>
      <c r="RJM50" s="12"/>
      <c r="RJN50" s="12"/>
      <c r="RJO50" s="12"/>
      <c r="RJP50" s="12"/>
      <c r="RJQ50" s="12"/>
      <c r="RJR50" s="12"/>
      <c r="RJS50" s="12"/>
      <c r="RJT50" s="12"/>
      <c r="RJU50" s="12"/>
      <c r="RJV50" s="12"/>
      <c r="RJW50" s="12"/>
      <c r="RJX50" s="12"/>
      <c r="RJY50" s="12"/>
      <c r="RJZ50" s="12"/>
      <c r="RKA50" s="12"/>
      <c r="RKB50" s="12"/>
      <c r="RKC50" s="12"/>
      <c r="RKD50" s="12"/>
      <c r="RKE50" s="12"/>
      <c r="RKF50" s="12"/>
      <c r="RKG50" s="12"/>
      <c r="RKH50" s="12"/>
      <c r="RKI50" s="12"/>
      <c r="RKJ50" s="12"/>
      <c r="RKK50" s="12"/>
      <c r="RKL50" s="12"/>
      <c r="RKM50" s="12"/>
      <c r="RKN50" s="12"/>
      <c r="RKO50" s="12"/>
      <c r="RKP50" s="12"/>
      <c r="RKQ50" s="12"/>
      <c r="RKR50" s="12"/>
      <c r="RKS50" s="12"/>
      <c r="RKT50" s="12"/>
      <c r="RKU50" s="12"/>
      <c r="RKV50" s="12"/>
      <c r="RKW50" s="12"/>
      <c r="RKX50" s="12"/>
      <c r="RKY50" s="12"/>
      <c r="RKZ50" s="12"/>
      <c r="RLA50" s="12"/>
      <c r="RLB50" s="12"/>
      <c r="RLC50" s="12"/>
      <c r="RLD50" s="12"/>
      <c r="RLE50" s="12"/>
      <c r="RLF50" s="12"/>
      <c r="RLG50" s="12"/>
      <c r="RLH50" s="12"/>
      <c r="RLI50" s="12"/>
      <c r="RLJ50" s="12"/>
      <c r="RLK50" s="12"/>
      <c r="RLL50" s="12"/>
      <c r="RLM50" s="12"/>
      <c r="RLN50" s="12"/>
      <c r="RLO50" s="12"/>
      <c r="RLP50" s="12"/>
      <c r="RLQ50" s="12"/>
      <c r="RLR50" s="12"/>
      <c r="RLS50" s="12"/>
      <c r="RLT50" s="12"/>
      <c r="RLU50" s="12"/>
      <c r="RLV50" s="12"/>
      <c r="RLW50" s="12"/>
      <c r="RLX50" s="12"/>
      <c r="RLY50" s="12"/>
      <c r="RLZ50" s="12"/>
      <c r="RMA50" s="12"/>
      <c r="RMB50" s="12"/>
      <c r="RMC50" s="12"/>
      <c r="RMD50" s="12"/>
      <c r="RME50" s="12"/>
      <c r="RMF50" s="12"/>
      <c r="RMG50" s="12"/>
      <c r="RMH50" s="12"/>
      <c r="RMI50" s="12"/>
      <c r="RMJ50" s="12"/>
      <c r="RMK50" s="12"/>
      <c r="RML50" s="12"/>
      <c r="RMM50" s="12"/>
      <c r="RMN50" s="12"/>
      <c r="RMO50" s="12"/>
      <c r="RMP50" s="12"/>
      <c r="RMQ50" s="12"/>
      <c r="RMR50" s="12"/>
      <c r="RMS50" s="12"/>
      <c r="RMT50" s="12"/>
      <c r="RMU50" s="12"/>
      <c r="RMV50" s="12"/>
      <c r="RMW50" s="12"/>
      <c r="RMX50" s="12"/>
      <c r="RMY50" s="12"/>
      <c r="RMZ50" s="12"/>
      <c r="RNA50" s="12"/>
      <c r="RNB50" s="12"/>
      <c r="RNC50" s="12"/>
      <c r="RND50" s="12"/>
      <c r="RNE50" s="12"/>
      <c r="RNF50" s="12"/>
      <c r="RNG50" s="12"/>
      <c r="RNH50" s="12"/>
      <c r="RNI50" s="12"/>
      <c r="RNJ50" s="12"/>
      <c r="RNK50" s="12"/>
      <c r="RNL50" s="12"/>
      <c r="RNM50" s="12"/>
      <c r="RNN50" s="12"/>
      <c r="RNO50" s="12"/>
      <c r="RNP50" s="12"/>
      <c r="RNQ50" s="12"/>
      <c r="RNR50" s="12"/>
      <c r="RNS50" s="12"/>
      <c r="RNT50" s="12"/>
      <c r="RNU50" s="12"/>
      <c r="RNV50" s="12"/>
      <c r="RNW50" s="12"/>
      <c r="RNX50" s="12"/>
      <c r="RNY50" s="12"/>
      <c r="RNZ50" s="12"/>
      <c r="ROA50" s="12"/>
      <c r="ROB50" s="12"/>
      <c r="ROC50" s="12"/>
      <c r="ROD50" s="12"/>
      <c r="ROE50" s="12"/>
      <c r="ROF50" s="12"/>
      <c r="ROG50" s="12"/>
      <c r="ROH50" s="12"/>
      <c r="ROI50" s="12"/>
      <c r="ROJ50" s="12"/>
      <c r="ROK50" s="12"/>
      <c r="ROL50" s="12"/>
      <c r="ROM50" s="12"/>
      <c r="RON50" s="12"/>
      <c r="ROO50" s="12"/>
      <c r="ROP50" s="12"/>
      <c r="ROQ50" s="12"/>
      <c r="ROR50" s="12"/>
      <c r="ROS50" s="12"/>
      <c r="ROT50" s="12"/>
      <c r="ROU50" s="12"/>
      <c r="ROV50" s="12"/>
      <c r="ROW50" s="12"/>
      <c r="ROX50" s="12"/>
      <c r="ROY50" s="12"/>
      <c r="ROZ50" s="12"/>
      <c r="RPA50" s="12"/>
      <c r="RPB50" s="12"/>
      <c r="RPC50" s="12"/>
      <c r="RPD50" s="12"/>
      <c r="RPE50" s="12"/>
      <c r="RPF50" s="12"/>
      <c r="RPG50" s="12"/>
      <c r="RPH50" s="12"/>
      <c r="RPI50" s="12"/>
      <c r="RPJ50" s="12"/>
      <c r="RPK50" s="12"/>
      <c r="RPL50" s="12"/>
      <c r="RPM50" s="12"/>
      <c r="RPN50" s="12"/>
      <c r="RPO50" s="12"/>
      <c r="RPP50" s="12"/>
      <c r="RPQ50" s="12"/>
      <c r="RPR50" s="12"/>
      <c r="RPS50" s="12"/>
      <c r="RPT50" s="12"/>
      <c r="RPU50" s="12"/>
      <c r="RPV50" s="12"/>
      <c r="RPW50" s="12"/>
      <c r="RPX50" s="12"/>
      <c r="RPY50" s="12"/>
      <c r="RPZ50" s="12"/>
      <c r="RQA50" s="12"/>
      <c r="RQB50" s="12"/>
      <c r="RQC50" s="12"/>
      <c r="RQD50" s="12"/>
      <c r="RQE50" s="12"/>
      <c r="RQF50" s="12"/>
      <c r="RQG50" s="12"/>
      <c r="RQH50" s="12"/>
      <c r="RQI50" s="12"/>
      <c r="RQJ50" s="12"/>
      <c r="RQK50" s="12"/>
      <c r="RQL50" s="12"/>
      <c r="RQM50" s="12"/>
      <c r="RQN50" s="12"/>
      <c r="RQO50" s="12"/>
      <c r="RQP50" s="12"/>
      <c r="RQQ50" s="12"/>
      <c r="RQR50" s="12"/>
      <c r="RQS50" s="12"/>
      <c r="RQT50" s="12"/>
      <c r="RQU50" s="12"/>
      <c r="RQV50" s="12"/>
      <c r="RQW50" s="12"/>
      <c r="RQX50" s="12"/>
      <c r="RQY50" s="12"/>
      <c r="RQZ50" s="12"/>
      <c r="RRA50" s="12"/>
      <c r="RRB50" s="12"/>
      <c r="RRC50" s="12"/>
      <c r="RRD50" s="12"/>
      <c r="RRE50" s="12"/>
      <c r="RRF50" s="12"/>
      <c r="RRG50" s="12"/>
      <c r="RRH50" s="12"/>
      <c r="RRI50" s="12"/>
      <c r="RRJ50" s="12"/>
      <c r="RRK50" s="12"/>
      <c r="RRL50" s="12"/>
      <c r="RRM50" s="12"/>
      <c r="RRN50" s="12"/>
      <c r="RRO50" s="12"/>
      <c r="RRP50" s="12"/>
      <c r="RRQ50" s="12"/>
      <c r="RRR50" s="12"/>
      <c r="RRS50" s="12"/>
      <c r="RRT50" s="12"/>
      <c r="RRU50" s="12"/>
      <c r="RRV50" s="12"/>
      <c r="RRW50" s="12"/>
      <c r="RRX50" s="12"/>
      <c r="RRY50" s="12"/>
      <c r="RRZ50" s="12"/>
      <c r="RSA50" s="12"/>
      <c r="RSB50" s="12"/>
      <c r="RSC50" s="12"/>
      <c r="RSD50" s="12"/>
      <c r="RSE50" s="12"/>
      <c r="RSF50" s="12"/>
      <c r="RSG50" s="12"/>
      <c r="RSH50" s="12"/>
      <c r="RSI50" s="12"/>
      <c r="RSJ50" s="12"/>
      <c r="RSK50" s="12"/>
      <c r="RSL50" s="12"/>
      <c r="RSM50" s="12"/>
      <c r="RSN50" s="12"/>
      <c r="RSO50" s="12"/>
      <c r="RSP50" s="12"/>
      <c r="RSQ50" s="12"/>
      <c r="RSR50" s="12"/>
      <c r="RSS50" s="12"/>
      <c r="RST50" s="12"/>
      <c r="RSU50" s="12"/>
      <c r="RSV50" s="12"/>
      <c r="RSW50" s="12"/>
      <c r="RSX50" s="12"/>
      <c r="RSY50" s="12"/>
      <c r="RSZ50" s="12"/>
      <c r="RTA50" s="12"/>
      <c r="RTB50" s="12"/>
      <c r="RTC50" s="12"/>
      <c r="RTD50" s="12"/>
      <c r="RTE50" s="12"/>
      <c r="RTF50" s="12"/>
      <c r="RTG50" s="12"/>
      <c r="RTH50" s="12"/>
      <c r="RTI50" s="12"/>
      <c r="RTJ50" s="12"/>
      <c r="RTK50" s="12"/>
      <c r="RTL50" s="12"/>
      <c r="RTM50" s="12"/>
      <c r="RTN50" s="12"/>
      <c r="RTO50" s="12"/>
      <c r="RTP50" s="12"/>
      <c r="RTQ50" s="12"/>
      <c r="RTR50" s="12"/>
      <c r="RTS50" s="12"/>
      <c r="RTT50" s="12"/>
      <c r="RTU50" s="12"/>
      <c r="RTV50" s="12"/>
      <c r="RTW50" s="12"/>
      <c r="RTX50" s="12"/>
      <c r="RTY50" s="12"/>
      <c r="RTZ50" s="12"/>
      <c r="RUA50" s="12"/>
      <c r="RUB50" s="12"/>
      <c r="RUC50" s="12"/>
      <c r="RUD50" s="12"/>
      <c r="RUE50" s="12"/>
      <c r="RUF50" s="12"/>
      <c r="RUG50" s="12"/>
      <c r="RUH50" s="12"/>
      <c r="RUI50" s="12"/>
      <c r="RUJ50" s="12"/>
      <c r="RUK50" s="12"/>
      <c r="RUL50" s="12"/>
      <c r="RUM50" s="12"/>
      <c r="RUN50" s="12"/>
      <c r="RUO50" s="12"/>
      <c r="RUP50" s="12"/>
      <c r="RUQ50" s="12"/>
      <c r="RUR50" s="12"/>
      <c r="RUS50" s="12"/>
      <c r="RUT50" s="12"/>
      <c r="RUU50" s="12"/>
      <c r="RUV50" s="12"/>
      <c r="RUW50" s="12"/>
      <c r="RUX50" s="12"/>
      <c r="RUY50" s="12"/>
      <c r="RUZ50" s="12"/>
      <c r="RVA50" s="12"/>
      <c r="RVB50" s="12"/>
      <c r="RVC50" s="12"/>
      <c r="RVD50" s="12"/>
      <c r="RVE50" s="12"/>
      <c r="RVF50" s="12"/>
      <c r="RVG50" s="12"/>
      <c r="RVH50" s="12"/>
      <c r="RVI50" s="12"/>
      <c r="RVJ50" s="12"/>
      <c r="RVK50" s="12"/>
      <c r="RVL50" s="12"/>
      <c r="RVM50" s="12"/>
      <c r="RVN50" s="12"/>
      <c r="RVO50" s="12"/>
      <c r="RVP50" s="12"/>
      <c r="RVQ50" s="12"/>
      <c r="RVR50" s="12"/>
      <c r="RVS50" s="12"/>
      <c r="RVT50" s="12"/>
      <c r="RVU50" s="12"/>
      <c r="RVV50" s="12"/>
      <c r="RVW50" s="12"/>
      <c r="RVX50" s="12"/>
      <c r="RVY50" s="12"/>
      <c r="RVZ50" s="12"/>
      <c r="RWA50" s="12"/>
      <c r="RWB50" s="12"/>
      <c r="RWC50" s="12"/>
      <c r="RWD50" s="12"/>
      <c r="RWE50" s="12"/>
      <c r="RWF50" s="12"/>
      <c r="RWG50" s="12"/>
      <c r="RWH50" s="12"/>
      <c r="RWI50" s="12"/>
      <c r="RWJ50" s="12"/>
      <c r="RWK50" s="12"/>
      <c r="RWL50" s="12"/>
      <c r="RWM50" s="12"/>
      <c r="RWN50" s="12"/>
      <c r="RWO50" s="12"/>
      <c r="RWP50" s="12"/>
      <c r="RWQ50" s="12"/>
      <c r="RWR50" s="12"/>
      <c r="RWS50" s="12"/>
      <c r="RWT50" s="12"/>
      <c r="RWU50" s="12"/>
      <c r="RWV50" s="12"/>
      <c r="RWW50" s="12"/>
      <c r="RWX50" s="12"/>
      <c r="RWY50" s="12"/>
      <c r="RWZ50" s="12"/>
      <c r="RXA50" s="12"/>
      <c r="RXB50" s="12"/>
      <c r="RXC50" s="12"/>
      <c r="RXD50" s="12"/>
      <c r="RXE50" s="12"/>
      <c r="RXF50" s="12"/>
      <c r="RXG50" s="12"/>
      <c r="RXH50" s="12"/>
      <c r="RXI50" s="12"/>
      <c r="RXJ50" s="12"/>
      <c r="RXK50" s="12"/>
      <c r="RXL50" s="12"/>
      <c r="RXM50" s="12"/>
      <c r="RXN50" s="12"/>
      <c r="RXO50" s="12"/>
      <c r="RXP50" s="12"/>
      <c r="RXQ50" s="12"/>
      <c r="RXR50" s="12"/>
      <c r="RXS50" s="12"/>
      <c r="RXT50" s="12"/>
      <c r="RXU50" s="12"/>
      <c r="RXV50" s="12"/>
      <c r="RXW50" s="12"/>
      <c r="RXX50" s="12"/>
      <c r="RXY50" s="12"/>
      <c r="RXZ50" s="12"/>
      <c r="RYA50" s="12"/>
      <c r="RYB50" s="12"/>
      <c r="RYC50" s="12"/>
      <c r="RYD50" s="12"/>
      <c r="RYE50" s="12"/>
      <c r="RYF50" s="12"/>
      <c r="RYG50" s="12"/>
      <c r="RYH50" s="12"/>
      <c r="RYI50" s="12"/>
      <c r="RYJ50" s="12"/>
      <c r="RYK50" s="12"/>
      <c r="RYL50" s="12"/>
      <c r="RYM50" s="12"/>
      <c r="RYN50" s="12"/>
      <c r="RYO50" s="12"/>
      <c r="RYP50" s="12"/>
      <c r="RYQ50" s="12"/>
      <c r="RYR50" s="12"/>
      <c r="RYS50" s="12"/>
      <c r="RYT50" s="12"/>
      <c r="RYU50" s="12"/>
      <c r="RYV50" s="12"/>
      <c r="RYW50" s="12"/>
      <c r="RYX50" s="12"/>
      <c r="RYY50" s="12"/>
      <c r="RYZ50" s="12"/>
      <c r="RZA50" s="12"/>
      <c r="RZB50" s="12"/>
      <c r="RZC50" s="12"/>
      <c r="RZD50" s="12"/>
      <c r="RZE50" s="12"/>
      <c r="RZF50" s="12"/>
      <c r="RZG50" s="12"/>
      <c r="RZH50" s="12"/>
      <c r="RZI50" s="12"/>
      <c r="RZJ50" s="12"/>
      <c r="RZK50" s="12"/>
      <c r="RZL50" s="12"/>
      <c r="RZM50" s="12"/>
      <c r="RZN50" s="12"/>
      <c r="RZO50" s="12"/>
      <c r="RZP50" s="12"/>
      <c r="RZQ50" s="12"/>
      <c r="RZR50" s="12"/>
      <c r="RZS50" s="12"/>
      <c r="RZT50" s="12"/>
      <c r="RZU50" s="12"/>
      <c r="RZV50" s="12"/>
      <c r="RZW50" s="12"/>
      <c r="RZX50" s="12"/>
      <c r="RZY50" s="12"/>
      <c r="RZZ50" s="12"/>
      <c r="SAA50" s="12"/>
      <c r="SAB50" s="12"/>
      <c r="SAC50" s="12"/>
      <c r="SAD50" s="12"/>
      <c r="SAE50" s="12"/>
      <c r="SAF50" s="12"/>
      <c r="SAG50" s="12"/>
      <c r="SAH50" s="12"/>
      <c r="SAI50" s="12"/>
      <c r="SAJ50" s="12"/>
      <c r="SAK50" s="12"/>
      <c r="SAL50" s="12"/>
      <c r="SAM50" s="12"/>
      <c r="SAN50" s="12"/>
      <c r="SAO50" s="12"/>
      <c r="SAP50" s="12"/>
      <c r="SAQ50" s="12"/>
      <c r="SAR50" s="12"/>
      <c r="SAS50" s="12"/>
      <c r="SAT50" s="12"/>
      <c r="SAU50" s="12"/>
      <c r="SAV50" s="12"/>
      <c r="SAW50" s="12"/>
      <c r="SAX50" s="12"/>
      <c r="SAY50" s="12"/>
      <c r="SAZ50" s="12"/>
      <c r="SBA50" s="12"/>
      <c r="SBB50" s="12"/>
      <c r="SBC50" s="12"/>
      <c r="SBD50" s="12"/>
      <c r="SBE50" s="12"/>
      <c r="SBF50" s="12"/>
      <c r="SBG50" s="12"/>
      <c r="SBH50" s="12"/>
      <c r="SBI50" s="12"/>
      <c r="SBJ50" s="12"/>
      <c r="SBK50" s="12"/>
      <c r="SBL50" s="12"/>
      <c r="SBM50" s="12"/>
      <c r="SBN50" s="12"/>
      <c r="SBO50" s="12"/>
      <c r="SBP50" s="12"/>
      <c r="SBQ50" s="12"/>
      <c r="SBR50" s="12"/>
      <c r="SBS50" s="12"/>
      <c r="SBT50" s="12"/>
      <c r="SBU50" s="12"/>
      <c r="SBV50" s="12"/>
      <c r="SBW50" s="12"/>
      <c r="SBX50" s="12"/>
      <c r="SBY50" s="12"/>
      <c r="SBZ50" s="12"/>
      <c r="SCA50" s="12"/>
      <c r="SCB50" s="12"/>
      <c r="SCC50" s="12"/>
      <c r="SCD50" s="12"/>
      <c r="SCE50" s="12"/>
      <c r="SCF50" s="12"/>
      <c r="SCG50" s="12"/>
      <c r="SCH50" s="12"/>
      <c r="SCI50" s="12"/>
      <c r="SCJ50" s="12"/>
      <c r="SCK50" s="12"/>
      <c r="SCL50" s="12"/>
      <c r="SCM50" s="12"/>
      <c r="SCN50" s="12"/>
      <c r="SCO50" s="12"/>
      <c r="SCP50" s="12"/>
      <c r="SCQ50" s="12"/>
      <c r="SCR50" s="12"/>
      <c r="SCS50" s="12"/>
      <c r="SCT50" s="12"/>
      <c r="SCU50" s="12"/>
      <c r="SCV50" s="12"/>
      <c r="SCW50" s="12"/>
      <c r="SCX50" s="12"/>
      <c r="SCY50" s="12"/>
      <c r="SCZ50" s="12"/>
      <c r="SDA50" s="12"/>
      <c r="SDB50" s="12"/>
      <c r="SDC50" s="12"/>
      <c r="SDD50" s="12"/>
      <c r="SDE50" s="12"/>
      <c r="SDF50" s="12"/>
      <c r="SDG50" s="12"/>
      <c r="SDH50" s="12"/>
      <c r="SDI50" s="12"/>
      <c r="SDJ50" s="12"/>
      <c r="SDK50" s="12"/>
      <c r="SDL50" s="12"/>
      <c r="SDM50" s="12"/>
      <c r="SDN50" s="12"/>
      <c r="SDO50" s="12"/>
      <c r="SDP50" s="12"/>
      <c r="SDQ50" s="12"/>
      <c r="SDR50" s="12"/>
      <c r="SDS50" s="12"/>
      <c r="SDT50" s="12"/>
      <c r="SDU50" s="12"/>
      <c r="SDV50" s="12"/>
      <c r="SDW50" s="12"/>
      <c r="SDX50" s="12"/>
      <c r="SDY50" s="12"/>
      <c r="SDZ50" s="12"/>
      <c r="SEA50" s="12"/>
      <c r="SEB50" s="12"/>
      <c r="SEC50" s="12"/>
      <c r="SED50" s="12"/>
      <c r="SEE50" s="12"/>
      <c r="SEF50" s="12"/>
      <c r="SEG50" s="12"/>
      <c r="SEH50" s="12"/>
      <c r="SEI50" s="12"/>
      <c r="SEJ50" s="12"/>
      <c r="SEK50" s="12"/>
      <c r="SEL50" s="12"/>
      <c r="SEM50" s="12"/>
      <c r="SEN50" s="12"/>
      <c r="SEO50" s="12"/>
      <c r="SEP50" s="12"/>
      <c r="SEQ50" s="12"/>
      <c r="SER50" s="12"/>
      <c r="SES50" s="12"/>
      <c r="SET50" s="12"/>
      <c r="SEU50" s="12"/>
      <c r="SEV50" s="12"/>
      <c r="SEW50" s="12"/>
      <c r="SEX50" s="12"/>
      <c r="SEY50" s="12"/>
      <c r="SEZ50" s="12"/>
      <c r="SFA50" s="12"/>
      <c r="SFB50" s="12"/>
      <c r="SFC50" s="12"/>
      <c r="SFD50" s="12"/>
      <c r="SFE50" s="12"/>
      <c r="SFF50" s="12"/>
      <c r="SFG50" s="12"/>
      <c r="SFH50" s="12"/>
      <c r="SFI50" s="12"/>
      <c r="SFJ50" s="12"/>
      <c r="SFK50" s="12"/>
      <c r="SFL50" s="12"/>
      <c r="SFM50" s="12"/>
      <c r="SFN50" s="12"/>
      <c r="SFO50" s="12"/>
      <c r="SFP50" s="12"/>
      <c r="SFQ50" s="12"/>
      <c r="SFR50" s="12"/>
      <c r="SFS50" s="12"/>
      <c r="SFT50" s="12"/>
      <c r="SFU50" s="12"/>
      <c r="SFV50" s="12"/>
      <c r="SFW50" s="12"/>
      <c r="SFX50" s="12"/>
      <c r="SFY50" s="12"/>
      <c r="SFZ50" s="12"/>
      <c r="SGA50" s="12"/>
      <c r="SGB50" s="12"/>
      <c r="SGC50" s="12"/>
      <c r="SGD50" s="12"/>
      <c r="SGE50" s="12"/>
      <c r="SGF50" s="12"/>
      <c r="SGG50" s="12"/>
      <c r="SGH50" s="12"/>
      <c r="SGI50" s="12"/>
      <c r="SGJ50" s="12"/>
      <c r="SGK50" s="12"/>
      <c r="SGL50" s="12"/>
      <c r="SGM50" s="12"/>
      <c r="SGN50" s="12"/>
      <c r="SGO50" s="12"/>
      <c r="SGP50" s="12"/>
      <c r="SGQ50" s="12"/>
      <c r="SGR50" s="12"/>
      <c r="SGS50" s="12"/>
      <c r="SGT50" s="12"/>
      <c r="SGU50" s="12"/>
      <c r="SGV50" s="12"/>
      <c r="SGW50" s="12"/>
      <c r="SGX50" s="12"/>
      <c r="SGY50" s="12"/>
      <c r="SGZ50" s="12"/>
      <c r="SHA50" s="12"/>
      <c r="SHB50" s="12"/>
      <c r="SHC50" s="12"/>
      <c r="SHD50" s="12"/>
      <c r="SHE50" s="12"/>
      <c r="SHF50" s="12"/>
      <c r="SHG50" s="12"/>
      <c r="SHH50" s="12"/>
      <c r="SHI50" s="12"/>
      <c r="SHJ50" s="12"/>
      <c r="SHK50" s="12"/>
      <c r="SHL50" s="12"/>
      <c r="SHM50" s="12"/>
      <c r="SHN50" s="12"/>
      <c r="SHO50" s="12"/>
      <c r="SHP50" s="12"/>
      <c r="SHQ50" s="12"/>
      <c r="SHR50" s="12"/>
      <c r="SHS50" s="12"/>
      <c r="SHT50" s="12"/>
      <c r="SHU50" s="12"/>
      <c r="SHV50" s="12"/>
      <c r="SHW50" s="12"/>
      <c r="SHX50" s="12"/>
      <c r="SHY50" s="12"/>
      <c r="SHZ50" s="12"/>
      <c r="SIA50" s="12"/>
      <c r="SIB50" s="12"/>
      <c r="SIC50" s="12"/>
      <c r="SID50" s="12"/>
      <c r="SIE50" s="12"/>
      <c r="SIF50" s="12"/>
      <c r="SIG50" s="12"/>
      <c r="SIH50" s="12"/>
      <c r="SII50" s="12"/>
      <c r="SIJ50" s="12"/>
      <c r="SIK50" s="12"/>
      <c r="SIL50" s="12"/>
      <c r="SIM50" s="12"/>
      <c r="SIN50" s="12"/>
      <c r="SIO50" s="12"/>
      <c r="SIP50" s="12"/>
      <c r="SIQ50" s="12"/>
      <c r="SIR50" s="12"/>
      <c r="SIS50" s="12"/>
      <c r="SIT50" s="12"/>
      <c r="SIU50" s="12"/>
      <c r="SIV50" s="12"/>
      <c r="SIW50" s="12"/>
      <c r="SIX50" s="12"/>
      <c r="SIY50" s="12"/>
      <c r="SIZ50" s="12"/>
      <c r="SJA50" s="12"/>
      <c r="SJB50" s="12"/>
      <c r="SJC50" s="12"/>
      <c r="SJD50" s="12"/>
      <c r="SJE50" s="12"/>
      <c r="SJF50" s="12"/>
      <c r="SJG50" s="12"/>
      <c r="SJH50" s="12"/>
      <c r="SJI50" s="12"/>
      <c r="SJJ50" s="12"/>
      <c r="SJK50" s="12"/>
      <c r="SJL50" s="12"/>
      <c r="SJM50" s="12"/>
      <c r="SJN50" s="12"/>
      <c r="SJO50" s="12"/>
      <c r="SJP50" s="12"/>
      <c r="SJQ50" s="12"/>
      <c r="SJR50" s="12"/>
      <c r="SJS50" s="12"/>
      <c r="SJT50" s="12"/>
      <c r="SJU50" s="12"/>
      <c r="SJV50" s="12"/>
      <c r="SJW50" s="12"/>
      <c r="SJX50" s="12"/>
      <c r="SJY50" s="12"/>
      <c r="SJZ50" s="12"/>
      <c r="SKA50" s="12"/>
      <c r="SKB50" s="12"/>
      <c r="SKC50" s="12"/>
      <c r="SKD50" s="12"/>
      <c r="SKE50" s="12"/>
      <c r="SKF50" s="12"/>
      <c r="SKG50" s="12"/>
      <c r="SKH50" s="12"/>
      <c r="SKI50" s="12"/>
      <c r="SKJ50" s="12"/>
      <c r="SKK50" s="12"/>
      <c r="SKL50" s="12"/>
      <c r="SKM50" s="12"/>
      <c r="SKN50" s="12"/>
      <c r="SKO50" s="12"/>
      <c r="SKP50" s="12"/>
      <c r="SKQ50" s="12"/>
      <c r="SKR50" s="12"/>
      <c r="SKS50" s="12"/>
      <c r="SKT50" s="12"/>
      <c r="SKU50" s="12"/>
      <c r="SKV50" s="12"/>
      <c r="SKW50" s="12"/>
      <c r="SKX50" s="12"/>
      <c r="SKY50" s="12"/>
      <c r="SKZ50" s="12"/>
      <c r="SLA50" s="12"/>
      <c r="SLB50" s="12"/>
      <c r="SLC50" s="12"/>
      <c r="SLD50" s="12"/>
      <c r="SLE50" s="12"/>
      <c r="SLF50" s="12"/>
      <c r="SLG50" s="12"/>
      <c r="SLH50" s="12"/>
      <c r="SLI50" s="12"/>
      <c r="SLJ50" s="12"/>
      <c r="SLK50" s="12"/>
      <c r="SLL50" s="12"/>
      <c r="SLM50" s="12"/>
      <c r="SLN50" s="12"/>
      <c r="SLO50" s="12"/>
      <c r="SLP50" s="12"/>
      <c r="SLQ50" s="12"/>
      <c r="SLR50" s="12"/>
      <c r="SLS50" s="12"/>
      <c r="SLT50" s="12"/>
      <c r="SLU50" s="12"/>
      <c r="SLV50" s="12"/>
      <c r="SLW50" s="12"/>
      <c r="SLX50" s="12"/>
      <c r="SLY50" s="12"/>
      <c r="SLZ50" s="12"/>
      <c r="SMA50" s="12"/>
      <c r="SMB50" s="12"/>
      <c r="SMC50" s="12"/>
      <c r="SMD50" s="12"/>
      <c r="SME50" s="12"/>
      <c r="SMF50" s="12"/>
      <c r="SMG50" s="12"/>
      <c r="SMH50" s="12"/>
      <c r="SMI50" s="12"/>
      <c r="SMJ50" s="12"/>
      <c r="SMK50" s="12"/>
      <c r="SML50" s="12"/>
      <c r="SMM50" s="12"/>
      <c r="SMN50" s="12"/>
      <c r="SMO50" s="12"/>
      <c r="SMP50" s="12"/>
      <c r="SMQ50" s="12"/>
      <c r="SMR50" s="12"/>
      <c r="SMS50" s="12"/>
      <c r="SMT50" s="12"/>
      <c r="SMU50" s="12"/>
      <c r="SMV50" s="12"/>
      <c r="SMW50" s="12"/>
      <c r="SMX50" s="12"/>
      <c r="SMY50" s="12"/>
      <c r="SMZ50" s="12"/>
      <c r="SNA50" s="12"/>
      <c r="SNB50" s="12"/>
      <c r="SNC50" s="12"/>
      <c r="SND50" s="12"/>
      <c r="SNE50" s="12"/>
      <c r="SNF50" s="12"/>
      <c r="SNG50" s="12"/>
      <c r="SNH50" s="12"/>
      <c r="SNI50" s="12"/>
      <c r="SNJ50" s="12"/>
      <c r="SNK50" s="12"/>
      <c r="SNL50" s="12"/>
      <c r="SNM50" s="12"/>
      <c r="SNN50" s="12"/>
      <c r="SNO50" s="12"/>
      <c r="SNP50" s="12"/>
      <c r="SNQ50" s="12"/>
      <c r="SNR50" s="12"/>
      <c r="SNS50" s="12"/>
      <c r="SNT50" s="12"/>
      <c r="SNU50" s="12"/>
      <c r="SNV50" s="12"/>
      <c r="SNW50" s="12"/>
      <c r="SNX50" s="12"/>
      <c r="SNY50" s="12"/>
      <c r="SNZ50" s="12"/>
      <c r="SOA50" s="12"/>
      <c r="SOB50" s="12"/>
      <c r="SOC50" s="12"/>
      <c r="SOD50" s="12"/>
      <c r="SOE50" s="12"/>
      <c r="SOF50" s="12"/>
      <c r="SOG50" s="12"/>
      <c r="SOH50" s="12"/>
      <c r="SOI50" s="12"/>
      <c r="SOJ50" s="12"/>
      <c r="SOK50" s="12"/>
      <c r="SOL50" s="12"/>
      <c r="SOM50" s="12"/>
      <c r="SON50" s="12"/>
      <c r="SOO50" s="12"/>
      <c r="SOP50" s="12"/>
      <c r="SOQ50" s="12"/>
      <c r="SOR50" s="12"/>
      <c r="SOS50" s="12"/>
      <c r="SOT50" s="12"/>
      <c r="SOU50" s="12"/>
      <c r="SOV50" s="12"/>
      <c r="SOW50" s="12"/>
      <c r="SOX50" s="12"/>
      <c r="SOY50" s="12"/>
      <c r="SOZ50" s="12"/>
      <c r="SPA50" s="12"/>
      <c r="SPB50" s="12"/>
      <c r="SPC50" s="12"/>
      <c r="SPD50" s="12"/>
      <c r="SPE50" s="12"/>
      <c r="SPF50" s="12"/>
      <c r="SPG50" s="12"/>
      <c r="SPH50" s="12"/>
      <c r="SPI50" s="12"/>
      <c r="SPJ50" s="12"/>
      <c r="SPK50" s="12"/>
      <c r="SPL50" s="12"/>
      <c r="SPM50" s="12"/>
      <c r="SPN50" s="12"/>
      <c r="SPO50" s="12"/>
      <c r="SPP50" s="12"/>
      <c r="SPQ50" s="12"/>
      <c r="SPR50" s="12"/>
      <c r="SPS50" s="12"/>
      <c r="SPT50" s="12"/>
      <c r="SPU50" s="12"/>
      <c r="SPV50" s="12"/>
      <c r="SPW50" s="12"/>
      <c r="SPX50" s="12"/>
      <c r="SPY50" s="12"/>
      <c r="SPZ50" s="12"/>
      <c r="SQA50" s="12"/>
      <c r="SQB50" s="12"/>
      <c r="SQC50" s="12"/>
      <c r="SQD50" s="12"/>
      <c r="SQE50" s="12"/>
      <c r="SQF50" s="12"/>
      <c r="SQG50" s="12"/>
      <c r="SQH50" s="12"/>
      <c r="SQI50" s="12"/>
      <c r="SQJ50" s="12"/>
      <c r="SQK50" s="12"/>
      <c r="SQL50" s="12"/>
      <c r="SQM50" s="12"/>
      <c r="SQN50" s="12"/>
      <c r="SQO50" s="12"/>
      <c r="SQP50" s="12"/>
      <c r="SQQ50" s="12"/>
      <c r="SQR50" s="12"/>
      <c r="SQS50" s="12"/>
      <c r="SQT50" s="12"/>
      <c r="SQU50" s="12"/>
      <c r="SQV50" s="12"/>
      <c r="SQW50" s="12"/>
      <c r="SQX50" s="12"/>
      <c r="SQY50" s="12"/>
      <c r="SQZ50" s="12"/>
      <c r="SRA50" s="12"/>
      <c r="SRB50" s="12"/>
      <c r="SRC50" s="12"/>
      <c r="SRD50" s="12"/>
      <c r="SRE50" s="12"/>
      <c r="SRF50" s="12"/>
      <c r="SRG50" s="12"/>
      <c r="SRH50" s="12"/>
      <c r="SRI50" s="12"/>
      <c r="SRJ50" s="12"/>
      <c r="SRK50" s="12"/>
      <c r="SRL50" s="12"/>
      <c r="SRM50" s="12"/>
      <c r="SRN50" s="12"/>
      <c r="SRO50" s="12"/>
      <c r="SRP50" s="12"/>
      <c r="SRQ50" s="12"/>
      <c r="SRR50" s="12"/>
      <c r="SRS50" s="12"/>
      <c r="SRT50" s="12"/>
      <c r="SRU50" s="12"/>
      <c r="SRV50" s="12"/>
      <c r="SRW50" s="12"/>
      <c r="SRX50" s="12"/>
      <c r="SRY50" s="12"/>
      <c r="SRZ50" s="12"/>
      <c r="SSA50" s="12"/>
      <c r="SSB50" s="12"/>
      <c r="SSC50" s="12"/>
      <c r="SSD50" s="12"/>
      <c r="SSE50" s="12"/>
      <c r="SSF50" s="12"/>
      <c r="SSG50" s="12"/>
      <c r="SSH50" s="12"/>
      <c r="SSI50" s="12"/>
      <c r="SSJ50" s="12"/>
      <c r="SSK50" s="12"/>
      <c r="SSL50" s="12"/>
      <c r="SSM50" s="12"/>
      <c r="SSN50" s="12"/>
      <c r="SSO50" s="12"/>
      <c r="SSP50" s="12"/>
      <c r="SSQ50" s="12"/>
      <c r="SSR50" s="12"/>
      <c r="SSS50" s="12"/>
      <c r="SST50" s="12"/>
      <c r="SSU50" s="12"/>
      <c r="SSV50" s="12"/>
      <c r="SSW50" s="12"/>
      <c r="SSX50" s="12"/>
      <c r="SSY50" s="12"/>
      <c r="SSZ50" s="12"/>
      <c r="STA50" s="12"/>
      <c r="STB50" s="12"/>
      <c r="STC50" s="12"/>
      <c r="STD50" s="12"/>
      <c r="STE50" s="12"/>
      <c r="STF50" s="12"/>
      <c r="STG50" s="12"/>
      <c r="STH50" s="12"/>
      <c r="STI50" s="12"/>
      <c r="STJ50" s="12"/>
      <c r="STK50" s="12"/>
      <c r="STL50" s="12"/>
      <c r="STM50" s="12"/>
      <c r="STN50" s="12"/>
      <c r="STO50" s="12"/>
      <c r="STP50" s="12"/>
      <c r="STQ50" s="12"/>
      <c r="STR50" s="12"/>
      <c r="STS50" s="12"/>
      <c r="STT50" s="12"/>
      <c r="STU50" s="12"/>
      <c r="STV50" s="12"/>
      <c r="STW50" s="12"/>
      <c r="STX50" s="12"/>
      <c r="STY50" s="12"/>
      <c r="STZ50" s="12"/>
      <c r="SUA50" s="12"/>
      <c r="SUB50" s="12"/>
      <c r="SUC50" s="12"/>
      <c r="SUD50" s="12"/>
      <c r="SUE50" s="12"/>
      <c r="SUF50" s="12"/>
      <c r="SUG50" s="12"/>
      <c r="SUH50" s="12"/>
      <c r="SUI50" s="12"/>
      <c r="SUJ50" s="12"/>
      <c r="SUK50" s="12"/>
      <c r="SUL50" s="12"/>
      <c r="SUM50" s="12"/>
      <c r="SUN50" s="12"/>
      <c r="SUO50" s="12"/>
      <c r="SUP50" s="12"/>
      <c r="SUQ50" s="12"/>
      <c r="SUR50" s="12"/>
      <c r="SUS50" s="12"/>
      <c r="SUT50" s="12"/>
      <c r="SUU50" s="12"/>
      <c r="SUV50" s="12"/>
      <c r="SUW50" s="12"/>
      <c r="SUX50" s="12"/>
      <c r="SUY50" s="12"/>
      <c r="SUZ50" s="12"/>
      <c r="SVA50" s="12"/>
      <c r="SVB50" s="12"/>
      <c r="SVC50" s="12"/>
      <c r="SVD50" s="12"/>
      <c r="SVE50" s="12"/>
      <c r="SVF50" s="12"/>
      <c r="SVG50" s="12"/>
      <c r="SVH50" s="12"/>
      <c r="SVI50" s="12"/>
      <c r="SVJ50" s="12"/>
      <c r="SVK50" s="12"/>
      <c r="SVL50" s="12"/>
      <c r="SVM50" s="12"/>
      <c r="SVN50" s="12"/>
      <c r="SVO50" s="12"/>
      <c r="SVP50" s="12"/>
      <c r="SVQ50" s="12"/>
      <c r="SVR50" s="12"/>
      <c r="SVS50" s="12"/>
      <c r="SVT50" s="12"/>
      <c r="SVU50" s="12"/>
      <c r="SVV50" s="12"/>
      <c r="SVW50" s="12"/>
      <c r="SVX50" s="12"/>
      <c r="SVY50" s="12"/>
      <c r="SVZ50" s="12"/>
      <c r="SWA50" s="12"/>
      <c r="SWB50" s="12"/>
      <c r="SWC50" s="12"/>
      <c r="SWD50" s="12"/>
      <c r="SWE50" s="12"/>
      <c r="SWF50" s="12"/>
      <c r="SWG50" s="12"/>
      <c r="SWH50" s="12"/>
      <c r="SWI50" s="12"/>
      <c r="SWJ50" s="12"/>
      <c r="SWK50" s="12"/>
      <c r="SWL50" s="12"/>
      <c r="SWM50" s="12"/>
      <c r="SWN50" s="12"/>
      <c r="SWO50" s="12"/>
      <c r="SWP50" s="12"/>
      <c r="SWQ50" s="12"/>
      <c r="SWR50" s="12"/>
      <c r="SWS50" s="12"/>
      <c r="SWT50" s="12"/>
      <c r="SWU50" s="12"/>
      <c r="SWV50" s="12"/>
      <c r="SWW50" s="12"/>
      <c r="SWX50" s="12"/>
      <c r="SWY50" s="12"/>
      <c r="SWZ50" s="12"/>
      <c r="SXA50" s="12"/>
      <c r="SXB50" s="12"/>
      <c r="SXC50" s="12"/>
      <c r="SXD50" s="12"/>
      <c r="SXE50" s="12"/>
      <c r="SXF50" s="12"/>
      <c r="SXG50" s="12"/>
      <c r="SXH50" s="12"/>
      <c r="SXI50" s="12"/>
      <c r="SXJ50" s="12"/>
      <c r="SXK50" s="12"/>
      <c r="SXL50" s="12"/>
      <c r="SXM50" s="12"/>
      <c r="SXN50" s="12"/>
      <c r="SXO50" s="12"/>
      <c r="SXP50" s="12"/>
      <c r="SXQ50" s="12"/>
      <c r="SXR50" s="12"/>
      <c r="SXS50" s="12"/>
      <c r="SXT50" s="12"/>
      <c r="SXU50" s="12"/>
      <c r="SXV50" s="12"/>
      <c r="SXW50" s="12"/>
      <c r="SXX50" s="12"/>
      <c r="SXY50" s="12"/>
      <c r="SXZ50" s="12"/>
      <c r="SYA50" s="12"/>
      <c r="SYB50" s="12"/>
      <c r="SYC50" s="12"/>
      <c r="SYD50" s="12"/>
      <c r="SYE50" s="12"/>
      <c r="SYF50" s="12"/>
      <c r="SYG50" s="12"/>
      <c r="SYH50" s="12"/>
      <c r="SYI50" s="12"/>
      <c r="SYJ50" s="12"/>
      <c r="SYK50" s="12"/>
      <c r="SYL50" s="12"/>
      <c r="SYM50" s="12"/>
      <c r="SYN50" s="12"/>
      <c r="SYO50" s="12"/>
      <c r="SYP50" s="12"/>
      <c r="SYQ50" s="12"/>
      <c r="SYR50" s="12"/>
      <c r="SYS50" s="12"/>
      <c r="SYT50" s="12"/>
      <c r="SYU50" s="12"/>
      <c r="SYV50" s="12"/>
      <c r="SYW50" s="12"/>
      <c r="SYX50" s="12"/>
      <c r="SYY50" s="12"/>
      <c r="SYZ50" s="12"/>
      <c r="SZA50" s="12"/>
      <c r="SZB50" s="12"/>
      <c r="SZC50" s="12"/>
      <c r="SZD50" s="12"/>
      <c r="SZE50" s="12"/>
      <c r="SZF50" s="12"/>
      <c r="SZG50" s="12"/>
      <c r="SZH50" s="12"/>
      <c r="SZI50" s="12"/>
      <c r="SZJ50" s="12"/>
      <c r="SZK50" s="12"/>
      <c r="SZL50" s="12"/>
      <c r="SZM50" s="12"/>
      <c r="SZN50" s="12"/>
      <c r="SZO50" s="12"/>
      <c r="SZP50" s="12"/>
      <c r="SZQ50" s="12"/>
      <c r="SZR50" s="12"/>
      <c r="SZS50" s="12"/>
      <c r="SZT50" s="12"/>
      <c r="SZU50" s="12"/>
      <c r="SZV50" s="12"/>
      <c r="SZW50" s="12"/>
      <c r="SZX50" s="12"/>
      <c r="SZY50" s="12"/>
      <c r="SZZ50" s="12"/>
      <c r="TAA50" s="12"/>
      <c r="TAB50" s="12"/>
      <c r="TAC50" s="12"/>
      <c r="TAD50" s="12"/>
      <c r="TAE50" s="12"/>
      <c r="TAF50" s="12"/>
      <c r="TAG50" s="12"/>
      <c r="TAH50" s="12"/>
      <c r="TAI50" s="12"/>
      <c r="TAJ50" s="12"/>
      <c r="TAK50" s="12"/>
      <c r="TAL50" s="12"/>
      <c r="TAM50" s="12"/>
      <c r="TAN50" s="12"/>
      <c r="TAO50" s="12"/>
      <c r="TAP50" s="12"/>
      <c r="TAQ50" s="12"/>
      <c r="TAR50" s="12"/>
      <c r="TAS50" s="12"/>
      <c r="TAT50" s="12"/>
      <c r="TAU50" s="12"/>
      <c r="TAV50" s="12"/>
      <c r="TAW50" s="12"/>
      <c r="TAX50" s="12"/>
      <c r="TAY50" s="12"/>
      <c r="TAZ50" s="12"/>
      <c r="TBA50" s="12"/>
      <c r="TBB50" s="12"/>
      <c r="TBC50" s="12"/>
      <c r="TBD50" s="12"/>
      <c r="TBE50" s="12"/>
      <c r="TBF50" s="12"/>
      <c r="TBG50" s="12"/>
      <c r="TBH50" s="12"/>
      <c r="TBI50" s="12"/>
      <c r="TBJ50" s="12"/>
      <c r="TBK50" s="12"/>
      <c r="TBL50" s="12"/>
      <c r="TBM50" s="12"/>
      <c r="TBN50" s="12"/>
      <c r="TBO50" s="12"/>
      <c r="TBP50" s="12"/>
      <c r="TBQ50" s="12"/>
      <c r="TBR50" s="12"/>
      <c r="TBS50" s="12"/>
      <c r="TBT50" s="12"/>
      <c r="TBU50" s="12"/>
      <c r="TBV50" s="12"/>
      <c r="TBW50" s="12"/>
      <c r="TBX50" s="12"/>
      <c r="TBY50" s="12"/>
      <c r="TBZ50" s="12"/>
      <c r="TCA50" s="12"/>
      <c r="TCB50" s="12"/>
      <c r="TCC50" s="12"/>
      <c r="TCD50" s="12"/>
      <c r="TCE50" s="12"/>
      <c r="TCF50" s="12"/>
      <c r="TCG50" s="12"/>
      <c r="TCH50" s="12"/>
      <c r="TCI50" s="12"/>
      <c r="TCJ50" s="12"/>
      <c r="TCK50" s="12"/>
      <c r="TCL50" s="12"/>
      <c r="TCM50" s="12"/>
      <c r="TCN50" s="12"/>
      <c r="TCO50" s="12"/>
      <c r="TCP50" s="12"/>
      <c r="TCQ50" s="12"/>
      <c r="TCR50" s="12"/>
      <c r="TCS50" s="12"/>
      <c r="TCT50" s="12"/>
      <c r="TCU50" s="12"/>
      <c r="TCV50" s="12"/>
      <c r="TCW50" s="12"/>
      <c r="TCX50" s="12"/>
      <c r="TCY50" s="12"/>
      <c r="TCZ50" s="12"/>
      <c r="TDA50" s="12"/>
      <c r="TDB50" s="12"/>
      <c r="TDC50" s="12"/>
      <c r="TDD50" s="12"/>
      <c r="TDE50" s="12"/>
      <c r="TDF50" s="12"/>
      <c r="TDG50" s="12"/>
      <c r="TDH50" s="12"/>
      <c r="TDI50" s="12"/>
      <c r="TDJ50" s="12"/>
      <c r="TDK50" s="12"/>
      <c r="TDL50" s="12"/>
      <c r="TDM50" s="12"/>
      <c r="TDN50" s="12"/>
      <c r="TDO50" s="12"/>
      <c r="TDP50" s="12"/>
      <c r="TDQ50" s="12"/>
      <c r="TDR50" s="12"/>
      <c r="TDS50" s="12"/>
      <c r="TDT50" s="12"/>
      <c r="TDU50" s="12"/>
      <c r="TDV50" s="12"/>
      <c r="TDW50" s="12"/>
      <c r="TDX50" s="12"/>
      <c r="TDY50" s="12"/>
      <c r="TDZ50" s="12"/>
      <c r="TEA50" s="12"/>
      <c r="TEB50" s="12"/>
      <c r="TEC50" s="12"/>
      <c r="TED50" s="12"/>
      <c r="TEE50" s="12"/>
      <c r="TEF50" s="12"/>
      <c r="TEG50" s="12"/>
      <c r="TEH50" s="12"/>
      <c r="TEI50" s="12"/>
      <c r="TEJ50" s="12"/>
      <c r="TEK50" s="12"/>
      <c r="TEL50" s="12"/>
      <c r="TEM50" s="12"/>
      <c r="TEN50" s="12"/>
      <c r="TEO50" s="12"/>
      <c r="TEP50" s="12"/>
      <c r="TEQ50" s="12"/>
      <c r="TER50" s="12"/>
      <c r="TES50" s="12"/>
      <c r="TET50" s="12"/>
      <c r="TEU50" s="12"/>
      <c r="TEV50" s="12"/>
      <c r="TEW50" s="12"/>
      <c r="TEX50" s="12"/>
      <c r="TEY50" s="12"/>
      <c r="TEZ50" s="12"/>
      <c r="TFA50" s="12"/>
      <c r="TFB50" s="12"/>
      <c r="TFC50" s="12"/>
      <c r="TFD50" s="12"/>
      <c r="TFE50" s="12"/>
      <c r="TFF50" s="12"/>
      <c r="TFG50" s="12"/>
      <c r="TFH50" s="12"/>
      <c r="TFI50" s="12"/>
      <c r="TFJ50" s="12"/>
      <c r="TFK50" s="12"/>
      <c r="TFL50" s="12"/>
      <c r="TFM50" s="12"/>
      <c r="TFN50" s="12"/>
      <c r="TFO50" s="12"/>
      <c r="TFP50" s="12"/>
      <c r="TFQ50" s="12"/>
      <c r="TFR50" s="12"/>
      <c r="TFS50" s="12"/>
      <c r="TFT50" s="12"/>
      <c r="TFU50" s="12"/>
      <c r="TFV50" s="12"/>
      <c r="TFW50" s="12"/>
      <c r="TFX50" s="12"/>
      <c r="TFY50" s="12"/>
      <c r="TFZ50" s="12"/>
      <c r="TGA50" s="12"/>
      <c r="TGB50" s="12"/>
      <c r="TGC50" s="12"/>
      <c r="TGD50" s="12"/>
      <c r="TGE50" s="12"/>
      <c r="TGF50" s="12"/>
      <c r="TGG50" s="12"/>
      <c r="TGH50" s="12"/>
      <c r="TGI50" s="12"/>
      <c r="TGJ50" s="12"/>
      <c r="TGK50" s="12"/>
      <c r="TGL50" s="12"/>
      <c r="TGM50" s="12"/>
      <c r="TGN50" s="12"/>
      <c r="TGO50" s="12"/>
      <c r="TGP50" s="12"/>
      <c r="TGQ50" s="12"/>
      <c r="TGR50" s="12"/>
      <c r="TGS50" s="12"/>
      <c r="TGT50" s="12"/>
      <c r="TGU50" s="12"/>
      <c r="TGV50" s="12"/>
      <c r="TGW50" s="12"/>
      <c r="TGX50" s="12"/>
      <c r="TGY50" s="12"/>
      <c r="TGZ50" s="12"/>
      <c r="THA50" s="12"/>
      <c r="THB50" s="12"/>
      <c r="THC50" s="12"/>
      <c r="THD50" s="12"/>
      <c r="THE50" s="12"/>
      <c r="THF50" s="12"/>
      <c r="THG50" s="12"/>
      <c r="THH50" s="12"/>
      <c r="THI50" s="12"/>
      <c r="THJ50" s="12"/>
      <c r="THK50" s="12"/>
      <c r="THL50" s="12"/>
      <c r="THM50" s="12"/>
      <c r="THN50" s="12"/>
      <c r="THO50" s="12"/>
      <c r="THP50" s="12"/>
      <c r="THQ50" s="12"/>
      <c r="THR50" s="12"/>
      <c r="THS50" s="12"/>
      <c r="THT50" s="12"/>
      <c r="THU50" s="12"/>
      <c r="THV50" s="12"/>
      <c r="THW50" s="12"/>
      <c r="THX50" s="12"/>
      <c r="THY50" s="12"/>
      <c r="THZ50" s="12"/>
      <c r="TIA50" s="12"/>
      <c r="TIB50" s="12"/>
      <c r="TIC50" s="12"/>
      <c r="TID50" s="12"/>
      <c r="TIE50" s="12"/>
      <c r="TIF50" s="12"/>
      <c r="TIG50" s="12"/>
      <c r="TIH50" s="12"/>
      <c r="TII50" s="12"/>
      <c r="TIJ50" s="12"/>
      <c r="TIK50" s="12"/>
      <c r="TIL50" s="12"/>
      <c r="TIM50" s="12"/>
      <c r="TIN50" s="12"/>
      <c r="TIO50" s="12"/>
      <c r="TIP50" s="12"/>
      <c r="TIQ50" s="12"/>
      <c r="TIR50" s="12"/>
      <c r="TIS50" s="12"/>
      <c r="TIT50" s="12"/>
      <c r="TIU50" s="12"/>
      <c r="TIV50" s="12"/>
      <c r="TIW50" s="12"/>
      <c r="TIX50" s="12"/>
      <c r="TIY50" s="12"/>
      <c r="TIZ50" s="12"/>
      <c r="TJA50" s="12"/>
      <c r="TJB50" s="12"/>
      <c r="TJC50" s="12"/>
      <c r="TJD50" s="12"/>
      <c r="TJE50" s="12"/>
      <c r="TJF50" s="12"/>
      <c r="TJG50" s="12"/>
      <c r="TJH50" s="12"/>
      <c r="TJI50" s="12"/>
      <c r="TJJ50" s="12"/>
      <c r="TJK50" s="12"/>
      <c r="TJL50" s="12"/>
      <c r="TJM50" s="12"/>
      <c r="TJN50" s="12"/>
      <c r="TJO50" s="12"/>
      <c r="TJP50" s="12"/>
      <c r="TJQ50" s="12"/>
      <c r="TJR50" s="12"/>
      <c r="TJS50" s="12"/>
      <c r="TJT50" s="12"/>
      <c r="TJU50" s="12"/>
      <c r="TJV50" s="12"/>
      <c r="TJW50" s="12"/>
      <c r="TJX50" s="12"/>
      <c r="TJY50" s="12"/>
      <c r="TJZ50" s="12"/>
      <c r="TKA50" s="12"/>
      <c r="TKB50" s="12"/>
      <c r="TKC50" s="12"/>
      <c r="TKD50" s="12"/>
      <c r="TKE50" s="12"/>
      <c r="TKF50" s="12"/>
      <c r="TKG50" s="12"/>
      <c r="TKH50" s="12"/>
      <c r="TKI50" s="12"/>
      <c r="TKJ50" s="12"/>
      <c r="TKK50" s="12"/>
      <c r="TKL50" s="12"/>
      <c r="TKM50" s="12"/>
      <c r="TKN50" s="12"/>
      <c r="TKO50" s="12"/>
      <c r="TKP50" s="12"/>
      <c r="TKQ50" s="12"/>
      <c r="TKR50" s="12"/>
      <c r="TKS50" s="12"/>
      <c r="TKT50" s="12"/>
      <c r="TKU50" s="12"/>
      <c r="TKV50" s="12"/>
      <c r="TKW50" s="12"/>
      <c r="TKX50" s="12"/>
      <c r="TKY50" s="12"/>
      <c r="TKZ50" s="12"/>
      <c r="TLA50" s="12"/>
      <c r="TLB50" s="12"/>
      <c r="TLC50" s="12"/>
      <c r="TLD50" s="12"/>
      <c r="TLE50" s="12"/>
      <c r="TLF50" s="12"/>
      <c r="TLG50" s="12"/>
      <c r="TLH50" s="12"/>
      <c r="TLI50" s="12"/>
      <c r="TLJ50" s="12"/>
      <c r="TLK50" s="12"/>
      <c r="TLL50" s="12"/>
      <c r="TLM50" s="12"/>
      <c r="TLN50" s="12"/>
      <c r="TLO50" s="12"/>
      <c r="TLP50" s="12"/>
      <c r="TLQ50" s="12"/>
      <c r="TLR50" s="12"/>
      <c r="TLS50" s="12"/>
      <c r="TLT50" s="12"/>
      <c r="TLU50" s="12"/>
      <c r="TLV50" s="12"/>
      <c r="TLW50" s="12"/>
      <c r="TLX50" s="12"/>
      <c r="TLY50" s="12"/>
      <c r="TLZ50" s="12"/>
      <c r="TMA50" s="12"/>
      <c r="TMB50" s="12"/>
      <c r="TMC50" s="12"/>
      <c r="TMD50" s="12"/>
      <c r="TME50" s="12"/>
      <c r="TMF50" s="12"/>
      <c r="TMG50" s="12"/>
      <c r="TMH50" s="12"/>
      <c r="TMI50" s="12"/>
      <c r="TMJ50" s="12"/>
      <c r="TMK50" s="12"/>
      <c r="TML50" s="12"/>
      <c r="TMM50" s="12"/>
      <c r="TMN50" s="12"/>
      <c r="TMO50" s="12"/>
      <c r="TMP50" s="12"/>
      <c r="TMQ50" s="12"/>
      <c r="TMR50" s="12"/>
      <c r="TMS50" s="12"/>
      <c r="TMT50" s="12"/>
      <c r="TMU50" s="12"/>
      <c r="TMV50" s="12"/>
      <c r="TMW50" s="12"/>
      <c r="TMX50" s="12"/>
      <c r="TMY50" s="12"/>
      <c r="TMZ50" s="12"/>
      <c r="TNA50" s="12"/>
      <c r="TNB50" s="12"/>
      <c r="TNC50" s="12"/>
      <c r="TND50" s="12"/>
      <c r="TNE50" s="12"/>
      <c r="TNF50" s="12"/>
      <c r="TNG50" s="12"/>
      <c r="TNH50" s="12"/>
      <c r="TNI50" s="12"/>
      <c r="TNJ50" s="12"/>
      <c r="TNK50" s="12"/>
      <c r="TNL50" s="12"/>
      <c r="TNM50" s="12"/>
      <c r="TNN50" s="12"/>
      <c r="TNO50" s="12"/>
      <c r="TNP50" s="12"/>
      <c r="TNQ50" s="12"/>
      <c r="TNR50" s="12"/>
      <c r="TNS50" s="12"/>
      <c r="TNT50" s="12"/>
      <c r="TNU50" s="12"/>
      <c r="TNV50" s="12"/>
      <c r="TNW50" s="12"/>
      <c r="TNX50" s="12"/>
      <c r="TNY50" s="12"/>
      <c r="TNZ50" s="12"/>
      <c r="TOA50" s="12"/>
      <c r="TOB50" s="12"/>
      <c r="TOC50" s="12"/>
      <c r="TOD50" s="12"/>
      <c r="TOE50" s="12"/>
      <c r="TOF50" s="12"/>
      <c r="TOG50" s="12"/>
      <c r="TOH50" s="12"/>
      <c r="TOI50" s="12"/>
      <c r="TOJ50" s="12"/>
      <c r="TOK50" s="12"/>
      <c r="TOL50" s="12"/>
      <c r="TOM50" s="12"/>
      <c r="TON50" s="12"/>
      <c r="TOO50" s="12"/>
      <c r="TOP50" s="12"/>
      <c r="TOQ50" s="12"/>
      <c r="TOR50" s="12"/>
      <c r="TOS50" s="12"/>
      <c r="TOT50" s="12"/>
      <c r="TOU50" s="12"/>
      <c r="TOV50" s="12"/>
      <c r="TOW50" s="12"/>
      <c r="TOX50" s="12"/>
      <c r="TOY50" s="12"/>
      <c r="TOZ50" s="12"/>
      <c r="TPA50" s="12"/>
      <c r="TPB50" s="12"/>
      <c r="TPC50" s="12"/>
      <c r="TPD50" s="12"/>
      <c r="TPE50" s="12"/>
      <c r="TPF50" s="12"/>
      <c r="TPG50" s="12"/>
      <c r="TPH50" s="12"/>
      <c r="TPI50" s="12"/>
      <c r="TPJ50" s="12"/>
      <c r="TPK50" s="12"/>
      <c r="TPL50" s="12"/>
      <c r="TPM50" s="12"/>
      <c r="TPN50" s="12"/>
      <c r="TPO50" s="12"/>
      <c r="TPP50" s="12"/>
      <c r="TPQ50" s="12"/>
      <c r="TPR50" s="12"/>
      <c r="TPS50" s="12"/>
      <c r="TPT50" s="12"/>
      <c r="TPU50" s="12"/>
      <c r="TPV50" s="12"/>
      <c r="TPW50" s="12"/>
      <c r="TPX50" s="12"/>
      <c r="TPY50" s="12"/>
      <c r="TPZ50" s="12"/>
      <c r="TQA50" s="12"/>
      <c r="TQB50" s="12"/>
      <c r="TQC50" s="12"/>
      <c r="TQD50" s="12"/>
      <c r="TQE50" s="12"/>
      <c r="TQF50" s="12"/>
      <c r="TQG50" s="12"/>
      <c r="TQH50" s="12"/>
      <c r="TQI50" s="12"/>
      <c r="TQJ50" s="12"/>
      <c r="TQK50" s="12"/>
      <c r="TQL50" s="12"/>
      <c r="TQM50" s="12"/>
      <c r="TQN50" s="12"/>
      <c r="TQO50" s="12"/>
      <c r="TQP50" s="12"/>
      <c r="TQQ50" s="12"/>
      <c r="TQR50" s="12"/>
      <c r="TQS50" s="12"/>
      <c r="TQT50" s="12"/>
      <c r="TQU50" s="12"/>
      <c r="TQV50" s="12"/>
      <c r="TQW50" s="12"/>
      <c r="TQX50" s="12"/>
      <c r="TQY50" s="12"/>
      <c r="TQZ50" s="12"/>
      <c r="TRA50" s="12"/>
      <c r="TRB50" s="12"/>
      <c r="TRC50" s="12"/>
      <c r="TRD50" s="12"/>
      <c r="TRE50" s="12"/>
      <c r="TRF50" s="12"/>
      <c r="TRG50" s="12"/>
      <c r="TRH50" s="12"/>
      <c r="TRI50" s="12"/>
      <c r="TRJ50" s="12"/>
      <c r="TRK50" s="12"/>
      <c r="TRL50" s="12"/>
      <c r="TRM50" s="12"/>
      <c r="TRN50" s="12"/>
      <c r="TRO50" s="12"/>
      <c r="TRP50" s="12"/>
      <c r="TRQ50" s="12"/>
      <c r="TRR50" s="12"/>
      <c r="TRS50" s="12"/>
      <c r="TRT50" s="12"/>
      <c r="TRU50" s="12"/>
      <c r="TRV50" s="12"/>
      <c r="TRW50" s="12"/>
      <c r="TRX50" s="12"/>
      <c r="TRY50" s="12"/>
      <c r="TRZ50" s="12"/>
      <c r="TSA50" s="12"/>
      <c r="TSB50" s="12"/>
      <c r="TSC50" s="12"/>
      <c r="TSD50" s="12"/>
      <c r="TSE50" s="12"/>
      <c r="TSF50" s="12"/>
      <c r="TSG50" s="12"/>
      <c r="TSH50" s="12"/>
      <c r="TSI50" s="12"/>
      <c r="TSJ50" s="12"/>
      <c r="TSK50" s="12"/>
      <c r="TSL50" s="12"/>
      <c r="TSM50" s="12"/>
      <c r="TSN50" s="12"/>
      <c r="TSO50" s="12"/>
      <c r="TSP50" s="12"/>
      <c r="TSQ50" s="12"/>
      <c r="TSR50" s="12"/>
      <c r="TSS50" s="12"/>
      <c r="TST50" s="12"/>
      <c r="TSU50" s="12"/>
      <c r="TSV50" s="12"/>
      <c r="TSW50" s="12"/>
      <c r="TSX50" s="12"/>
      <c r="TSY50" s="12"/>
      <c r="TSZ50" s="12"/>
      <c r="TTA50" s="12"/>
      <c r="TTB50" s="12"/>
      <c r="TTC50" s="12"/>
      <c r="TTD50" s="12"/>
      <c r="TTE50" s="12"/>
      <c r="TTF50" s="12"/>
      <c r="TTG50" s="12"/>
      <c r="TTH50" s="12"/>
      <c r="TTI50" s="12"/>
      <c r="TTJ50" s="12"/>
      <c r="TTK50" s="12"/>
      <c r="TTL50" s="12"/>
      <c r="TTM50" s="12"/>
      <c r="TTN50" s="12"/>
      <c r="TTO50" s="12"/>
      <c r="TTP50" s="12"/>
      <c r="TTQ50" s="12"/>
      <c r="TTR50" s="12"/>
      <c r="TTS50" s="12"/>
      <c r="TTT50" s="12"/>
      <c r="TTU50" s="12"/>
      <c r="TTV50" s="12"/>
      <c r="TTW50" s="12"/>
      <c r="TTX50" s="12"/>
      <c r="TTY50" s="12"/>
      <c r="TTZ50" s="12"/>
      <c r="TUA50" s="12"/>
      <c r="TUB50" s="12"/>
      <c r="TUC50" s="12"/>
      <c r="TUD50" s="12"/>
      <c r="TUE50" s="12"/>
      <c r="TUF50" s="12"/>
      <c r="TUG50" s="12"/>
      <c r="TUH50" s="12"/>
      <c r="TUI50" s="12"/>
      <c r="TUJ50" s="12"/>
      <c r="TUK50" s="12"/>
      <c r="TUL50" s="12"/>
      <c r="TUM50" s="12"/>
      <c r="TUN50" s="12"/>
      <c r="TUO50" s="12"/>
      <c r="TUP50" s="12"/>
      <c r="TUQ50" s="12"/>
      <c r="TUR50" s="12"/>
      <c r="TUS50" s="12"/>
      <c r="TUT50" s="12"/>
      <c r="TUU50" s="12"/>
      <c r="TUV50" s="12"/>
      <c r="TUW50" s="12"/>
      <c r="TUX50" s="12"/>
      <c r="TUY50" s="12"/>
      <c r="TUZ50" s="12"/>
      <c r="TVA50" s="12"/>
      <c r="TVB50" s="12"/>
      <c r="TVC50" s="12"/>
      <c r="TVD50" s="12"/>
      <c r="TVE50" s="12"/>
      <c r="TVF50" s="12"/>
      <c r="TVG50" s="12"/>
      <c r="TVH50" s="12"/>
      <c r="TVI50" s="12"/>
      <c r="TVJ50" s="12"/>
      <c r="TVK50" s="12"/>
      <c r="TVL50" s="12"/>
      <c r="TVM50" s="12"/>
      <c r="TVN50" s="12"/>
      <c r="TVO50" s="12"/>
      <c r="TVP50" s="12"/>
      <c r="TVQ50" s="12"/>
      <c r="TVR50" s="12"/>
      <c r="TVS50" s="12"/>
      <c r="TVT50" s="12"/>
      <c r="TVU50" s="12"/>
      <c r="TVV50" s="12"/>
      <c r="TVW50" s="12"/>
      <c r="TVX50" s="12"/>
      <c r="TVY50" s="12"/>
      <c r="TVZ50" s="12"/>
      <c r="TWA50" s="12"/>
      <c r="TWB50" s="12"/>
      <c r="TWC50" s="12"/>
      <c r="TWD50" s="12"/>
      <c r="TWE50" s="12"/>
      <c r="TWF50" s="12"/>
      <c r="TWG50" s="12"/>
      <c r="TWH50" s="12"/>
      <c r="TWI50" s="12"/>
      <c r="TWJ50" s="12"/>
      <c r="TWK50" s="12"/>
      <c r="TWL50" s="12"/>
      <c r="TWM50" s="12"/>
      <c r="TWN50" s="12"/>
      <c r="TWO50" s="12"/>
      <c r="TWP50" s="12"/>
      <c r="TWQ50" s="12"/>
      <c r="TWR50" s="12"/>
      <c r="TWS50" s="12"/>
      <c r="TWT50" s="12"/>
      <c r="TWU50" s="12"/>
      <c r="TWV50" s="12"/>
      <c r="TWW50" s="12"/>
      <c r="TWX50" s="12"/>
      <c r="TWY50" s="12"/>
      <c r="TWZ50" s="12"/>
      <c r="TXA50" s="12"/>
      <c r="TXB50" s="12"/>
      <c r="TXC50" s="12"/>
      <c r="TXD50" s="12"/>
      <c r="TXE50" s="12"/>
      <c r="TXF50" s="12"/>
      <c r="TXG50" s="12"/>
      <c r="TXH50" s="12"/>
      <c r="TXI50" s="12"/>
      <c r="TXJ50" s="12"/>
      <c r="TXK50" s="12"/>
      <c r="TXL50" s="12"/>
      <c r="TXM50" s="12"/>
      <c r="TXN50" s="12"/>
      <c r="TXO50" s="12"/>
      <c r="TXP50" s="12"/>
      <c r="TXQ50" s="12"/>
      <c r="TXR50" s="12"/>
      <c r="TXS50" s="12"/>
      <c r="TXT50" s="12"/>
      <c r="TXU50" s="12"/>
      <c r="TXV50" s="12"/>
      <c r="TXW50" s="12"/>
      <c r="TXX50" s="12"/>
      <c r="TXY50" s="12"/>
      <c r="TXZ50" s="12"/>
      <c r="TYA50" s="12"/>
      <c r="TYB50" s="12"/>
      <c r="TYC50" s="12"/>
      <c r="TYD50" s="12"/>
      <c r="TYE50" s="12"/>
      <c r="TYF50" s="12"/>
      <c r="TYG50" s="12"/>
      <c r="TYH50" s="12"/>
      <c r="TYI50" s="12"/>
      <c r="TYJ50" s="12"/>
      <c r="TYK50" s="12"/>
      <c r="TYL50" s="12"/>
      <c r="TYM50" s="12"/>
      <c r="TYN50" s="12"/>
      <c r="TYO50" s="12"/>
      <c r="TYP50" s="12"/>
      <c r="TYQ50" s="12"/>
      <c r="TYR50" s="12"/>
      <c r="TYS50" s="12"/>
      <c r="TYT50" s="12"/>
      <c r="TYU50" s="12"/>
      <c r="TYV50" s="12"/>
      <c r="TYW50" s="12"/>
      <c r="TYX50" s="12"/>
      <c r="TYY50" s="12"/>
      <c r="TYZ50" s="12"/>
      <c r="TZA50" s="12"/>
      <c r="TZB50" s="12"/>
      <c r="TZC50" s="12"/>
      <c r="TZD50" s="12"/>
      <c r="TZE50" s="12"/>
      <c r="TZF50" s="12"/>
      <c r="TZG50" s="12"/>
      <c r="TZH50" s="12"/>
      <c r="TZI50" s="12"/>
      <c r="TZJ50" s="12"/>
      <c r="TZK50" s="12"/>
      <c r="TZL50" s="12"/>
      <c r="TZM50" s="12"/>
      <c r="TZN50" s="12"/>
      <c r="TZO50" s="12"/>
      <c r="TZP50" s="12"/>
      <c r="TZQ50" s="12"/>
      <c r="TZR50" s="12"/>
      <c r="TZS50" s="12"/>
      <c r="TZT50" s="12"/>
      <c r="TZU50" s="12"/>
      <c r="TZV50" s="12"/>
      <c r="TZW50" s="12"/>
      <c r="TZX50" s="12"/>
      <c r="TZY50" s="12"/>
      <c r="TZZ50" s="12"/>
      <c r="UAA50" s="12"/>
      <c r="UAB50" s="12"/>
      <c r="UAC50" s="12"/>
      <c r="UAD50" s="12"/>
      <c r="UAE50" s="12"/>
      <c r="UAF50" s="12"/>
      <c r="UAG50" s="12"/>
      <c r="UAH50" s="12"/>
      <c r="UAI50" s="12"/>
      <c r="UAJ50" s="12"/>
      <c r="UAK50" s="12"/>
      <c r="UAL50" s="12"/>
      <c r="UAM50" s="12"/>
      <c r="UAN50" s="12"/>
      <c r="UAO50" s="12"/>
      <c r="UAP50" s="12"/>
      <c r="UAQ50" s="12"/>
      <c r="UAR50" s="12"/>
      <c r="UAS50" s="12"/>
      <c r="UAT50" s="12"/>
      <c r="UAU50" s="12"/>
      <c r="UAV50" s="12"/>
      <c r="UAW50" s="12"/>
      <c r="UAX50" s="12"/>
      <c r="UAY50" s="12"/>
      <c r="UAZ50" s="12"/>
      <c r="UBA50" s="12"/>
      <c r="UBB50" s="12"/>
      <c r="UBC50" s="12"/>
      <c r="UBD50" s="12"/>
      <c r="UBE50" s="12"/>
      <c r="UBF50" s="12"/>
      <c r="UBG50" s="12"/>
      <c r="UBH50" s="12"/>
      <c r="UBI50" s="12"/>
      <c r="UBJ50" s="12"/>
      <c r="UBK50" s="12"/>
      <c r="UBL50" s="12"/>
      <c r="UBM50" s="12"/>
      <c r="UBN50" s="12"/>
      <c r="UBO50" s="12"/>
      <c r="UBP50" s="12"/>
      <c r="UBQ50" s="12"/>
      <c r="UBR50" s="12"/>
      <c r="UBS50" s="12"/>
      <c r="UBT50" s="12"/>
      <c r="UBU50" s="12"/>
      <c r="UBV50" s="12"/>
      <c r="UBW50" s="12"/>
      <c r="UBX50" s="12"/>
      <c r="UBY50" s="12"/>
      <c r="UBZ50" s="12"/>
      <c r="UCA50" s="12"/>
      <c r="UCB50" s="12"/>
      <c r="UCC50" s="12"/>
      <c r="UCD50" s="12"/>
      <c r="UCE50" s="12"/>
      <c r="UCF50" s="12"/>
      <c r="UCG50" s="12"/>
      <c r="UCH50" s="12"/>
      <c r="UCI50" s="12"/>
      <c r="UCJ50" s="12"/>
      <c r="UCK50" s="12"/>
      <c r="UCL50" s="12"/>
      <c r="UCM50" s="12"/>
      <c r="UCN50" s="12"/>
      <c r="UCO50" s="12"/>
      <c r="UCP50" s="12"/>
      <c r="UCQ50" s="12"/>
      <c r="UCR50" s="12"/>
      <c r="UCS50" s="12"/>
      <c r="UCT50" s="12"/>
      <c r="UCU50" s="12"/>
      <c r="UCV50" s="12"/>
      <c r="UCW50" s="12"/>
      <c r="UCX50" s="12"/>
      <c r="UCY50" s="12"/>
      <c r="UCZ50" s="12"/>
      <c r="UDA50" s="12"/>
      <c r="UDB50" s="12"/>
      <c r="UDC50" s="12"/>
      <c r="UDD50" s="12"/>
      <c r="UDE50" s="12"/>
      <c r="UDF50" s="12"/>
      <c r="UDG50" s="12"/>
      <c r="UDH50" s="12"/>
      <c r="UDI50" s="12"/>
      <c r="UDJ50" s="12"/>
      <c r="UDK50" s="12"/>
      <c r="UDL50" s="12"/>
      <c r="UDM50" s="12"/>
      <c r="UDN50" s="12"/>
      <c r="UDO50" s="12"/>
      <c r="UDP50" s="12"/>
      <c r="UDQ50" s="12"/>
      <c r="UDR50" s="12"/>
      <c r="UDS50" s="12"/>
      <c r="UDT50" s="12"/>
      <c r="UDU50" s="12"/>
      <c r="UDV50" s="12"/>
      <c r="UDW50" s="12"/>
      <c r="UDX50" s="12"/>
      <c r="UDY50" s="12"/>
      <c r="UDZ50" s="12"/>
      <c r="UEA50" s="12"/>
      <c r="UEB50" s="12"/>
      <c r="UEC50" s="12"/>
      <c r="UED50" s="12"/>
      <c r="UEE50" s="12"/>
      <c r="UEF50" s="12"/>
      <c r="UEG50" s="12"/>
      <c r="UEH50" s="12"/>
      <c r="UEI50" s="12"/>
      <c r="UEJ50" s="12"/>
      <c r="UEK50" s="12"/>
      <c r="UEL50" s="12"/>
      <c r="UEM50" s="12"/>
      <c r="UEN50" s="12"/>
      <c r="UEO50" s="12"/>
      <c r="UEP50" s="12"/>
      <c r="UEQ50" s="12"/>
      <c r="UER50" s="12"/>
      <c r="UES50" s="12"/>
      <c r="UET50" s="12"/>
      <c r="UEU50" s="12"/>
      <c r="UEV50" s="12"/>
      <c r="UEW50" s="12"/>
      <c r="UEX50" s="12"/>
      <c r="UEY50" s="12"/>
      <c r="UEZ50" s="12"/>
      <c r="UFA50" s="12"/>
      <c r="UFB50" s="12"/>
      <c r="UFC50" s="12"/>
      <c r="UFD50" s="12"/>
      <c r="UFE50" s="12"/>
      <c r="UFF50" s="12"/>
      <c r="UFG50" s="12"/>
      <c r="UFH50" s="12"/>
      <c r="UFI50" s="12"/>
      <c r="UFJ50" s="12"/>
      <c r="UFK50" s="12"/>
      <c r="UFL50" s="12"/>
      <c r="UFM50" s="12"/>
      <c r="UFN50" s="12"/>
      <c r="UFO50" s="12"/>
      <c r="UFP50" s="12"/>
      <c r="UFQ50" s="12"/>
      <c r="UFR50" s="12"/>
      <c r="UFS50" s="12"/>
      <c r="UFT50" s="12"/>
      <c r="UFU50" s="12"/>
      <c r="UFV50" s="12"/>
      <c r="UFW50" s="12"/>
      <c r="UFX50" s="12"/>
      <c r="UFY50" s="12"/>
      <c r="UFZ50" s="12"/>
      <c r="UGA50" s="12"/>
      <c r="UGB50" s="12"/>
      <c r="UGC50" s="12"/>
      <c r="UGD50" s="12"/>
      <c r="UGE50" s="12"/>
      <c r="UGF50" s="12"/>
      <c r="UGG50" s="12"/>
      <c r="UGH50" s="12"/>
      <c r="UGI50" s="12"/>
      <c r="UGJ50" s="12"/>
      <c r="UGK50" s="12"/>
      <c r="UGL50" s="12"/>
      <c r="UGM50" s="12"/>
      <c r="UGN50" s="12"/>
      <c r="UGO50" s="12"/>
      <c r="UGP50" s="12"/>
      <c r="UGQ50" s="12"/>
      <c r="UGR50" s="12"/>
      <c r="UGS50" s="12"/>
      <c r="UGT50" s="12"/>
      <c r="UGU50" s="12"/>
      <c r="UGV50" s="12"/>
      <c r="UGW50" s="12"/>
      <c r="UGX50" s="12"/>
      <c r="UGY50" s="12"/>
      <c r="UGZ50" s="12"/>
      <c r="UHA50" s="12"/>
      <c r="UHB50" s="12"/>
      <c r="UHC50" s="12"/>
      <c r="UHD50" s="12"/>
      <c r="UHE50" s="12"/>
      <c r="UHF50" s="12"/>
      <c r="UHG50" s="12"/>
      <c r="UHH50" s="12"/>
      <c r="UHI50" s="12"/>
      <c r="UHJ50" s="12"/>
      <c r="UHK50" s="12"/>
      <c r="UHL50" s="12"/>
      <c r="UHM50" s="12"/>
      <c r="UHN50" s="12"/>
      <c r="UHO50" s="12"/>
      <c r="UHP50" s="12"/>
      <c r="UHQ50" s="12"/>
      <c r="UHR50" s="12"/>
      <c r="UHS50" s="12"/>
      <c r="UHT50" s="12"/>
      <c r="UHU50" s="12"/>
      <c r="UHV50" s="12"/>
      <c r="UHW50" s="12"/>
      <c r="UHX50" s="12"/>
      <c r="UHY50" s="12"/>
      <c r="UHZ50" s="12"/>
      <c r="UIA50" s="12"/>
      <c r="UIB50" s="12"/>
      <c r="UIC50" s="12"/>
      <c r="UID50" s="12"/>
      <c r="UIE50" s="12"/>
      <c r="UIF50" s="12"/>
      <c r="UIG50" s="12"/>
      <c r="UIH50" s="12"/>
      <c r="UII50" s="12"/>
      <c r="UIJ50" s="12"/>
      <c r="UIK50" s="12"/>
      <c r="UIL50" s="12"/>
      <c r="UIM50" s="12"/>
      <c r="UIN50" s="12"/>
      <c r="UIO50" s="12"/>
      <c r="UIP50" s="12"/>
      <c r="UIQ50" s="12"/>
      <c r="UIR50" s="12"/>
      <c r="UIS50" s="12"/>
      <c r="UIT50" s="12"/>
      <c r="UIU50" s="12"/>
      <c r="UIV50" s="12"/>
      <c r="UIW50" s="12"/>
      <c r="UIX50" s="12"/>
      <c r="UIY50" s="12"/>
      <c r="UIZ50" s="12"/>
      <c r="UJA50" s="12"/>
      <c r="UJB50" s="12"/>
      <c r="UJC50" s="12"/>
      <c r="UJD50" s="12"/>
      <c r="UJE50" s="12"/>
      <c r="UJF50" s="12"/>
      <c r="UJG50" s="12"/>
      <c r="UJH50" s="12"/>
      <c r="UJI50" s="12"/>
      <c r="UJJ50" s="12"/>
      <c r="UJK50" s="12"/>
      <c r="UJL50" s="12"/>
      <c r="UJM50" s="12"/>
      <c r="UJN50" s="12"/>
      <c r="UJO50" s="12"/>
      <c r="UJP50" s="12"/>
      <c r="UJQ50" s="12"/>
      <c r="UJR50" s="12"/>
      <c r="UJS50" s="12"/>
      <c r="UJT50" s="12"/>
      <c r="UJU50" s="12"/>
      <c r="UJV50" s="12"/>
      <c r="UJW50" s="12"/>
      <c r="UJX50" s="12"/>
      <c r="UJY50" s="12"/>
      <c r="UJZ50" s="12"/>
      <c r="UKA50" s="12"/>
      <c r="UKB50" s="12"/>
      <c r="UKC50" s="12"/>
      <c r="UKD50" s="12"/>
      <c r="UKE50" s="12"/>
      <c r="UKF50" s="12"/>
      <c r="UKG50" s="12"/>
      <c r="UKH50" s="12"/>
      <c r="UKI50" s="12"/>
      <c r="UKJ50" s="12"/>
      <c r="UKK50" s="12"/>
      <c r="UKL50" s="12"/>
      <c r="UKM50" s="12"/>
      <c r="UKN50" s="12"/>
      <c r="UKO50" s="12"/>
      <c r="UKP50" s="12"/>
      <c r="UKQ50" s="12"/>
      <c r="UKR50" s="12"/>
      <c r="UKS50" s="12"/>
      <c r="UKT50" s="12"/>
      <c r="UKU50" s="12"/>
      <c r="UKV50" s="12"/>
      <c r="UKW50" s="12"/>
      <c r="UKX50" s="12"/>
      <c r="UKY50" s="12"/>
      <c r="UKZ50" s="12"/>
      <c r="ULA50" s="12"/>
      <c r="ULB50" s="12"/>
      <c r="ULC50" s="12"/>
      <c r="ULD50" s="12"/>
      <c r="ULE50" s="12"/>
      <c r="ULF50" s="12"/>
      <c r="ULG50" s="12"/>
      <c r="ULH50" s="12"/>
      <c r="ULI50" s="12"/>
      <c r="ULJ50" s="12"/>
      <c r="ULK50" s="12"/>
      <c r="ULL50" s="12"/>
      <c r="ULM50" s="12"/>
      <c r="ULN50" s="12"/>
      <c r="ULO50" s="12"/>
      <c r="ULP50" s="12"/>
      <c r="ULQ50" s="12"/>
      <c r="ULR50" s="12"/>
      <c r="ULS50" s="12"/>
      <c r="ULT50" s="12"/>
      <c r="ULU50" s="12"/>
      <c r="ULV50" s="12"/>
      <c r="ULW50" s="12"/>
      <c r="ULX50" s="12"/>
      <c r="ULY50" s="12"/>
      <c r="ULZ50" s="12"/>
      <c r="UMA50" s="12"/>
      <c r="UMB50" s="12"/>
      <c r="UMC50" s="12"/>
      <c r="UMD50" s="12"/>
      <c r="UME50" s="12"/>
      <c r="UMF50" s="12"/>
      <c r="UMG50" s="12"/>
      <c r="UMH50" s="12"/>
      <c r="UMI50" s="12"/>
      <c r="UMJ50" s="12"/>
      <c r="UMK50" s="12"/>
      <c r="UML50" s="12"/>
      <c r="UMM50" s="12"/>
      <c r="UMN50" s="12"/>
      <c r="UMO50" s="12"/>
      <c r="UMP50" s="12"/>
      <c r="UMQ50" s="12"/>
      <c r="UMR50" s="12"/>
      <c r="UMS50" s="12"/>
      <c r="UMT50" s="12"/>
      <c r="UMU50" s="12"/>
      <c r="UMV50" s="12"/>
      <c r="UMW50" s="12"/>
      <c r="UMX50" s="12"/>
      <c r="UMY50" s="12"/>
      <c r="UMZ50" s="12"/>
      <c r="UNA50" s="12"/>
      <c r="UNB50" s="12"/>
      <c r="UNC50" s="12"/>
      <c r="UND50" s="12"/>
      <c r="UNE50" s="12"/>
      <c r="UNF50" s="12"/>
      <c r="UNG50" s="12"/>
      <c r="UNH50" s="12"/>
      <c r="UNI50" s="12"/>
      <c r="UNJ50" s="12"/>
      <c r="UNK50" s="12"/>
      <c r="UNL50" s="12"/>
      <c r="UNM50" s="12"/>
      <c r="UNN50" s="12"/>
      <c r="UNO50" s="12"/>
      <c r="UNP50" s="12"/>
      <c r="UNQ50" s="12"/>
      <c r="UNR50" s="12"/>
      <c r="UNS50" s="12"/>
      <c r="UNT50" s="12"/>
      <c r="UNU50" s="12"/>
      <c r="UNV50" s="12"/>
      <c r="UNW50" s="12"/>
      <c r="UNX50" s="12"/>
      <c r="UNY50" s="12"/>
      <c r="UNZ50" s="12"/>
      <c r="UOA50" s="12"/>
      <c r="UOB50" s="12"/>
      <c r="UOC50" s="12"/>
      <c r="UOD50" s="12"/>
      <c r="UOE50" s="12"/>
      <c r="UOF50" s="12"/>
      <c r="UOG50" s="12"/>
      <c r="UOH50" s="12"/>
      <c r="UOI50" s="12"/>
      <c r="UOJ50" s="12"/>
      <c r="UOK50" s="12"/>
      <c r="UOL50" s="12"/>
      <c r="UOM50" s="12"/>
      <c r="UON50" s="12"/>
      <c r="UOO50" s="12"/>
      <c r="UOP50" s="12"/>
      <c r="UOQ50" s="12"/>
      <c r="UOR50" s="12"/>
      <c r="UOS50" s="12"/>
      <c r="UOT50" s="12"/>
      <c r="UOU50" s="12"/>
      <c r="UOV50" s="12"/>
      <c r="UOW50" s="12"/>
      <c r="UOX50" s="12"/>
      <c r="UOY50" s="12"/>
      <c r="UOZ50" s="12"/>
      <c r="UPA50" s="12"/>
      <c r="UPB50" s="12"/>
      <c r="UPC50" s="12"/>
      <c r="UPD50" s="12"/>
      <c r="UPE50" s="12"/>
      <c r="UPF50" s="12"/>
      <c r="UPG50" s="12"/>
      <c r="UPH50" s="12"/>
      <c r="UPI50" s="12"/>
      <c r="UPJ50" s="12"/>
      <c r="UPK50" s="12"/>
      <c r="UPL50" s="12"/>
      <c r="UPM50" s="12"/>
      <c r="UPN50" s="12"/>
      <c r="UPO50" s="12"/>
      <c r="UPP50" s="12"/>
      <c r="UPQ50" s="12"/>
      <c r="UPR50" s="12"/>
      <c r="UPS50" s="12"/>
      <c r="UPT50" s="12"/>
      <c r="UPU50" s="12"/>
      <c r="UPV50" s="12"/>
      <c r="UPW50" s="12"/>
      <c r="UPX50" s="12"/>
      <c r="UPY50" s="12"/>
      <c r="UPZ50" s="12"/>
      <c r="UQA50" s="12"/>
      <c r="UQB50" s="12"/>
      <c r="UQC50" s="12"/>
      <c r="UQD50" s="12"/>
      <c r="UQE50" s="12"/>
      <c r="UQF50" s="12"/>
      <c r="UQG50" s="12"/>
      <c r="UQH50" s="12"/>
      <c r="UQI50" s="12"/>
      <c r="UQJ50" s="12"/>
      <c r="UQK50" s="12"/>
      <c r="UQL50" s="12"/>
      <c r="UQM50" s="12"/>
      <c r="UQN50" s="12"/>
      <c r="UQO50" s="12"/>
      <c r="UQP50" s="12"/>
      <c r="UQQ50" s="12"/>
      <c r="UQR50" s="12"/>
      <c r="UQS50" s="12"/>
      <c r="UQT50" s="12"/>
      <c r="UQU50" s="12"/>
      <c r="UQV50" s="12"/>
      <c r="UQW50" s="12"/>
      <c r="UQX50" s="12"/>
      <c r="UQY50" s="12"/>
      <c r="UQZ50" s="12"/>
      <c r="URA50" s="12"/>
      <c r="URB50" s="12"/>
      <c r="URC50" s="12"/>
      <c r="URD50" s="12"/>
      <c r="URE50" s="12"/>
      <c r="URF50" s="12"/>
      <c r="URG50" s="12"/>
      <c r="URH50" s="12"/>
      <c r="URI50" s="12"/>
      <c r="URJ50" s="12"/>
      <c r="URK50" s="12"/>
      <c r="URL50" s="12"/>
      <c r="URM50" s="12"/>
      <c r="URN50" s="12"/>
      <c r="URO50" s="12"/>
      <c r="URP50" s="12"/>
      <c r="URQ50" s="12"/>
      <c r="URR50" s="12"/>
      <c r="URS50" s="12"/>
      <c r="URT50" s="12"/>
      <c r="URU50" s="12"/>
      <c r="URV50" s="12"/>
      <c r="URW50" s="12"/>
      <c r="URX50" s="12"/>
      <c r="URY50" s="12"/>
      <c r="URZ50" s="12"/>
      <c r="USA50" s="12"/>
      <c r="USB50" s="12"/>
      <c r="USC50" s="12"/>
      <c r="USD50" s="12"/>
      <c r="USE50" s="12"/>
      <c r="USF50" s="12"/>
      <c r="USG50" s="12"/>
      <c r="USH50" s="12"/>
      <c r="USI50" s="12"/>
      <c r="USJ50" s="12"/>
      <c r="USK50" s="12"/>
      <c r="USL50" s="12"/>
      <c r="USM50" s="12"/>
      <c r="USN50" s="12"/>
      <c r="USO50" s="12"/>
      <c r="USP50" s="12"/>
      <c r="USQ50" s="12"/>
      <c r="USR50" s="12"/>
      <c r="USS50" s="12"/>
      <c r="UST50" s="12"/>
      <c r="USU50" s="12"/>
      <c r="USV50" s="12"/>
      <c r="USW50" s="12"/>
      <c r="USX50" s="12"/>
      <c r="USY50" s="12"/>
      <c r="USZ50" s="12"/>
      <c r="UTA50" s="12"/>
      <c r="UTB50" s="12"/>
      <c r="UTC50" s="12"/>
      <c r="UTD50" s="12"/>
      <c r="UTE50" s="12"/>
      <c r="UTF50" s="12"/>
      <c r="UTG50" s="12"/>
      <c r="UTH50" s="12"/>
      <c r="UTI50" s="12"/>
      <c r="UTJ50" s="12"/>
      <c r="UTK50" s="12"/>
      <c r="UTL50" s="12"/>
      <c r="UTM50" s="12"/>
      <c r="UTN50" s="12"/>
      <c r="UTO50" s="12"/>
      <c r="UTP50" s="12"/>
      <c r="UTQ50" s="12"/>
      <c r="UTR50" s="12"/>
      <c r="UTS50" s="12"/>
      <c r="UTT50" s="12"/>
      <c r="UTU50" s="12"/>
      <c r="UTV50" s="12"/>
      <c r="UTW50" s="12"/>
      <c r="UTX50" s="12"/>
      <c r="UTY50" s="12"/>
      <c r="UTZ50" s="12"/>
      <c r="UUA50" s="12"/>
      <c r="UUB50" s="12"/>
      <c r="UUC50" s="12"/>
      <c r="UUD50" s="12"/>
      <c r="UUE50" s="12"/>
      <c r="UUF50" s="12"/>
      <c r="UUG50" s="12"/>
      <c r="UUH50" s="12"/>
      <c r="UUI50" s="12"/>
      <c r="UUJ50" s="12"/>
      <c r="UUK50" s="12"/>
      <c r="UUL50" s="12"/>
      <c r="UUM50" s="12"/>
      <c r="UUN50" s="12"/>
      <c r="UUO50" s="12"/>
      <c r="UUP50" s="12"/>
      <c r="UUQ50" s="12"/>
      <c r="UUR50" s="12"/>
      <c r="UUS50" s="12"/>
      <c r="UUT50" s="12"/>
      <c r="UUU50" s="12"/>
      <c r="UUV50" s="12"/>
      <c r="UUW50" s="12"/>
      <c r="UUX50" s="12"/>
      <c r="UUY50" s="12"/>
      <c r="UUZ50" s="12"/>
      <c r="UVA50" s="12"/>
      <c r="UVB50" s="12"/>
      <c r="UVC50" s="12"/>
      <c r="UVD50" s="12"/>
      <c r="UVE50" s="12"/>
      <c r="UVF50" s="12"/>
      <c r="UVG50" s="12"/>
      <c r="UVH50" s="12"/>
      <c r="UVI50" s="12"/>
      <c r="UVJ50" s="12"/>
      <c r="UVK50" s="12"/>
      <c r="UVL50" s="12"/>
      <c r="UVM50" s="12"/>
      <c r="UVN50" s="12"/>
      <c r="UVO50" s="12"/>
      <c r="UVP50" s="12"/>
      <c r="UVQ50" s="12"/>
      <c r="UVR50" s="12"/>
      <c r="UVS50" s="12"/>
      <c r="UVT50" s="12"/>
      <c r="UVU50" s="12"/>
      <c r="UVV50" s="12"/>
      <c r="UVW50" s="12"/>
      <c r="UVX50" s="12"/>
      <c r="UVY50" s="12"/>
      <c r="UVZ50" s="12"/>
      <c r="UWA50" s="12"/>
      <c r="UWB50" s="12"/>
      <c r="UWC50" s="12"/>
      <c r="UWD50" s="12"/>
      <c r="UWE50" s="12"/>
      <c r="UWF50" s="12"/>
      <c r="UWG50" s="12"/>
      <c r="UWH50" s="12"/>
      <c r="UWI50" s="12"/>
      <c r="UWJ50" s="12"/>
      <c r="UWK50" s="12"/>
      <c r="UWL50" s="12"/>
      <c r="UWM50" s="12"/>
      <c r="UWN50" s="12"/>
      <c r="UWO50" s="12"/>
      <c r="UWP50" s="12"/>
      <c r="UWQ50" s="12"/>
      <c r="UWR50" s="12"/>
      <c r="UWS50" s="12"/>
      <c r="UWT50" s="12"/>
      <c r="UWU50" s="12"/>
      <c r="UWV50" s="12"/>
      <c r="UWW50" s="12"/>
      <c r="UWX50" s="12"/>
      <c r="UWY50" s="12"/>
      <c r="UWZ50" s="12"/>
      <c r="UXA50" s="12"/>
      <c r="UXB50" s="12"/>
      <c r="UXC50" s="12"/>
      <c r="UXD50" s="12"/>
      <c r="UXE50" s="12"/>
      <c r="UXF50" s="12"/>
      <c r="UXG50" s="12"/>
      <c r="UXH50" s="12"/>
      <c r="UXI50" s="12"/>
      <c r="UXJ50" s="12"/>
      <c r="UXK50" s="12"/>
      <c r="UXL50" s="12"/>
      <c r="UXM50" s="12"/>
      <c r="UXN50" s="12"/>
      <c r="UXO50" s="12"/>
      <c r="UXP50" s="12"/>
      <c r="UXQ50" s="12"/>
      <c r="UXR50" s="12"/>
      <c r="UXS50" s="12"/>
      <c r="UXT50" s="12"/>
      <c r="UXU50" s="12"/>
      <c r="UXV50" s="12"/>
      <c r="UXW50" s="12"/>
      <c r="UXX50" s="12"/>
      <c r="UXY50" s="12"/>
      <c r="UXZ50" s="12"/>
      <c r="UYA50" s="12"/>
      <c r="UYB50" s="12"/>
      <c r="UYC50" s="12"/>
      <c r="UYD50" s="12"/>
      <c r="UYE50" s="12"/>
      <c r="UYF50" s="12"/>
      <c r="UYG50" s="12"/>
      <c r="UYH50" s="12"/>
      <c r="UYI50" s="12"/>
      <c r="UYJ50" s="12"/>
      <c r="UYK50" s="12"/>
      <c r="UYL50" s="12"/>
      <c r="UYM50" s="12"/>
      <c r="UYN50" s="12"/>
      <c r="UYO50" s="12"/>
      <c r="UYP50" s="12"/>
      <c r="UYQ50" s="12"/>
      <c r="UYR50" s="12"/>
      <c r="UYS50" s="12"/>
      <c r="UYT50" s="12"/>
      <c r="UYU50" s="12"/>
      <c r="UYV50" s="12"/>
      <c r="UYW50" s="12"/>
      <c r="UYX50" s="12"/>
      <c r="UYY50" s="12"/>
      <c r="UYZ50" s="12"/>
      <c r="UZA50" s="12"/>
      <c r="UZB50" s="12"/>
      <c r="UZC50" s="12"/>
      <c r="UZD50" s="12"/>
      <c r="UZE50" s="12"/>
      <c r="UZF50" s="12"/>
      <c r="UZG50" s="12"/>
      <c r="UZH50" s="12"/>
      <c r="UZI50" s="12"/>
      <c r="UZJ50" s="12"/>
      <c r="UZK50" s="12"/>
      <c r="UZL50" s="12"/>
      <c r="UZM50" s="12"/>
      <c r="UZN50" s="12"/>
      <c r="UZO50" s="12"/>
      <c r="UZP50" s="12"/>
      <c r="UZQ50" s="12"/>
      <c r="UZR50" s="12"/>
      <c r="UZS50" s="12"/>
      <c r="UZT50" s="12"/>
      <c r="UZU50" s="12"/>
      <c r="UZV50" s="12"/>
      <c r="UZW50" s="12"/>
      <c r="UZX50" s="12"/>
      <c r="UZY50" s="12"/>
      <c r="UZZ50" s="12"/>
      <c r="VAA50" s="12"/>
      <c r="VAB50" s="12"/>
      <c r="VAC50" s="12"/>
      <c r="VAD50" s="12"/>
      <c r="VAE50" s="12"/>
      <c r="VAF50" s="12"/>
      <c r="VAG50" s="12"/>
      <c r="VAH50" s="12"/>
      <c r="VAI50" s="12"/>
      <c r="VAJ50" s="12"/>
      <c r="VAK50" s="12"/>
      <c r="VAL50" s="12"/>
      <c r="VAM50" s="12"/>
      <c r="VAN50" s="12"/>
      <c r="VAO50" s="12"/>
      <c r="VAP50" s="12"/>
      <c r="VAQ50" s="12"/>
      <c r="VAR50" s="12"/>
      <c r="VAS50" s="12"/>
      <c r="VAT50" s="12"/>
      <c r="VAU50" s="12"/>
      <c r="VAV50" s="12"/>
      <c r="VAW50" s="12"/>
      <c r="VAX50" s="12"/>
      <c r="VAY50" s="12"/>
      <c r="VAZ50" s="12"/>
      <c r="VBA50" s="12"/>
      <c r="VBB50" s="12"/>
      <c r="VBC50" s="12"/>
      <c r="VBD50" s="12"/>
      <c r="VBE50" s="12"/>
      <c r="VBF50" s="12"/>
      <c r="VBG50" s="12"/>
      <c r="VBH50" s="12"/>
      <c r="VBI50" s="12"/>
      <c r="VBJ50" s="12"/>
      <c r="VBK50" s="12"/>
      <c r="VBL50" s="12"/>
      <c r="VBM50" s="12"/>
      <c r="VBN50" s="12"/>
      <c r="VBO50" s="12"/>
      <c r="VBP50" s="12"/>
      <c r="VBQ50" s="12"/>
      <c r="VBR50" s="12"/>
      <c r="VBS50" s="12"/>
      <c r="VBT50" s="12"/>
      <c r="VBU50" s="12"/>
      <c r="VBV50" s="12"/>
      <c r="VBW50" s="12"/>
      <c r="VBX50" s="12"/>
      <c r="VBY50" s="12"/>
      <c r="VBZ50" s="12"/>
      <c r="VCA50" s="12"/>
      <c r="VCB50" s="12"/>
      <c r="VCC50" s="12"/>
      <c r="VCD50" s="12"/>
      <c r="VCE50" s="12"/>
      <c r="VCF50" s="12"/>
      <c r="VCG50" s="12"/>
      <c r="VCH50" s="12"/>
      <c r="VCI50" s="12"/>
      <c r="VCJ50" s="12"/>
      <c r="VCK50" s="12"/>
      <c r="VCL50" s="12"/>
      <c r="VCM50" s="12"/>
      <c r="VCN50" s="12"/>
      <c r="VCO50" s="12"/>
      <c r="VCP50" s="12"/>
      <c r="VCQ50" s="12"/>
      <c r="VCR50" s="12"/>
      <c r="VCS50" s="12"/>
      <c r="VCT50" s="12"/>
      <c r="VCU50" s="12"/>
      <c r="VCV50" s="12"/>
      <c r="VCW50" s="12"/>
      <c r="VCX50" s="12"/>
      <c r="VCY50" s="12"/>
      <c r="VCZ50" s="12"/>
      <c r="VDA50" s="12"/>
      <c r="VDB50" s="12"/>
      <c r="VDC50" s="12"/>
      <c r="VDD50" s="12"/>
      <c r="VDE50" s="12"/>
      <c r="VDF50" s="12"/>
      <c r="VDG50" s="12"/>
      <c r="VDH50" s="12"/>
      <c r="VDI50" s="12"/>
      <c r="VDJ50" s="12"/>
      <c r="VDK50" s="12"/>
      <c r="VDL50" s="12"/>
      <c r="VDM50" s="12"/>
      <c r="VDN50" s="12"/>
      <c r="VDO50" s="12"/>
      <c r="VDP50" s="12"/>
      <c r="VDQ50" s="12"/>
      <c r="VDR50" s="12"/>
      <c r="VDS50" s="12"/>
      <c r="VDT50" s="12"/>
      <c r="VDU50" s="12"/>
      <c r="VDV50" s="12"/>
      <c r="VDW50" s="12"/>
      <c r="VDX50" s="12"/>
      <c r="VDY50" s="12"/>
      <c r="VDZ50" s="12"/>
      <c r="VEA50" s="12"/>
      <c r="VEB50" s="12"/>
      <c r="VEC50" s="12"/>
      <c r="VED50" s="12"/>
      <c r="VEE50" s="12"/>
      <c r="VEF50" s="12"/>
      <c r="VEG50" s="12"/>
      <c r="VEH50" s="12"/>
      <c r="VEI50" s="12"/>
      <c r="VEJ50" s="12"/>
      <c r="VEK50" s="12"/>
      <c r="VEL50" s="12"/>
      <c r="VEM50" s="12"/>
      <c r="VEN50" s="12"/>
      <c r="VEO50" s="12"/>
      <c r="VEP50" s="12"/>
      <c r="VEQ50" s="12"/>
      <c r="VER50" s="12"/>
      <c r="VES50" s="12"/>
      <c r="VET50" s="12"/>
      <c r="VEU50" s="12"/>
      <c r="VEV50" s="12"/>
      <c r="VEW50" s="12"/>
      <c r="VEX50" s="12"/>
      <c r="VEY50" s="12"/>
      <c r="VEZ50" s="12"/>
      <c r="VFA50" s="12"/>
      <c r="VFB50" s="12"/>
      <c r="VFC50" s="12"/>
      <c r="VFD50" s="12"/>
      <c r="VFE50" s="12"/>
      <c r="VFF50" s="12"/>
      <c r="VFG50" s="12"/>
      <c r="VFH50" s="12"/>
      <c r="VFI50" s="12"/>
      <c r="VFJ50" s="12"/>
      <c r="VFK50" s="12"/>
      <c r="VFL50" s="12"/>
      <c r="VFM50" s="12"/>
      <c r="VFN50" s="12"/>
      <c r="VFO50" s="12"/>
      <c r="VFP50" s="12"/>
      <c r="VFQ50" s="12"/>
      <c r="VFR50" s="12"/>
      <c r="VFS50" s="12"/>
      <c r="VFT50" s="12"/>
      <c r="VFU50" s="12"/>
      <c r="VFV50" s="12"/>
      <c r="VFW50" s="12"/>
      <c r="VFX50" s="12"/>
      <c r="VFY50" s="12"/>
      <c r="VFZ50" s="12"/>
      <c r="VGA50" s="12"/>
      <c r="VGB50" s="12"/>
      <c r="VGC50" s="12"/>
      <c r="VGD50" s="12"/>
      <c r="VGE50" s="12"/>
      <c r="VGF50" s="12"/>
      <c r="VGG50" s="12"/>
      <c r="VGH50" s="12"/>
      <c r="VGI50" s="12"/>
      <c r="VGJ50" s="12"/>
      <c r="VGK50" s="12"/>
      <c r="VGL50" s="12"/>
      <c r="VGM50" s="12"/>
      <c r="VGN50" s="12"/>
      <c r="VGO50" s="12"/>
      <c r="VGP50" s="12"/>
      <c r="VGQ50" s="12"/>
      <c r="VGR50" s="12"/>
      <c r="VGS50" s="12"/>
      <c r="VGT50" s="12"/>
      <c r="VGU50" s="12"/>
      <c r="VGV50" s="12"/>
      <c r="VGW50" s="12"/>
      <c r="VGX50" s="12"/>
      <c r="VGY50" s="12"/>
      <c r="VGZ50" s="12"/>
      <c r="VHA50" s="12"/>
      <c r="VHB50" s="12"/>
      <c r="VHC50" s="12"/>
      <c r="VHD50" s="12"/>
      <c r="VHE50" s="12"/>
      <c r="VHF50" s="12"/>
      <c r="VHG50" s="12"/>
      <c r="VHH50" s="12"/>
      <c r="VHI50" s="12"/>
      <c r="VHJ50" s="12"/>
      <c r="VHK50" s="12"/>
      <c r="VHL50" s="12"/>
      <c r="VHM50" s="12"/>
      <c r="VHN50" s="12"/>
      <c r="VHO50" s="12"/>
      <c r="VHP50" s="12"/>
      <c r="VHQ50" s="12"/>
      <c r="VHR50" s="12"/>
      <c r="VHS50" s="12"/>
      <c r="VHT50" s="12"/>
      <c r="VHU50" s="12"/>
      <c r="VHV50" s="12"/>
      <c r="VHW50" s="12"/>
      <c r="VHX50" s="12"/>
      <c r="VHY50" s="12"/>
      <c r="VHZ50" s="12"/>
      <c r="VIA50" s="12"/>
      <c r="VIB50" s="12"/>
      <c r="VIC50" s="12"/>
      <c r="VID50" s="12"/>
      <c r="VIE50" s="12"/>
      <c r="VIF50" s="12"/>
      <c r="VIG50" s="12"/>
      <c r="VIH50" s="12"/>
      <c r="VII50" s="12"/>
      <c r="VIJ50" s="12"/>
      <c r="VIK50" s="12"/>
      <c r="VIL50" s="12"/>
      <c r="VIM50" s="12"/>
      <c r="VIN50" s="12"/>
      <c r="VIO50" s="12"/>
      <c r="VIP50" s="12"/>
      <c r="VIQ50" s="12"/>
      <c r="VIR50" s="12"/>
      <c r="VIS50" s="12"/>
      <c r="VIT50" s="12"/>
      <c r="VIU50" s="12"/>
      <c r="VIV50" s="12"/>
      <c r="VIW50" s="12"/>
      <c r="VIX50" s="12"/>
      <c r="VIY50" s="12"/>
      <c r="VIZ50" s="12"/>
      <c r="VJA50" s="12"/>
      <c r="VJB50" s="12"/>
      <c r="VJC50" s="12"/>
      <c r="VJD50" s="12"/>
      <c r="VJE50" s="12"/>
      <c r="VJF50" s="12"/>
      <c r="VJG50" s="12"/>
      <c r="VJH50" s="12"/>
      <c r="VJI50" s="12"/>
      <c r="VJJ50" s="12"/>
      <c r="VJK50" s="12"/>
      <c r="VJL50" s="12"/>
      <c r="VJM50" s="12"/>
      <c r="VJN50" s="12"/>
      <c r="VJO50" s="12"/>
      <c r="VJP50" s="12"/>
      <c r="VJQ50" s="12"/>
      <c r="VJR50" s="12"/>
      <c r="VJS50" s="12"/>
      <c r="VJT50" s="12"/>
      <c r="VJU50" s="12"/>
      <c r="VJV50" s="12"/>
      <c r="VJW50" s="12"/>
      <c r="VJX50" s="12"/>
      <c r="VJY50" s="12"/>
      <c r="VJZ50" s="12"/>
      <c r="VKA50" s="12"/>
      <c r="VKB50" s="12"/>
      <c r="VKC50" s="12"/>
      <c r="VKD50" s="12"/>
      <c r="VKE50" s="12"/>
      <c r="VKF50" s="12"/>
      <c r="VKG50" s="12"/>
      <c r="VKH50" s="12"/>
      <c r="VKI50" s="12"/>
      <c r="VKJ50" s="12"/>
      <c r="VKK50" s="12"/>
      <c r="VKL50" s="12"/>
      <c r="VKM50" s="12"/>
      <c r="VKN50" s="12"/>
      <c r="VKO50" s="12"/>
      <c r="VKP50" s="12"/>
      <c r="VKQ50" s="12"/>
      <c r="VKR50" s="12"/>
      <c r="VKS50" s="12"/>
      <c r="VKT50" s="12"/>
      <c r="VKU50" s="12"/>
      <c r="VKV50" s="12"/>
      <c r="VKW50" s="12"/>
      <c r="VKX50" s="12"/>
      <c r="VKY50" s="12"/>
      <c r="VKZ50" s="12"/>
      <c r="VLA50" s="12"/>
      <c r="VLB50" s="12"/>
      <c r="VLC50" s="12"/>
      <c r="VLD50" s="12"/>
      <c r="VLE50" s="12"/>
      <c r="VLF50" s="12"/>
      <c r="VLG50" s="12"/>
      <c r="VLH50" s="12"/>
      <c r="VLI50" s="12"/>
      <c r="VLJ50" s="12"/>
      <c r="VLK50" s="12"/>
      <c r="VLL50" s="12"/>
      <c r="VLM50" s="12"/>
      <c r="VLN50" s="12"/>
      <c r="VLO50" s="12"/>
      <c r="VLP50" s="12"/>
      <c r="VLQ50" s="12"/>
      <c r="VLR50" s="12"/>
      <c r="VLS50" s="12"/>
      <c r="VLT50" s="12"/>
      <c r="VLU50" s="12"/>
      <c r="VLV50" s="12"/>
      <c r="VLW50" s="12"/>
      <c r="VLX50" s="12"/>
      <c r="VLY50" s="12"/>
      <c r="VLZ50" s="12"/>
      <c r="VMA50" s="12"/>
      <c r="VMB50" s="12"/>
      <c r="VMC50" s="12"/>
      <c r="VMD50" s="12"/>
      <c r="VME50" s="12"/>
      <c r="VMF50" s="12"/>
      <c r="VMG50" s="12"/>
      <c r="VMH50" s="12"/>
      <c r="VMI50" s="12"/>
      <c r="VMJ50" s="12"/>
      <c r="VMK50" s="12"/>
      <c r="VML50" s="12"/>
      <c r="VMM50" s="12"/>
      <c r="VMN50" s="12"/>
      <c r="VMO50" s="12"/>
      <c r="VMP50" s="12"/>
      <c r="VMQ50" s="12"/>
      <c r="VMR50" s="12"/>
      <c r="VMS50" s="12"/>
      <c r="VMT50" s="12"/>
      <c r="VMU50" s="12"/>
      <c r="VMV50" s="12"/>
      <c r="VMW50" s="12"/>
      <c r="VMX50" s="12"/>
      <c r="VMY50" s="12"/>
      <c r="VMZ50" s="12"/>
      <c r="VNA50" s="12"/>
      <c r="VNB50" s="12"/>
      <c r="VNC50" s="12"/>
      <c r="VND50" s="12"/>
      <c r="VNE50" s="12"/>
      <c r="VNF50" s="12"/>
      <c r="VNG50" s="12"/>
      <c r="VNH50" s="12"/>
      <c r="VNI50" s="12"/>
      <c r="VNJ50" s="12"/>
      <c r="VNK50" s="12"/>
      <c r="VNL50" s="12"/>
      <c r="VNM50" s="12"/>
      <c r="VNN50" s="12"/>
      <c r="VNO50" s="12"/>
      <c r="VNP50" s="12"/>
      <c r="VNQ50" s="12"/>
      <c r="VNR50" s="12"/>
      <c r="VNS50" s="12"/>
      <c r="VNT50" s="12"/>
      <c r="VNU50" s="12"/>
      <c r="VNV50" s="12"/>
      <c r="VNW50" s="12"/>
      <c r="VNX50" s="12"/>
      <c r="VNY50" s="12"/>
      <c r="VNZ50" s="12"/>
      <c r="VOA50" s="12"/>
      <c r="VOB50" s="12"/>
      <c r="VOC50" s="12"/>
      <c r="VOD50" s="12"/>
      <c r="VOE50" s="12"/>
      <c r="VOF50" s="12"/>
      <c r="VOG50" s="12"/>
      <c r="VOH50" s="12"/>
      <c r="VOI50" s="12"/>
      <c r="VOJ50" s="12"/>
      <c r="VOK50" s="12"/>
      <c r="VOL50" s="12"/>
      <c r="VOM50" s="12"/>
      <c r="VON50" s="12"/>
      <c r="VOO50" s="12"/>
      <c r="VOP50" s="12"/>
      <c r="VOQ50" s="12"/>
      <c r="VOR50" s="12"/>
      <c r="VOS50" s="12"/>
      <c r="VOT50" s="12"/>
      <c r="VOU50" s="12"/>
      <c r="VOV50" s="12"/>
      <c r="VOW50" s="12"/>
      <c r="VOX50" s="12"/>
      <c r="VOY50" s="12"/>
      <c r="VOZ50" s="12"/>
      <c r="VPA50" s="12"/>
      <c r="VPB50" s="12"/>
      <c r="VPC50" s="12"/>
      <c r="VPD50" s="12"/>
      <c r="VPE50" s="12"/>
      <c r="VPF50" s="12"/>
      <c r="VPG50" s="12"/>
      <c r="VPH50" s="12"/>
      <c r="VPI50" s="12"/>
      <c r="VPJ50" s="12"/>
      <c r="VPK50" s="12"/>
      <c r="VPL50" s="12"/>
      <c r="VPM50" s="12"/>
      <c r="VPN50" s="12"/>
      <c r="VPO50" s="12"/>
      <c r="VPP50" s="12"/>
      <c r="VPQ50" s="12"/>
      <c r="VPR50" s="12"/>
      <c r="VPS50" s="12"/>
      <c r="VPT50" s="12"/>
      <c r="VPU50" s="12"/>
      <c r="VPV50" s="12"/>
      <c r="VPW50" s="12"/>
      <c r="VPX50" s="12"/>
      <c r="VPY50" s="12"/>
      <c r="VPZ50" s="12"/>
      <c r="VQA50" s="12"/>
      <c r="VQB50" s="12"/>
      <c r="VQC50" s="12"/>
      <c r="VQD50" s="12"/>
      <c r="VQE50" s="12"/>
      <c r="VQF50" s="12"/>
      <c r="VQG50" s="12"/>
      <c r="VQH50" s="12"/>
      <c r="VQI50" s="12"/>
      <c r="VQJ50" s="12"/>
      <c r="VQK50" s="12"/>
      <c r="VQL50" s="12"/>
      <c r="VQM50" s="12"/>
      <c r="VQN50" s="12"/>
      <c r="VQO50" s="12"/>
      <c r="VQP50" s="12"/>
      <c r="VQQ50" s="12"/>
      <c r="VQR50" s="12"/>
      <c r="VQS50" s="12"/>
      <c r="VQT50" s="12"/>
      <c r="VQU50" s="12"/>
      <c r="VQV50" s="12"/>
      <c r="VQW50" s="12"/>
      <c r="VQX50" s="12"/>
      <c r="VQY50" s="12"/>
      <c r="VQZ50" s="12"/>
      <c r="VRA50" s="12"/>
      <c r="VRB50" s="12"/>
      <c r="VRC50" s="12"/>
      <c r="VRD50" s="12"/>
      <c r="VRE50" s="12"/>
      <c r="VRF50" s="12"/>
      <c r="VRG50" s="12"/>
      <c r="VRH50" s="12"/>
      <c r="VRI50" s="12"/>
      <c r="VRJ50" s="12"/>
      <c r="VRK50" s="12"/>
      <c r="VRL50" s="12"/>
      <c r="VRM50" s="12"/>
      <c r="VRN50" s="12"/>
      <c r="VRO50" s="12"/>
      <c r="VRP50" s="12"/>
      <c r="VRQ50" s="12"/>
      <c r="VRR50" s="12"/>
      <c r="VRS50" s="12"/>
      <c r="VRT50" s="12"/>
      <c r="VRU50" s="12"/>
      <c r="VRV50" s="12"/>
      <c r="VRW50" s="12"/>
      <c r="VRX50" s="12"/>
      <c r="VRY50" s="12"/>
      <c r="VRZ50" s="12"/>
      <c r="VSA50" s="12"/>
      <c r="VSB50" s="12"/>
      <c r="VSC50" s="12"/>
      <c r="VSD50" s="12"/>
      <c r="VSE50" s="12"/>
      <c r="VSF50" s="12"/>
      <c r="VSG50" s="12"/>
      <c r="VSH50" s="12"/>
      <c r="VSI50" s="12"/>
      <c r="VSJ50" s="12"/>
      <c r="VSK50" s="12"/>
      <c r="VSL50" s="12"/>
      <c r="VSM50" s="12"/>
      <c r="VSN50" s="12"/>
      <c r="VSO50" s="12"/>
      <c r="VSP50" s="12"/>
      <c r="VSQ50" s="12"/>
      <c r="VSR50" s="12"/>
      <c r="VSS50" s="12"/>
      <c r="VST50" s="12"/>
      <c r="VSU50" s="12"/>
      <c r="VSV50" s="12"/>
      <c r="VSW50" s="12"/>
      <c r="VSX50" s="12"/>
      <c r="VSY50" s="12"/>
      <c r="VSZ50" s="12"/>
      <c r="VTA50" s="12"/>
      <c r="VTB50" s="12"/>
      <c r="VTC50" s="12"/>
      <c r="VTD50" s="12"/>
      <c r="VTE50" s="12"/>
      <c r="VTF50" s="12"/>
      <c r="VTG50" s="12"/>
      <c r="VTH50" s="12"/>
      <c r="VTI50" s="12"/>
      <c r="VTJ50" s="12"/>
      <c r="VTK50" s="12"/>
      <c r="VTL50" s="12"/>
      <c r="VTM50" s="12"/>
      <c r="VTN50" s="12"/>
      <c r="VTO50" s="12"/>
      <c r="VTP50" s="12"/>
      <c r="VTQ50" s="12"/>
      <c r="VTR50" s="12"/>
      <c r="VTS50" s="12"/>
      <c r="VTT50" s="12"/>
      <c r="VTU50" s="12"/>
      <c r="VTV50" s="12"/>
      <c r="VTW50" s="12"/>
      <c r="VTX50" s="12"/>
      <c r="VTY50" s="12"/>
      <c r="VTZ50" s="12"/>
      <c r="VUA50" s="12"/>
      <c r="VUB50" s="12"/>
      <c r="VUC50" s="12"/>
      <c r="VUD50" s="12"/>
      <c r="VUE50" s="12"/>
      <c r="VUF50" s="12"/>
      <c r="VUG50" s="12"/>
      <c r="VUH50" s="12"/>
      <c r="VUI50" s="12"/>
      <c r="VUJ50" s="12"/>
      <c r="VUK50" s="12"/>
      <c r="VUL50" s="12"/>
      <c r="VUM50" s="12"/>
      <c r="VUN50" s="12"/>
      <c r="VUO50" s="12"/>
      <c r="VUP50" s="12"/>
      <c r="VUQ50" s="12"/>
      <c r="VUR50" s="12"/>
      <c r="VUS50" s="12"/>
      <c r="VUT50" s="12"/>
      <c r="VUU50" s="12"/>
      <c r="VUV50" s="12"/>
      <c r="VUW50" s="12"/>
      <c r="VUX50" s="12"/>
      <c r="VUY50" s="12"/>
      <c r="VUZ50" s="12"/>
      <c r="VVA50" s="12"/>
      <c r="VVB50" s="12"/>
      <c r="VVC50" s="12"/>
      <c r="VVD50" s="12"/>
      <c r="VVE50" s="12"/>
      <c r="VVF50" s="12"/>
      <c r="VVG50" s="12"/>
      <c r="VVH50" s="12"/>
      <c r="VVI50" s="12"/>
      <c r="VVJ50" s="12"/>
      <c r="VVK50" s="12"/>
      <c r="VVL50" s="12"/>
      <c r="VVM50" s="12"/>
      <c r="VVN50" s="12"/>
      <c r="VVO50" s="12"/>
      <c r="VVP50" s="12"/>
      <c r="VVQ50" s="12"/>
      <c r="VVR50" s="12"/>
      <c r="VVS50" s="12"/>
      <c r="VVT50" s="12"/>
      <c r="VVU50" s="12"/>
      <c r="VVV50" s="12"/>
      <c r="VVW50" s="12"/>
      <c r="VVX50" s="12"/>
      <c r="VVY50" s="12"/>
      <c r="VVZ50" s="12"/>
      <c r="VWA50" s="12"/>
      <c r="VWB50" s="12"/>
      <c r="VWC50" s="12"/>
      <c r="VWD50" s="12"/>
      <c r="VWE50" s="12"/>
      <c r="VWF50" s="12"/>
      <c r="VWG50" s="12"/>
      <c r="VWH50" s="12"/>
      <c r="VWI50" s="12"/>
      <c r="VWJ50" s="12"/>
      <c r="VWK50" s="12"/>
      <c r="VWL50" s="12"/>
      <c r="VWM50" s="12"/>
      <c r="VWN50" s="12"/>
      <c r="VWO50" s="12"/>
      <c r="VWP50" s="12"/>
      <c r="VWQ50" s="12"/>
      <c r="VWR50" s="12"/>
      <c r="VWS50" s="12"/>
      <c r="VWT50" s="12"/>
      <c r="VWU50" s="12"/>
      <c r="VWV50" s="12"/>
      <c r="VWW50" s="12"/>
      <c r="VWX50" s="12"/>
      <c r="VWY50" s="12"/>
      <c r="VWZ50" s="12"/>
      <c r="VXA50" s="12"/>
      <c r="VXB50" s="12"/>
      <c r="VXC50" s="12"/>
      <c r="VXD50" s="12"/>
      <c r="VXE50" s="12"/>
      <c r="VXF50" s="12"/>
      <c r="VXG50" s="12"/>
      <c r="VXH50" s="12"/>
      <c r="VXI50" s="12"/>
      <c r="VXJ50" s="12"/>
      <c r="VXK50" s="12"/>
      <c r="VXL50" s="12"/>
      <c r="VXM50" s="12"/>
      <c r="VXN50" s="12"/>
      <c r="VXO50" s="12"/>
      <c r="VXP50" s="12"/>
      <c r="VXQ50" s="12"/>
      <c r="VXR50" s="12"/>
      <c r="VXS50" s="12"/>
      <c r="VXT50" s="12"/>
      <c r="VXU50" s="12"/>
      <c r="VXV50" s="12"/>
      <c r="VXW50" s="12"/>
      <c r="VXX50" s="12"/>
      <c r="VXY50" s="12"/>
      <c r="VXZ50" s="12"/>
      <c r="VYA50" s="12"/>
      <c r="VYB50" s="12"/>
      <c r="VYC50" s="12"/>
      <c r="VYD50" s="12"/>
      <c r="VYE50" s="12"/>
      <c r="VYF50" s="12"/>
      <c r="VYG50" s="12"/>
      <c r="VYH50" s="12"/>
      <c r="VYI50" s="12"/>
      <c r="VYJ50" s="12"/>
      <c r="VYK50" s="12"/>
      <c r="VYL50" s="12"/>
      <c r="VYM50" s="12"/>
      <c r="VYN50" s="12"/>
      <c r="VYO50" s="12"/>
      <c r="VYP50" s="12"/>
      <c r="VYQ50" s="12"/>
      <c r="VYR50" s="12"/>
      <c r="VYS50" s="12"/>
      <c r="VYT50" s="12"/>
      <c r="VYU50" s="12"/>
      <c r="VYV50" s="12"/>
      <c r="VYW50" s="12"/>
      <c r="VYX50" s="12"/>
      <c r="VYY50" s="12"/>
      <c r="VYZ50" s="12"/>
      <c r="VZA50" s="12"/>
      <c r="VZB50" s="12"/>
      <c r="VZC50" s="12"/>
      <c r="VZD50" s="12"/>
      <c r="VZE50" s="12"/>
      <c r="VZF50" s="12"/>
      <c r="VZG50" s="12"/>
      <c r="VZH50" s="12"/>
      <c r="VZI50" s="12"/>
      <c r="VZJ50" s="12"/>
      <c r="VZK50" s="12"/>
      <c r="VZL50" s="12"/>
      <c r="VZM50" s="12"/>
      <c r="VZN50" s="12"/>
      <c r="VZO50" s="12"/>
      <c r="VZP50" s="12"/>
      <c r="VZQ50" s="12"/>
      <c r="VZR50" s="12"/>
      <c r="VZS50" s="12"/>
      <c r="VZT50" s="12"/>
      <c r="VZU50" s="12"/>
      <c r="VZV50" s="12"/>
      <c r="VZW50" s="12"/>
      <c r="VZX50" s="12"/>
      <c r="VZY50" s="12"/>
      <c r="VZZ50" s="12"/>
      <c r="WAA50" s="12"/>
      <c r="WAB50" s="12"/>
      <c r="WAC50" s="12"/>
      <c r="WAD50" s="12"/>
      <c r="WAE50" s="12"/>
      <c r="WAF50" s="12"/>
      <c r="WAG50" s="12"/>
      <c r="WAH50" s="12"/>
      <c r="WAI50" s="12"/>
      <c r="WAJ50" s="12"/>
      <c r="WAK50" s="12"/>
      <c r="WAL50" s="12"/>
      <c r="WAM50" s="12"/>
      <c r="WAN50" s="12"/>
      <c r="WAO50" s="12"/>
      <c r="WAP50" s="12"/>
      <c r="WAQ50" s="12"/>
      <c r="WAR50" s="12"/>
      <c r="WAS50" s="12"/>
      <c r="WAT50" s="12"/>
      <c r="WAU50" s="12"/>
      <c r="WAV50" s="12"/>
      <c r="WAW50" s="12"/>
      <c r="WAX50" s="12"/>
      <c r="WAY50" s="12"/>
      <c r="WAZ50" s="12"/>
      <c r="WBA50" s="12"/>
      <c r="WBB50" s="12"/>
      <c r="WBC50" s="12"/>
      <c r="WBD50" s="12"/>
      <c r="WBE50" s="12"/>
      <c r="WBF50" s="12"/>
      <c r="WBG50" s="12"/>
      <c r="WBH50" s="12"/>
      <c r="WBI50" s="12"/>
      <c r="WBJ50" s="12"/>
      <c r="WBK50" s="12"/>
      <c r="WBL50" s="12"/>
      <c r="WBM50" s="12"/>
      <c r="WBN50" s="12"/>
      <c r="WBO50" s="12"/>
      <c r="WBP50" s="12"/>
      <c r="WBQ50" s="12"/>
      <c r="WBR50" s="12"/>
      <c r="WBS50" s="12"/>
      <c r="WBT50" s="12"/>
      <c r="WBU50" s="12"/>
      <c r="WBV50" s="12"/>
      <c r="WBW50" s="12"/>
      <c r="WBX50" s="12"/>
      <c r="WBY50" s="12"/>
      <c r="WBZ50" s="12"/>
      <c r="WCA50" s="12"/>
      <c r="WCB50" s="12"/>
      <c r="WCC50" s="12"/>
      <c r="WCD50" s="12"/>
      <c r="WCE50" s="12"/>
      <c r="WCF50" s="12"/>
      <c r="WCG50" s="12"/>
      <c r="WCH50" s="12"/>
      <c r="WCI50" s="12"/>
      <c r="WCJ50" s="12"/>
      <c r="WCK50" s="12"/>
      <c r="WCL50" s="12"/>
      <c r="WCM50" s="12"/>
      <c r="WCN50" s="12"/>
      <c r="WCO50" s="12"/>
      <c r="WCP50" s="12"/>
      <c r="WCQ50" s="12"/>
      <c r="WCR50" s="12"/>
      <c r="WCS50" s="12"/>
      <c r="WCT50" s="12"/>
      <c r="WCU50" s="12"/>
      <c r="WCV50" s="12"/>
      <c r="WCW50" s="12"/>
      <c r="WCX50" s="12"/>
      <c r="WCY50" s="12"/>
      <c r="WCZ50" s="12"/>
      <c r="WDA50" s="12"/>
      <c r="WDB50" s="12"/>
      <c r="WDC50" s="12"/>
      <c r="WDD50" s="12"/>
      <c r="WDE50" s="12"/>
      <c r="WDF50" s="12"/>
      <c r="WDG50" s="12"/>
      <c r="WDH50" s="12"/>
      <c r="WDI50" s="12"/>
      <c r="WDJ50" s="12"/>
      <c r="WDK50" s="12"/>
      <c r="WDL50" s="12"/>
      <c r="WDM50" s="12"/>
      <c r="WDN50" s="12"/>
      <c r="WDO50" s="12"/>
      <c r="WDP50" s="12"/>
      <c r="WDQ50" s="12"/>
      <c r="WDR50" s="12"/>
      <c r="WDS50" s="12"/>
      <c r="WDT50" s="12"/>
      <c r="WDU50" s="12"/>
      <c r="WDV50" s="12"/>
      <c r="WDW50" s="12"/>
      <c r="WDX50" s="12"/>
      <c r="WDY50" s="12"/>
      <c r="WDZ50" s="12"/>
      <c r="WEA50" s="12"/>
      <c r="WEB50" s="12"/>
      <c r="WEC50" s="12"/>
      <c r="WED50" s="12"/>
      <c r="WEE50" s="12"/>
      <c r="WEF50" s="12"/>
      <c r="WEG50" s="12"/>
      <c r="WEH50" s="12"/>
      <c r="WEI50" s="12"/>
      <c r="WEJ50" s="12"/>
      <c r="WEK50" s="12"/>
      <c r="WEL50" s="12"/>
      <c r="WEM50" s="12"/>
      <c r="WEN50" s="12"/>
      <c r="WEO50" s="12"/>
      <c r="WEP50" s="12"/>
      <c r="WEQ50" s="12"/>
      <c r="WER50" s="12"/>
      <c r="WES50" s="12"/>
      <c r="WET50" s="12"/>
      <c r="WEU50" s="12"/>
      <c r="WEV50" s="12"/>
      <c r="WEW50" s="12"/>
      <c r="WEX50" s="12"/>
      <c r="WEY50" s="12"/>
      <c r="WEZ50" s="12"/>
      <c r="WFA50" s="12"/>
      <c r="WFB50" s="12"/>
      <c r="WFC50" s="12"/>
      <c r="WFD50" s="12"/>
      <c r="WFE50" s="12"/>
      <c r="WFF50" s="12"/>
      <c r="WFG50" s="12"/>
      <c r="WFH50" s="12"/>
      <c r="WFI50" s="12"/>
      <c r="WFJ50" s="12"/>
      <c r="WFK50" s="12"/>
      <c r="WFL50" s="12"/>
      <c r="WFM50" s="12"/>
      <c r="WFN50" s="12"/>
      <c r="WFO50" s="12"/>
      <c r="WFP50" s="12"/>
      <c r="WFQ50" s="12"/>
      <c r="WFR50" s="12"/>
      <c r="WFS50" s="12"/>
      <c r="WFT50" s="12"/>
      <c r="WFU50" s="12"/>
      <c r="WFV50" s="12"/>
      <c r="WFW50" s="12"/>
      <c r="WFX50" s="12"/>
      <c r="WFY50" s="12"/>
      <c r="WFZ50" s="12"/>
      <c r="WGA50" s="12"/>
      <c r="WGB50" s="12"/>
      <c r="WGC50" s="12"/>
      <c r="WGD50" s="12"/>
      <c r="WGE50" s="12"/>
      <c r="WGF50" s="12"/>
      <c r="WGG50" s="12"/>
      <c r="WGH50" s="12"/>
      <c r="WGI50" s="12"/>
      <c r="WGJ50" s="12"/>
      <c r="WGK50" s="12"/>
      <c r="WGL50" s="12"/>
      <c r="WGM50" s="12"/>
      <c r="WGN50" s="12"/>
      <c r="WGO50" s="12"/>
      <c r="WGP50" s="12"/>
      <c r="WGQ50" s="12"/>
      <c r="WGR50" s="12"/>
      <c r="WGS50" s="12"/>
      <c r="WGT50" s="12"/>
      <c r="WGU50" s="12"/>
      <c r="WGV50" s="12"/>
      <c r="WGW50" s="12"/>
      <c r="WGX50" s="12"/>
      <c r="WGY50" s="12"/>
      <c r="WGZ50" s="12"/>
      <c r="WHA50" s="12"/>
      <c r="WHB50" s="12"/>
      <c r="WHC50" s="12"/>
      <c r="WHD50" s="12"/>
      <c r="WHE50" s="12"/>
      <c r="WHF50" s="12"/>
      <c r="WHG50" s="12"/>
      <c r="WHH50" s="12"/>
      <c r="WHI50" s="12"/>
      <c r="WHJ50" s="12"/>
      <c r="WHK50" s="12"/>
      <c r="WHL50" s="12"/>
      <c r="WHM50" s="12"/>
      <c r="WHN50" s="12"/>
      <c r="WHO50" s="12"/>
      <c r="WHP50" s="12"/>
      <c r="WHQ50" s="12"/>
      <c r="WHR50" s="12"/>
      <c r="WHS50" s="12"/>
      <c r="WHT50" s="12"/>
      <c r="WHU50" s="12"/>
      <c r="WHV50" s="12"/>
      <c r="WHW50" s="12"/>
      <c r="WHX50" s="12"/>
      <c r="WHY50" s="12"/>
      <c r="WHZ50" s="12"/>
      <c r="WIA50" s="12"/>
      <c r="WIB50" s="12"/>
      <c r="WIC50" s="12"/>
      <c r="WID50" s="12"/>
      <c r="WIE50" s="12"/>
      <c r="WIF50" s="12"/>
      <c r="WIG50" s="12"/>
      <c r="WIH50" s="12"/>
      <c r="WII50" s="12"/>
      <c r="WIJ50" s="12"/>
      <c r="WIK50" s="12"/>
      <c r="WIL50" s="12"/>
      <c r="WIM50" s="12"/>
      <c r="WIN50" s="12"/>
      <c r="WIO50" s="12"/>
      <c r="WIP50" s="12"/>
      <c r="WIQ50" s="12"/>
      <c r="WIR50" s="12"/>
      <c r="WIS50" s="12"/>
      <c r="WIT50" s="12"/>
      <c r="WIU50" s="12"/>
      <c r="WIV50" s="12"/>
      <c r="WIW50" s="12"/>
      <c r="WIX50" s="12"/>
      <c r="WIY50" s="12"/>
      <c r="WIZ50" s="12"/>
      <c r="WJA50" s="12"/>
      <c r="WJB50" s="12"/>
      <c r="WJC50" s="12"/>
      <c r="WJD50" s="12"/>
      <c r="WJE50" s="12"/>
      <c r="WJF50" s="12"/>
      <c r="WJG50" s="12"/>
      <c r="WJH50" s="12"/>
      <c r="WJI50" s="12"/>
      <c r="WJJ50" s="12"/>
      <c r="WJK50" s="12"/>
      <c r="WJL50" s="12"/>
      <c r="WJM50" s="12"/>
      <c r="WJN50" s="12"/>
      <c r="WJO50" s="12"/>
      <c r="WJP50" s="12"/>
      <c r="WJQ50" s="12"/>
      <c r="WJR50" s="12"/>
      <c r="WJS50" s="12"/>
      <c r="WJT50" s="12"/>
      <c r="WJU50" s="12"/>
      <c r="WJV50" s="12"/>
      <c r="WJW50" s="12"/>
      <c r="WJX50" s="12"/>
      <c r="WJY50" s="12"/>
      <c r="WJZ50" s="12"/>
      <c r="WKA50" s="12"/>
      <c r="WKB50" s="12"/>
      <c r="WKC50" s="12"/>
      <c r="WKD50" s="12"/>
      <c r="WKE50" s="12"/>
      <c r="WKF50" s="12"/>
      <c r="WKG50" s="12"/>
      <c r="WKH50" s="12"/>
      <c r="WKI50" s="12"/>
      <c r="WKJ50" s="12"/>
      <c r="WKK50" s="12"/>
      <c r="WKL50" s="12"/>
      <c r="WKM50" s="12"/>
      <c r="WKN50" s="12"/>
      <c r="WKO50" s="12"/>
      <c r="WKP50" s="12"/>
      <c r="WKQ50" s="12"/>
      <c r="WKR50" s="12"/>
      <c r="WKS50" s="12"/>
      <c r="WKT50" s="12"/>
      <c r="WKU50" s="12"/>
      <c r="WKV50" s="12"/>
      <c r="WKW50" s="12"/>
      <c r="WKX50" s="12"/>
      <c r="WKY50" s="12"/>
      <c r="WKZ50" s="12"/>
      <c r="WLA50" s="12"/>
      <c r="WLB50" s="12"/>
      <c r="WLC50" s="12"/>
      <c r="WLD50" s="12"/>
      <c r="WLE50" s="12"/>
      <c r="WLF50" s="12"/>
      <c r="WLG50" s="12"/>
      <c r="WLH50" s="12"/>
      <c r="WLI50" s="12"/>
      <c r="WLJ50" s="12"/>
      <c r="WLK50" s="12"/>
      <c r="WLL50" s="12"/>
      <c r="WLM50" s="12"/>
      <c r="WLN50" s="12"/>
      <c r="WLO50" s="12"/>
      <c r="WLP50" s="12"/>
      <c r="WLQ50" s="12"/>
      <c r="WLR50" s="12"/>
      <c r="WLS50" s="12"/>
      <c r="WLT50" s="12"/>
      <c r="WLU50" s="12"/>
      <c r="WLV50" s="12"/>
      <c r="WLW50" s="12"/>
      <c r="WLX50" s="12"/>
      <c r="WLY50" s="12"/>
      <c r="WLZ50" s="12"/>
      <c r="WMA50" s="12"/>
      <c r="WMB50" s="12"/>
      <c r="WMC50" s="12"/>
      <c r="WMD50" s="12"/>
      <c r="WME50" s="12"/>
      <c r="WMF50" s="12"/>
      <c r="WMG50" s="12"/>
      <c r="WMH50" s="12"/>
      <c r="WMI50" s="12"/>
      <c r="WMJ50" s="12"/>
      <c r="WMK50" s="12"/>
      <c r="WML50" s="12"/>
      <c r="WMM50" s="12"/>
      <c r="WMN50" s="12"/>
      <c r="WMO50" s="12"/>
      <c r="WMP50" s="12"/>
      <c r="WMQ50" s="12"/>
      <c r="WMR50" s="12"/>
      <c r="WMS50" s="12"/>
      <c r="WMT50" s="12"/>
      <c r="WMU50" s="12"/>
      <c r="WMV50" s="12"/>
      <c r="WMW50" s="12"/>
      <c r="WMX50" s="12"/>
      <c r="WMY50" s="12"/>
      <c r="WMZ50" s="12"/>
      <c r="WNA50" s="12"/>
      <c r="WNB50" s="12"/>
      <c r="WNC50" s="12"/>
      <c r="WND50" s="12"/>
      <c r="WNE50" s="12"/>
      <c r="WNF50" s="12"/>
      <c r="WNG50" s="12"/>
      <c r="WNH50" s="12"/>
      <c r="WNI50" s="12"/>
      <c r="WNJ50" s="12"/>
      <c r="WNK50" s="12"/>
      <c r="WNL50" s="12"/>
      <c r="WNM50" s="12"/>
      <c r="WNN50" s="12"/>
      <c r="WNO50" s="12"/>
      <c r="WNP50" s="12"/>
      <c r="WNQ50" s="12"/>
      <c r="WNR50" s="12"/>
      <c r="WNS50" s="12"/>
      <c r="WNT50" s="12"/>
      <c r="WNU50" s="12"/>
      <c r="WNV50" s="12"/>
      <c r="WNW50" s="12"/>
      <c r="WNX50" s="12"/>
      <c r="WNY50" s="12"/>
      <c r="WNZ50" s="12"/>
      <c r="WOA50" s="12"/>
      <c r="WOB50" s="12"/>
      <c r="WOC50" s="12"/>
      <c r="WOD50" s="12"/>
      <c r="WOE50" s="12"/>
      <c r="WOF50" s="12"/>
      <c r="WOG50" s="12"/>
      <c r="WOH50" s="12"/>
      <c r="WOI50" s="12"/>
      <c r="WOJ50" s="12"/>
      <c r="WOK50" s="12"/>
      <c r="WOL50" s="12"/>
      <c r="WOM50" s="12"/>
      <c r="WON50" s="12"/>
      <c r="WOO50" s="12"/>
      <c r="WOP50" s="12"/>
      <c r="WOQ50" s="12"/>
      <c r="WOR50" s="12"/>
      <c r="WOS50" s="12"/>
      <c r="WOT50" s="12"/>
      <c r="WOU50" s="12"/>
      <c r="WOV50" s="12"/>
      <c r="WOW50" s="12"/>
      <c r="WOX50" s="12"/>
      <c r="WOY50" s="12"/>
      <c r="WOZ50" s="12"/>
      <c r="WPA50" s="12"/>
      <c r="WPB50" s="12"/>
      <c r="WPC50" s="12"/>
      <c r="WPD50" s="12"/>
      <c r="WPE50" s="12"/>
      <c r="WPF50" s="12"/>
      <c r="WPG50" s="12"/>
      <c r="WPH50" s="12"/>
      <c r="WPI50" s="12"/>
      <c r="WPJ50" s="12"/>
      <c r="WPK50" s="12"/>
      <c r="WPL50" s="12"/>
      <c r="WPM50" s="12"/>
      <c r="WPN50" s="12"/>
      <c r="WPO50" s="12"/>
      <c r="WPP50" s="12"/>
      <c r="WPQ50" s="12"/>
      <c r="WPR50" s="12"/>
      <c r="WPS50" s="12"/>
      <c r="WPT50" s="12"/>
      <c r="WPU50" s="12"/>
      <c r="WPV50" s="12"/>
      <c r="WPW50" s="12"/>
      <c r="WPX50" s="12"/>
      <c r="WPY50" s="12"/>
      <c r="WPZ50" s="12"/>
      <c r="WQA50" s="12"/>
      <c r="WQB50" s="12"/>
      <c r="WQC50" s="12"/>
      <c r="WQD50" s="12"/>
      <c r="WQE50" s="12"/>
      <c r="WQF50" s="12"/>
      <c r="WQG50" s="12"/>
      <c r="WQH50" s="12"/>
      <c r="WQI50" s="12"/>
      <c r="WQJ50" s="12"/>
      <c r="WQK50" s="12"/>
      <c r="WQL50" s="12"/>
      <c r="WQM50" s="12"/>
      <c r="WQN50" s="12"/>
      <c r="WQO50" s="12"/>
      <c r="WQP50" s="12"/>
      <c r="WQQ50" s="12"/>
      <c r="WQR50" s="12"/>
      <c r="WQS50" s="12"/>
      <c r="WQT50" s="12"/>
      <c r="WQU50" s="12"/>
      <c r="WQV50" s="12"/>
      <c r="WQW50" s="12"/>
      <c r="WQX50" s="12"/>
      <c r="WQY50" s="12"/>
      <c r="WQZ50" s="12"/>
      <c r="WRA50" s="12"/>
      <c r="WRB50" s="12"/>
      <c r="WRC50" s="12"/>
      <c r="WRD50" s="12"/>
      <c r="WRE50" s="12"/>
      <c r="WRF50" s="12"/>
      <c r="WRG50" s="12"/>
      <c r="WRH50" s="12"/>
      <c r="WRI50" s="12"/>
      <c r="WRJ50" s="12"/>
      <c r="WRK50" s="12"/>
      <c r="WRL50" s="12"/>
      <c r="WRM50" s="12"/>
      <c r="WRN50" s="12"/>
      <c r="WRO50" s="12"/>
      <c r="WRP50" s="12"/>
      <c r="WRQ50" s="12"/>
      <c r="WRR50" s="12"/>
      <c r="WRS50" s="12"/>
      <c r="WRT50" s="12"/>
      <c r="WRU50" s="12"/>
      <c r="WRV50" s="12"/>
      <c r="WRW50" s="12"/>
      <c r="WRX50" s="12"/>
      <c r="WRY50" s="12"/>
      <c r="WRZ50" s="12"/>
      <c r="WSA50" s="12"/>
      <c r="WSB50" s="12"/>
      <c r="WSC50" s="12"/>
      <c r="WSD50" s="12"/>
      <c r="WSE50" s="12"/>
      <c r="WSF50" s="12"/>
      <c r="WSG50" s="12"/>
      <c r="WSH50" s="12"/>
      <c r="WSI50" s="12"/>
      <c r="WSJ50" s="12"/>
      <c r="WSK50" s="12"/>
      <c r="WSL50" s="12"/>
      <c r="WSM50" s="12"/>
      <c r="WSN50" s="12"/>
      <c r="WSO50" s="12"/>
      <c r="WSP50" s="12"/>
      <c r="WSQ50" s="12"/>
      <c r="WSR50" s="12"/>
      <c r="WSS50" s="12"/>
      <c r="WST50" s="12"/>
      <c r="WSU50" s="12"/>
      <c r="WSV50" s="12"/>
      <c r="WSW50" s="12"/>
      <c r="WSX50" s="12"/>
      <c r="WSY50" s="12"/>
      <c r="WSZ50" s="12"/>
      <c r="WTA50" s="12"/>
      <c r="WTB50" s="12"/>
      <c r="WTC50" s="12"/>
      <c r="WTD50" s="12"/>
      <c r="WTE50" s="12"/>
      <c r="WTF50" s="12"/>
      <c r="WTG50" s="12"/>
      <c r="WTH50" s="12"/>
      <c r="WTI50" s="12"/>
      <c r="WTJ50" s="12"/>
      <c r="WTK50" s="12"/>
      <c r="WTL50" s="12"/>
      <c r="WTM50" s="12"/>
      <c r="WTN50" s="12"/>
      <c r="WTO50" s="12"/>
      <c r="WTP50" s="12"/>
      <c r="WTQ50" s="12"/>
      <c r="WTR50" s="12"/>
      <c r="WTS50" s="12"/>
      <c r="WTT50" s="12"/>
      <c r="WTU50" s="12"/>
      <c r="WTV50" s="12"/>
      <c r="WTW50" s="12"/>
      <c r="WTX50" s="12"/>
      <c r="WTY50" s="12"/>
      <c r="WTZ50" s="12"/>
      <c r="WUA50" s="12"/>
      <c r="WUB50" s="12"/>
      <c r="WUC50" s="12"/>
      <c r="WUD50" s="12"/>
      <c r="WUE50" s="12"/>
      <c r="WUF50" s="12"/>
      <c r="WUG50" s="12"/>
      <c r="WUH50" s="12"/>
      <c r="WUI50" s="12"/>
      <c r="WUJ50" s="12"/>
      <c r="WUK50" s="12"/>
      <c r="WUL50" s="12"/>
      <c r="WUM50" s="12"/>
      <c r="WUN50" s="12"/>
      <c r="WUO50" s="12"/>
      <c r="WUP50" s="12"/>
      <c r="WUQ50" s="12"/>
      <c r="WUR50" s="12"/>
      <c r="WUS50" s="12"/>
      <c r="WUT50" s="12"/>
      <c r="WUU50" s="12"/>
      <c r="WUV50" s="12"/>
      <c r="WUW50" s="12"/>
      <c r="WUX50" s="12"/>
      <c r="WUY50" s="12"/>
      <c r="WUZ50" s="12"/>
      <c r="WVA50" s="12"/>
      <c r="WVB50" s="12"/>
      <c r="WVC50" s="12"/>
      <c r="WVD50" s="12"/>
      <c r="WVE50" s="12"/>
      <c r="WVF50" s="12"/>
      <c r="WVG50" s="12"/>
      <c r="WVH50" s="12"/>
      <c r="WVI50" s="12"/>
      <c r="WVJ50" s="12"/>
      <c r="WVK50" s="12"/>
      <c r="WVL50" s="12"/>
      <c r="WVM50" s="12"/>
      <c r="WVN50" s="12"/>
      <c r="WVO50" s="12"/>
      <c r="WVP50" s="12"/>
      <c r="WVQ50" s="12"/>
      <c r="WVR50" s="12"/>
      <c r="WVS50" s="12"/>
      <c r="WVT50" s="12"/>
      <c r="WVU50" s="12"/>
      <c r="WVV50" s="12"/>
      <c r="WVW50" s="12"/>
      <c r="WVX50" s="12"/>
      <c r="WVY50" s="12"/>
      <c r="WVZ50" s="12"/>
      <c r="WWA50" s="12"/>
      <c r="WWB50" s="12"/>
      <c r="WWC50" s="12"/>
      <c r="WWD50" s="12"/>
      <c r="WWE50" s="12"/>
      <c r="WWF50" s="12"/>
      <c r="WWG50" s="12"/>
      <c r="WWH50" s="12"/>
      <c r="WWI50" s="12"/>
      <c r="WWJ50" s="12"/>
      <c r="WWK50" s="12"/>
      <c r="WWL50" s="12"/>
      <c r="WWM50" s="12"/>
      <c r="WWN50" s="12"/>
      <c r="WWO50" s="12"/>
      <c r="WWP50" s="12"/>
      <c r="WWQ50" s="12"/>
      <c r="WWR50" s="12"/>
      <c r="WWS50" s="12"/>
      <c r="WWT50" s="12"/>
      <c r="WWU50" s="12"/>
      <c r="WWV50" s="12"/>
      <c r="WWW50" s="12"/>
      <c r="WWX50" s="12"/>
      <c r="WWY50" s="12"/>
      <c r="WWZ50" s="12"/>
      <c r="WXA50" s="12"/>
      <c r="WXB50" s="12"/>
      <c r="WXC50" s="12"/>
      <c r="WXD50" s="12"/>
      <c r="WXE50" s="12"/>
      <c r="WXF50" s="12"/>
      <c r="WXG50" s="12"/>
      <c r="WXH50" s="12"/>
      <c r="WXI50" s="12"/>
      <c r="WXJ50" s="12"/>
      <c r="WXK50" s="12"/>
      <c r="WXL50" s="12"/>
      <c r="WXM50" s="12"/>
      <c r="WXN50" s="12"/>
      <c r="WXO50" s="12"/>
      <c r="WXP50" s="12"/>
      <c r="WXQ50" s="12"/>
      <c r="WXR50" s="12"/>
      <c r="WXS50" s="12"/>
      <c r="WXT50" s="12"/>
      <c r="WXU50" s="12"/>
      <c r="WXV50" s="12"/>
      <c r="WXW50" s="12"/>
      <c r="WXX50" s="12"/>
      <c r="WXY50" s="12"/>
      <c r="WXZ50" s="12"/>
      <c r="WYA50" s="12"/>
      <c r="WYB50" s="12"/>
      <c r="WYC50" s="12"/>
      <c r="WYD50" s="12"/>
      <c r="WYE50" s="12"/>
      <c r="WYF50" s="12"/>
      <c r="WYG50" s="12"/>
      <c r="WYH50" s="12"/>
      <c r="WYI50" s="12"/>
      <c r="WYJ50" s="12"/>
      <c r="WYK50" s="12"/>
      <c r="WYL50" s="12"/>
      <c r="WYM50" s="12"/>
      <c r="WYN50" s="12"/>
      <c r="WYO50" s="12"/>
      <c r="WYP50" s="12"/>
      <c r="WYQ50" s="12"/>
      <c r="WYR50" s="12"/>
      <c r="WYS50" s="12"/>
      <c r="WYT50" s="12"/>
      <c r="WYU50" s="12"/>
      <c r="WYV50" s="12"/>
      <c r="WYW50" s="12"/>
      <c r="WYX50" s="12"/>
      <c r="WYY50" s="12"/>
      <c r="WYZ50" s="12"/>
      <c r="WZA50" s="12"/>
      <c r="WZB50" s="12"/>
      <c r="WZC50" s="12"/>
      <c r="WZD50" s="12"/>
      <c r="WZE50" s="12"/>
      <c r="WZF50" s="12"/>
      <c r="WZG50" s="12"/>
      <c r="WZH50" s="12"/>
      <c r="WZI50" s="12"/>
      <c r="WZJ50" s="12"/>
      <c r="WZK50" s="12"/>
      <c r="WZL50" s="12"/>
      <c r="WZM50" s="12"/>
      <c r="WZN50" s="12"/>
      <c r="WZO50" s="12"/>
      <c r="WZP50" s="12"/>
      <c r="WZQ50" s="12"/>
      <c r="WZR50" s="12"/>
      <c r="WZS50" s="12"/>
      <c r="WZT50" s="12"/>
      <c r="WZU50" s="12"/>
      <c r="WZV50" s="12"/>
      <c r="WZW50" s="12"/>
      <c r="WZX50" s="12"/>
      <c r="WZY50" s="12"/>
      <c r="WZZ50" s="12"/>
      <c r="XAA50" s="12"/>
      <c r="XAB50" s="12"/>
      <c r="XAC50" s="12"/>
      <c r="XAD50" s="12"/>
      <c r="XAE50" s="12"/>
      <c r="XAF50" s="12"/>
      <c r="XAG50" s="12"/>
      <c r="XAH50" s="12"/>
      <c r="XAI50" s="12"/>
      <c r="XAJ50" s="12"/>
      <c r="XAK50" s="12"/>
      <c r="XAL50" s="12"/>
      <c r="XAM50" s="12"/>
      <c r="XAN50" s="12"/>
      <c r="XAO50" s="12"/>
      <c r="XAP50" s="12"/>
      <c r="XAQ50" s="12"/>
      <c r="XAR50" s="12"/>
      <c r="XAS50" s="12"/>
      <c r="XAT50" s="12"/>
      <c r="XAU50" s="12"/>
      <c r="XAV50" s="12"/>
      <c r="XAW50" s="12"/>
      <c r="XAX50" s="12"/>
      <c r="XAY50" s="12"/>
      <c r="XAZ50" s="12"/>
      <c r="XBA50" s="12"/>
      <c r="XBB50" s="12"/>
      <c r="XBC50" s="12"/>
      <c r="XBD50" s="12"/>
      <c r="XBE50" s="12"/>
      <c r="XBF50" s="12"/>
      <c r="XBG50" s="12"/>
      <c r="XBH50" s="12"/>
      <c r="XBI50" s="12"/>
      <c r="XBJ50" s="12"/>
      <c r="XBK50" s="12"/>
      <c r="XBL50" s="12"/>
      <c r="XBM50" s="12"/>
      <c r="XBN50" s="12"/>
      <c r="XBO50" s="12"/>
      <c r="XBP50" s="12"/>
      <c r="XBQ50" s="12"/>
      <c r="XBR50" s="12"/>
      <c r="XBS50" s="12"/>
      <c r="XBT50" s="12"/>
      <c r="XBU50" s="12"/>
      <c r="XBV50" s="12"/>
      <c r="XBW50" s="12"/>
      <c r="XBX50" s="12"/>
      <c r="XBY50" s="12"/>
      <c r="XBZ50" s="12"/>
      <c r="XCA50" s="12"/>
      <c r="XCB50" s="12"/>
      <c r="XCC50" s="12"/>
      <c r="XCD50" s="12"/>
      <c r="XCE50" s="12"/>
      <c r="XCF50" s="12"/>
      <c r="XCG50" s="12"/>
      <c r="XCH50" s="12"/>
      <c r="XCI50" s="12"/>
      <c r="XCJ50" s="12"/>
      <c r="XCK50" s="12"/>
      <c r="XCL50" s="12"/>
      <c r="XCM50" s="12"/>
      <c r="XCN50" s="12"/>
      <c r="XCO50" s="12"/>
      <c r="XCP50" s="12"/>
      <c r="XCQ50" s="12"/>
      <c r="XCR50" s="12"/>
      <c r="XCS50" s="12"/>
      <c r="XCT50" s="12"/>
      <c r="XCU50" s="12"/>
      <c r="XCV50" s="12"/>
      <c r="XCW50" s="12"/>
      <c r="XCX50" s="12"/>
      <c r="XCY50" s="12"/>
      <c r="XCZ50" s="12"/>
      <c r="XDA50" s="12"/>
      <c r="XDB50" s="12"/>
      <c r="XDC50" s="12"/>
      <c r="XDD50" s="12"/>
      <c r="XDE50" s="12"/>
      <c r="XDF50" s="12"/>
      <c r="XDG50" s="12"/>
      <c r="XDH50" s="12"/>
      <c r="XDI50" s="12"/>
      <c r="XDJ50" s="12"/>
      <c r="XDK50" s="12"/>
      <c r="XDL50" s="12"/>
      <c r="XDM50" s="12"/>
      <c r="XDN50" s="12"/>
      <c r="XDO50" s="12"/>
      <c r="XDP50" s="12"/>
      <c r="XDQ50" s="12"/>
      <c r="XDR50" s="12"/>
      <c r="XDS50" s="12"/>
      <c r="XDT50" s="12"/>
      <c r="XDU50" s="12"/>
      <c r="XDV50" s="12"/>
      <c r="XDW50" s="12"/>
      <c r="XDX50" s="12"/>
      <c r="XDY50" s="12"/>
      <c r="XDZ50" s="12"/>
      <c r="XEA50" s="12"/>
      <c r="XEB50" s="12"/>
      <c r="XEC50" s="12"/>
      <c r="XED50" s="12"/>
      <c r="XEE50" s="12"/>
      <c r="XEF50" s="12"/>
      <c r="XEG50" s="12"/>
      <c r="XEH50" s="12"/>
      <c r="XEI50" s="12"/>
      <c r="XEJ50" s="12"/>
      <c r="XEK50" s="12"/>
      <c r="XEL50" s="12"/>
      <c r="XEM50" s="12"/>
      <c r="XEN50" s="12"/>
      <c r="XEO50" s="12"/>
      <c r="XEP50" s="12"/>
      <c r="XEQ50" s="12"/>
      <c r="XER50" s="12"/>
      <c r="XES50" s="12"/>
      <c r="XET50" s="12"/>
      <c r="XEU50" s="12"/>
      <c r="XEV50" s="12"/>
      <c r="XEW50" s="12"/>
      <c r="XEX50" s="12"/>
      <c r="XEY50" s="12"/>
      <c r="XEZ50" s="12"/>
      <c r="XFA50" s="12"/>
      <c r="XFB50" s="12"/>
      <c r="XFC50" s="12"/>
      <c r="XFD50" s="12"/>
    </row>
    <row r="51" spans="1:16384">
      <c r="G51"/>
    </row>
    <row r="52" spans="1:16384" ht="136.5">
      <c r="D52" s="173" t="s">
        <v>895</v>
      </c>
      <c r="E52" s="173" t="s">
        <v>5</v>
      </c>
      <c r="F52" s="252" t="s">
        <v>904</v>
      </c>
      <c r="G52" s="253" t="s">
        <v>903</v>
      </c>
      <c r="H52" s="253" t="s">
        <v>902</v>
      </c>
    </row>
    <row r="53" spans="1:16384">
      <c r="D53" s="254" t="s">
        <v>4</v>
      </c>
      <c r="E53" s="188" t="s">
        <v>896</v>
      </c>
      <c r="F53" s="191">
        <v>1</v>
      </c>
      <c r="G53" s="192">
        <v>0.5</v>
      </c>
      <c r="H53" s="19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W34"/>
  <sheetViews>
    <sheetView tabSelected="1" topLeftCell="A16" workbookViewId="0">
      <selection activeCell="F27" sqref="F27"/>
    </sheetView>
  </sheetViews>
  <sheetFormatPr defaultColWidth="11.42578125" defaultRowHeight="15"/>
  <cols>
    <col min="1" max="1" width="3.140625" style="67" customWidth="1"/>
    <col min="2" max="2" width="14" style="67" customWidth="1"/>
    <col min="3" max="3" width="40.28515625" style="67" bestFit="1" customWidth="1"/>
    <col min="4" max="11" width="23.7109375" style="67" customWidth="1"/>
    <col min="12" max="12" width="23.28515625" style="67" customWidth="1"/>
    <col min="13" max="13" width="19" style="67" customWidth="1"/>
    <col min="14" max="16384" width="11.42578125" style="67"/>
  </cols>
  <sheetData>
    <row r="1" spans="2:23" ht="15.75" thickBot="1"/>
    <row r="2" spans="2:23" ht="23.25">
      <c r="B2" s="12" t="s">
        <v>936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2:23" ht="30" customHeight="1">
      <c r="B3" s="262"/>
      <c r="C3" s="262"/>
      <c r="D3" s="262"/>
      <c r="E3" s="262"/>
      <c r="F3" s="262"/>
      <c r="G3" s="263" t="s">
        <v>948</v>
      </c>
      <c r="H3" s="6">
        <v>10</v>
      </c>
    </row>
    <row r="4" spans="2:23" ht="30" customHeight="1">
      <c r="B4" s="260"/>
      <c r="C4" s="260"/>
      <c r="D4" s="260"/>
      <c r="E4" s="260"/>
      <c r="F4" s="260"/>
      <c r="G4" s="263" t="s">
        <v>949</v>
      </c>
      <c r="H4" s="6">
        <v>600</v>
      </c>
    </row>
    <row r="5" spans="2:23" ht="114.75">
      <c r="B5" s="141" t="s">
        <v>937</v>
      </c>
      <c r="C5" s="141" t="s">
        <v>5</v>
      </c>
      <c r="D5" s="141" t="s">
        <v>204</v>
      </c>
      <c r="E5" s="261" t="s">
        <v>186</v>
      </c>
      <c r="F5" s="144" t="s">
        <v>1560</v>
      </c>
      <c r="G5" s="145" t="s">
        <v>1559</v>
      </c>
      <c r="H5" s="264" t="s">
        <v>951</v>
      </c>
      <c r="I5" s="159" t="s">
        <v>940</v>
      </c>
      <c r="J5" s="159" t="s">
        <v>496</v>
      </c>
      <c r="K5" s="264" t="s">
        <v>950</v>
      </c>
      <c r="L5" s="159" t="s">
        <v>938</v>
      </c>
      <c r="M5" s="146" t="s">
        <v>23</v>
      </c>
      <c r="N5" s="265" t="s">
        <v>622</v>
      </c>
      <c r="O5" s="265" t="s">
        <v>956</v>
      </c>
      <c r="P5" s="265" t="s">
        <v>1457</v>
      </c>
    </row>
    <row r="6" spans="2:23">
      <c r="B6" s="413" t="s">
        <v>4</v>
      </c>
      <c r="C6" s="533" t="s">
        <v>957</v>
      </c>
      <c r="D6" s="533" t="s">
        <v>939</v>
      </c>
      <c r="E6" s="534">
        <v>0</v>
      </c>
      <c r="F6" s="416">
        <v>0.99</v>
      </c>
      <c r="G6" s="357" t="s">
        <v>1561</v>
      </c>
      <c r="H6" s="535">
        <v>10</v>
      </c>
      <c r="I6" s="421">
        <v>0</v>
      </c>
      <c r="J6" s="421">
        <f>ROUND(shopPacksDefinitions[[#This Row],[Base Amount
(only for the maths)]]+shopPacksDefinitions[[#This Row],[Base Amount
(only for the maths)]]*shopPacksDefinitions[[#This Row],['[bonusAmount']]],0)</f>
        <v>10</v>
      </c>
      <c r="K6" s="535">
        <f>shopPacksDefinitions[[#This Row],['[amount']]]/shopPacksDefinitions[[#This Row],['[price']]]</f>
        <v>10.1010101010101</v>
      </c>
      <c r="L6" s="359" t="b">
        <v>0</v>
      </c>
      <c r="M6" s="426" t="s">
        <v>1050</v>
      </c>
      <c r="N6" s="536"/>
      <c r="O6" s="536"/>
      <c r="P6" s="537" t="s">
        <v>917</v>
      </c>
    </row>
    <row r="7" spans="2:23">
      <c r="B7" s="413" t="s">
        <v>4</v>
      </c>
      <c r="C7" s="533" t="s">
        <v>958</v>
      </c>
      <c r="D7" s="538" t="s">
        <v>939</v>
      </c>
      <c r="E7" s="534">
        <v>1</v>
      </c>
      <c r="F7" s="416">
        <v>4.99</v>
      </c>
      <c r="G7" s="357" t="s">
        <v>1561</v>
      </c>
      <c r="H7" s="535">
        <v>50</v>
      </c>
      <c r="I7" s="421">
        <v>0.05</v>
      </c>
      <c r="J7" s="421">
        <f>ROUND(shopPacksDefinitions[[#This Row],[Base Amount
(only for the maths)]]+shopPacksDefinitions[[#This Row],[Base Amount
(only for the maths)]]*shopPacksDefinitions[[#This Row],['[bonusAmount']]],0)</f>
        <v>53</v>
      </c>
      <c r="K7" s="535">
        <f>shopPacksDefinitions[[#This Row],['[amount']]]/shopPacksDefinitions[[#This Row],['[price']]]</f>
        <v>10.62124248496994</v>
      </c>
      <c r="L7" s="359" t="b">
        <v>0</v>
      </c>
      <c r="M7" s="426" t="s">
        <v>1051</v>
      </c>
      <c r="N7" s="536"/>
      <c r="O7" s="536"/>
      <c r="P7" s="537" t="s">
        <v>917</v>
      </c>
    </row>
    <row r="8" spans="2:23">
      <c r="B8" s="413" t="s">
        <v>4</v>
      </c>
      <c r="C8" s="533" t="s">
        <v>959</v>
      </c>
      <c r="D8" s="538" t="s">
        <v>939</v>
      </c>
      <c r="E8" s="534">
        <v>2</v>
      </c>
      <c r="F8" s="416">
        <v>9.99</v>
      </c>
      <c r="G8" s="357" t="s">
        <v>1561</v>
      </c>
      <c r="H8" s="535">
        <v>100</v>
      </c>
      <c r="I8" s="421">
        <v>0.1</v>
      </c>
      <c r="J8" s="421">
        <f>ROUND(shopPacksDefinitions[[#This Row],[Base Amount
(only for the maths)]]+shopPacksDefinitions[[#This Row],[Base Amount
(only for the maths)]]*shopPacksDefinitions[[#This Row],['[bonusAmount']]],0)</f>
        <v>110</v>
      </c>
      <c r="K8" s="535">
        <f>shopPacksDefinitions[[#This Row],['[amount']]]/shopPacksDefinitions[[#This Row],['[price']]]</f>
        <v>11.011011011011011</v>
      </c>
      <c r="L8" s="359" t="b">
        <v>0</v>
      </c>
      <c r="M8" s="426" t="s">
        <v>1052</v>
      </c>
      <c r="N8" s="364"/>
      <c r="O8" s="364"/>
      <c r="P8" s="537" t="s">
        <v>917</v>
      </c>
    </row>
    <row r="9" spans="2:23">
      <c r="B9" s="437" t="s">
        <v>4</v>
      </c>
      <c r="C9" s="539" t="s">
        <v>960</v>
      </c>
      <c r="D9" s="538" t="s">
        <v>939</v>
      </c>
      <c r="E9" s="534">
        <v>3</v>
      </c>
      <c r="F9" s="416">
        <v>19.989999999999998</v>
      </c>
      <c r="G9" s="357" t="s">
        <v>1561</v>
      </c>
      <c r="H9" s="535">
        <v>200</v>
      </c>
      <c r="I9" s="434">
        <v>0.25</v>
      </c>
      <c r="J9" s="434">
        <f>ROUND(shopPacksDefinitions[[#This Row],[Base Amount
(only for the maths)]]+shopPacksDefinitions[[#This Row],[Base Amount
(only for the maths)]]*shopPacksDefinitions[[#This Row],['[bonusAmount']]],0)</f>
        <v>250</v>
      </c>
      <c r="K9" s="535">
        <f>shopPacksDefinitions[[#This Row],['[amount']]]/shopPacksDefinitions[[#This Row],['[price']]]</f>
        <v>12.506253126563283</v>
      </c>
      <c r="L9" s="540" t="b">
        <v>0</v>
      </c>
      <c r="M9" s="426" t="s">
        <v>1053</v>
      </c>
      <c r="N9" s="541"/>
      <c r="O9" s="541"/>
      <c r="P9" s="537" t="s">
        <v>917</v>
      </c>
    </row>
    <row r="10" spans="2:23">
      <c r="B10" s="437" t="s">
        <v>4</v>
      </c>
      <c r="C10" s="539" t="s">
        <v>961</v>
      </c>
      <c r="D10" s="538" t="s">
        <v>939</v>
      </c>
      <c r="E10" s="534">
        <v>4</v>
      </c>
      <c r="F10" s="439">
        <v>39.99</v>
      </c>
      <c r="G10" s="357" t="s">
        <v>1561</v>
      </c>
      <c r="H10" s="535">
        <v>400</v>
      </c>
      <c r="I10" s="434">
        <v>0.4</v>
      </c>
      <c r="J10" s="434">
        <f>ROUND(shopPacksDefinitions[[#This Row],[Base Amount
(only for the maths)]]+shopPacksDefinitions[[#This Row],[Base Amount
(only for the maths)]]*shopPacksDefinitions[[#This Row],['[bonusAmount']]],0)</f>
        <v>560</v>
      </c>
      <c r="K10" s="535">
        <f>shopPacksDefinitions[[#This Row],['[amount']]]/shopPacksDefinitions[[#This Row],['[price']]]</f>
        <v>14.003500875218805</v>
      </c>
      <c r="L10" s="540" t="b">
        <v>0</v>
      </c>
      <c r="M10" s="426" t="s">
        <v>1054</v>
      </c>
      <c r="N10" s="541"/>
      <c r="O10" s="541"/>
      <c r="P10" s="537" t="s">
        <v>917</v>
      </c>
    </row>
    <row r="11" spans="2:23" ht="15.75" thickBot="1">
      <c r="B11" s="437" t="s">
        <v>4</v>
      </c>
      <c r="C11" s="539" t="s">
        <v>962</v>
      </c>
      <c r="D11" s="538" t="s">
        <v>939</v>
      </c>
      <c r="E11" s="543">
        <v>5</v>
      </c>
      <c r="F11" s="439">
        <v>79.989999999999995</v>
      </c>
      <c r="G11" s="357" t="s">
        <v>1561</v>
      </c>
      <c r="H11" s="535">
        <v>800</v>
      </c>
      <c r="I11" s="434">
        <v>0.5</v>
      </c>
      <c r="J11" s="434">
        <f>ROUND(shopPacksDefinitions[[#This Row],[Base Amount
(only for the maths)]]+shopPacksDefinitions[[#This Row],[Base Amount
(only for the maths)]]*shopPacksDefinitions[[#This Row],['[bonusAmount']]],0)</f>
        <v>1200</v>
      </c>
      <c r="K11" s="535">
        <f>shopPacksDefinitions[[#This Row],['[amount']]]/shopPacksDefinitions[[#This Row],['[price']]]</f>
        <v>15.001875234404302</v>
      </c>
      <c r="L11" s="540" t="b">
        <v>1</v>
      </c>
      <c r="M11" s="426" t="s">
        <v>1055</v>
      </c>
      <c r="N11" s="541"/>
      <c r="O11" s="541"/>
      <c r="P11" s="542" t="s">
        <v>917</v>
      </c>
    </row>
    <row r="12" spans="2:23">
      <c r="B12" s="544" t="s">
        <v>4</v>
      </c>
      <c r="C12" s="545" t="s">
        <v>947</v>
      </c>
      <c r="D12" s="546" t="s">
        <v>945</v>
      </c>
      <c r="E12" s="547">
        <v>0</v>
      </c>
      <c r="F12" s="548">
        <v>5</v>
      </c>
      <c r="G12" s="549" t="s">
        <v>939</v>
      </c>
      <c r="H12" s="550">
        <f>ROUND(shopPacksDefinitions[[#This Row],['[price']]],0)*$H$4</f>
        <v>3000</v>
      </c>
      <c r="I12" s="551">
        <v>0</v>
      </c>
      <c r="J12" s="551">
        <f>ROUND(shopPacksDefinitions[[#This Row],[Base Amount
(only for the maths)]]+shopPacksDefinitions[[#This Row],[Base Amount
(only for the maths)]]*shopPacksDefinitions[[#This Row],['[bonusAmount']]],0)</f>
        <v>3000</v>
      </c>
      <c r="K12" s="550">
        <f>shopPacksDefinitions[[#This Row],['[amount']]]/shopPacksDefinitions[[#This Row],['[price']]]</f>
        <v>600</v>
      </c>
      <c r="L12" s="552" t="b">
        <v>0</v>
      </c>
      <c r="M12" s="553" t="s">
        <v>1056</v>
      </c>
      <c r="N12" s="554"/>
      <c r="O12" s="554"/>
      <c r="P12" s="555" t="s">
        <v>917</v>
      </c>
    </row>
    <row r="13" spans="2:23">
      <c r="B13" s="413" t="s">
        <v>4</v>
      </c>
      <c r="C13" s="533" t="s">
        <v>941</v>
      </c>
      <c r="D13" s="538" t="s">
        <v>945</v>
      </c>
      <c r="E13" s="534">
        <v>1</v>
      </c>
      <c r="F13" s="416">
        <v>20</v>
      </c>
      <c r="G13" s="357" t="s">
        <v>939</v>
      </c>
      <c r="H13" s="535">
        <f>ROUND(shopPacksDefinitions[[#This Row],['[price']]],0)*$H$4</f>
        <v>12000</v>
      </c>
      <c r="I13" s="421">
        <v>0.1</v>
      </c>
      <c r="J13" s="421">
        <f>ROUND(shopPacksDefinitions[[#This Row],[Base Amount
(only for the maths)]]+shopPacksDefinitions[[#This Row],[Base Amount
(only for the maths)]]*shopPacksDefinitions[[#This Row],['[bonusAmount']]],0)</f>
        <v>13200</v>
      </c>
      <c r="K13" s="535">
        <f>shopPacksDefinitions[[#This Row],['[amount']]]/shopPacksDefinitions[[#This Row],['[price']]]</f>
        <v>660</v>
      </c>
      <c r="L13" s="359" t="b">
        <v>0</v>
      </c>
      <c r="M13" s="426" t="s">
        <v>1057</v>
      </c>
      <c r="N13" s="364"/>
      <c r="O13" s="364"/>
      <c r="P13" s="537" t="s">
        <v>917</v>
      </c>
    </row>
    <row r="14" spans="2:23">
      <c r="B14" s="413" t="s">
        <v>4</v>
      </c>
      <c r="C14" s="533" t="s">
        <v>942</v>
      </c>
      <c r="D14" s="538" t="s">
        <v>945</v>
      </c>
      <c r="E14" s="534">
        <v>2</v>
      </c>
      <c r="F14" s="416">
        <v>50</v>
      </c>
      <c r="G14" s="357" t="s">
        <v>939</v>
      </c>
      <c r="H14" s="535">
        <f>ROUND(shopPacksDefinitions[[#This Row],['[price']]],0)*$H$4</f>
        <v>30000</v>
      </c>
      <c r="I14" s="421">
        <v>0.2</v>
      </c>
      <c r="J14" s="421">
        <f>ROUND(shopPacksDefinitions[[#This Row],[Base Amount
(only for the maths)]]+shopPacksDefinitions[[#This Row],[Base Amount
(only for the maths)]]*shopPacksDefinitions[[#This Row],['[bonusAmount']]],0)</f>
        <v>36000</v>
      </c>
      <c r="K14" s="535">
        <f>shopPacksDefinitions[[#This Row],['[amount']]]/shopPacksDefinitions[[#This Row],['[price']]]</f>
        <v>720</v>
      </c>
      <c r="L14" s="359" t="b">
        <v>0</v>
      </c>
      <c r="M14" s="426" t="s">
        <v>1058</v>
      </c>
      <c r="N14" s="364"/>
      <c r="O14" s="364"/>
      <c r="P14" s="537" t="s">
        <v>917</v>
      </c>
    </row>
    <row r="15" spans="2:23">
      <c r="B15" s="413" t="s">
        <v>4</v>
      </c>
      <c r="C15" s="533" t="s">
        <v>943</v>
      </c>
      <c r="D15" s="538" t="s">
        <v>945</v>
      </c>
      <c r="E15" s="534">
        <v>3</v>
      </c>
      <c r="F15" s="416">
        <v>250</v>
      </c>
      <c r="G15" s="357" t="s">
        <v>939</v>
      </c>
      <c r="H15" s="535">
        <f>ROUND(shopPacksDefinitions[[#This Row],['[price']]],0)*$H$4</f>
        <v>150000</v>
      </c>
      <c r="I15" s="421">
        <v>0.4</v>
      </c>
      <c r="J15" s="421">
        <f>ROUND(shopPacksDefinitions[[#This Row],[Base Amount
(only for the maths)]]+shopPacksDefinitions[[#This Row],[Base Amount
(only for the maths)]]*shopPacksDefinitions[[#This Row],['[bonusAmount']]],0)</f>
        <v>210000</v>
      </c>
      <c r="K15" s="535">
        <f>shopPacksDefinitions[[#This Row],['[amount']]]/shopPacksDefinitions[[#This Row],['[price']]]</f>
        <v>840</v>
      </c>
      <c r="L15" s="359" t="b">
        <v>0</v>
      </c>
      <c r="M15" s="426" t="s">
        <v>1059</v>
      </c>
      <c r="N15" s="364"/>
      <c r="O15" s="364"/>
      <c r="P15" s="537" t="s">
        <v>917</v>
      </c>
    </row>
    <row r="16" spans="2:23">
      <c r="B16" s="413" t="s">
        <v>4</v>
      </c>
      <c r="C16" s="533" t="s">
        <v>944</v>
      </c>
      <c r="D16" s="538" t="s">
        <v>945</v>
      </c>
      <c r="E16" s="534">
        <v>4</v>
      </c>
      <c r="F16" s="416">
        <v>400</v>
      </c>
      <c r="G16" s="357" t="s">
        <v>939</v>
      </c>
      <c r="H16" s="535">
        <f>ROUND(shopPacksDefinitions[[#This Row],['[price']]],0)*$H$4</f>
        <v>240000</v>
      </c>
      <c r="I16" s="421">
        <v>0.5</v>
      </c>
      <c r="J16" s="421">
        <f>ROUND(shopPacksDefinitions[[#This Row],[Base Amount
(only for the maths)]]+shopPacksDefinitions[[#This Row],[Base Amount
(only for the maths)]]*shopPacksDefinitions[[#This Row],['[bonusAmount']]],0)</f>
        <v>360000</v>
      </c>
      <c r="K16" s="535">
        <f>shopPacksDefinitions[[#This Row],['[amount']]]/shopPacksDefinitions[[#This Row],['[price']]]</f>
        <v>900</v>
      </c>
      <c r="L16" s="359" t="b">
        <v>0</v>
      </c>
      <c r="M16" s="426" t="s">
        <v>1060</v>
      </c>
      <c r="N16" s="364"/>
      <c r="O16" s="364"/>
      <c r="P16" s="537" t="s">
        <v>917</v>
      </c>
    </row>
    <row r="17" spans="2:16" ht="15.75" thickBot="1">
      <c r="B17" s="413" t="s">
        <v>4</v>
      </c>
      <c r="C17" s="533" t="s">
        <v>946</v>
      </c>
      <c r="D17" s="538" t="s">
        <v>945</v>
      </c>
      <c r="E17" s="543">
        <v>5</v>
      </c>
      <c r="F17" s="416">
        <v>1000</v>
      </c>
      <c r="G17" s="357" t="s">
        <v>939</v>
      </c>
      <c r="H17" s="535">
        <f>ROUND(shopPacksDefinitions[[#This Row],['[price']]],0)*$H$4</f>
        <v>600000</v>
      </c>
      <c r="I17" s="434">
        <v>0.7</v>
      </c>
      <c r="J17" s="434">
        <f>ROUND(shopPacksDefinitions[[#This Row],[Base Amount
(only for the maths)]]+shopPacksDefinitions[[#This Row],[Base Amount
(only for the maths)]]*shopPacksDefinitions[[#This Row],['[bonusAmount']]],0)</f>
        <v>1020000</v>
      </c>
      <c r="K17" s="535">
        <f>shopPacksDefinitions[[#This Row],['[amount']]]/shopPacksDefinitions[[#This Row],['[price']]]</f>
        <v>1020</v>
      </c>
      <c r="L17" s="359" t="b">
        <v>1</v>
      </c>
      <c r="M17" s="426" t="s">
        <v>1061</v>
      </c>
      <c r="N17" s="364"/>
      <c r="O17" s="364"/>
      <c r="P17" s="537" t="s">
        <v>917</v>
      </c>
    </row>
    <row r="18" spans="2:16">
      <c r="B18" s="544" t="s">
        <v>4</v>
      </c>
      <c r="C18" s="545" t="s">
        <v>1514</v>
      </c>
      <c r="D18" s="546" t="s">
        <v>1513</v>
      </c>
      <c r="E18" s="547">
        <v>0</v>
      </c>
      <c r="F18" s="548">
        <v>5</v>
      </c>
      <c r="G18" s="549" t="s">
        <v>939</v>
      </c>
      <c r="H18" s="550">
        <f>shopPacksDefinitions[[#This Row],['[amount']]]-(shopPacksDefinitions[[#This Row],['[amount']]]*shopPacksDefinitions[[#This Row],['[bonusAmount']]])</f>
        <v>1</v>
      </c>
      <c r="I18" s="551">
        <v>0</v>
      </c>
      <c r="J18" s="551">
        <v>1</v>
      </c>
      <c r="K18" s="550">
        <f>shopPacksDefinitions[[#This Row],['[amount']]]/shopPacksDefinitions[[#This Row],['[price']]]</f>
        <v>0.2</v>
      </c>
      <c r="L18" s="552" t="b">
        <v>0</v>
      </c>
      <c r="M18" s="553" t="s">
        <v>1517</v>
      </c>
      <c r="N18" s="554"/>
      <c r="O18" s="554"/>
      <c r="P18" s="555" t="s">
        <v>917</v>
      </c>
    </row>
    <row r="19" spans="2:16">
      <c r="B19" s="413"/>
      <c r="C19" s="580" t="s">
        <v>1515</v>
      </c>
      <c r="D19" s="580" t="s">
        <v>1513</v>
      </c>
      <c r="E19" s="581">
        <v>1</v>
      </c>
      <c r="F19" s="582">
        <v>20</v>
      </c>
      <c r="G19" s="583" t="s">
        <v>939</v>
      </c>
      <c r="H19" s="579">
        <f>shopPacksDefinitions[[#This Row],['[amount']]]-(shopPacksDefinitions[[#This Row],['[amount']]]*shopPacksDefinitions[[#This Row],['[bonusAmount']]])</f>
        <v>4.5</v>
      </c>
      <c r="I19" s="579">
        <v>0.1</v>
      </c>
      <c r="J19" s="579">
        <v>5</v>
      </c>
      <c r="K19" s="579">
        <f>shopPacksDefinitions[[#This Row],['[amount']]]/shopPacksDefinitions[[#This Row],['[price']]]</f>
        <v>0.25</v>
      </c>
      <c r="L19" s="582" t="b">
        <v>0</v>
      </c>
      <c r="M19" s="582" t="s">
        <v>1518</v>
      </c>
      <c r="N19" s="583"/>
      <c r="O19" s="583"/>
      <c r="P19" s="584" t="s">
        <v>917</v>
      </c>
    </row>
    <row r="20" spans="2:16">
      <c r="B20" s="413"/>
      <c r="C20" s="585" t="s">
        <v>1516</v>
      </c>
      <c r="D20" s="580" t="s">
        <v>1513</v>
      </c>
      <c r="E20" s="581">
        <v>2</v>
      </c>
      <c r="F20" s="582">
        <v>50</v>
      </c>
      <c r="G20" s="583" t="s">
        <v>939</v>
      </c>
      <c r="H20" s="579">
        <f>shopPacksDefinitions[[#This Row],['[amount']]]-(shopPacksDefinitions[[#This Row],['[amount']]]*shopPacksDefinitions[[#This Row],['[bonusAmount']]])</f>
        <v>8</v>
      </c>
      <c r="I20" s="579">
        <v>0.2</v>
      </c>
      <c r="J20" s="579">
        <v>10</v>
      </c>
      <c r="K20" s="579">
        <f>shopPacksDefinitions[[#This Row],['[amount']]]/shopPacksDefinitions[[#This Row],['[price']]]</f>
        <v>0.2</v>
      </c>
      <c r="L20" s="582" t="b">
        <v>1</v>
      </c>
      <c r="M20" s="582" t="s">
        <v>1519</v>
      </c>
      <c r="N20" s="583"/>
      <c r="O20" s="583"/>
      <c r="P20" s="584" t="s">
        <v>917</v>
      </c>
    </row>
    <row r="22" spans="2:16" ht="15.75" thickBot="1"/>
    <row r="23" spans="2:16" ht="23.25">
      <c r="B23" s="12" t="s">
        <v>1674</v>
      </c>
      <c r="C23" s="12"/>
      <c r="D23" s="12"/>
      <c r="E23" s="12"/>
      <c r="F23" s="12"/>
      <c r="G23"/>
      <c r="H23"/>
      <c r="I23"/>
    </row>
    <row r="25" spans="2:16" ht="171">
      <c r="B25" s="173" t="s">
        <v>1673</v>
      </c>
      <c r="C25" s="639" t="s">
        <v>5</v>
      </c>
      <c r="D25" s="639" t="s">
        <v>190</v>
      </c>
      <c r="E25" s="639" t="s">
        <v>1672</v>
      </c>
    </row>
    <row r="26" spans="2:16">
      <c r="B26" s="640" t="s">
        <v>4</v>
      </c>
      <c r="C26" s="413" t="s">
        <v>1682</v>
      </c>
      <c r="D26" s="533">
        <v>1</v>
      </c>
      <c r="E26" s="533">
        <v>0</v>
      </c>
    </row>
    <row r="27" spans="2:16">
      <c r="B27" s="640" t="s">
        <v>4</v>
      </c>
      <c r="C27" s="413" t="s">
        <v>1683</v>
      </c>
      <c r="D27" s="533">
        <v>2</v>
      </c>
      <c r="E27" s="533">
        <v>50000</v>
      </c>
    </row>
    <row r="28" spans="2:16">
      <c r="B28" s="640" t="s">
        <v>4</v>
      </c>
      <c r="C28" s="413" t="s">
        <v>1684</v>
      </c>
      <c r="D28" s="533">
        <v>3</v>
      </c>
      <c r="E28" s="533">
        <v>100000</v>
      </c>
    </row>
    <row r="29" spans="2:16">
      <c r="B29" s="640" t="s">
        <v>4</v>
      </c>
      <c r="C29" s="413" t="s">
        <v>1685</v>
      </c>
      <c r="D29" s="533">
        <v>4</v>
      </c>
      <c r="E29" s="533">
        <v>500000</v>
      </c>
    </row>
    <row r="30" spans="2:16" ht="15.75" thickBot="1"/>
    <row r="31" spans="2:16" ht="23.25">
      <c r="B31" s="12" t="s">
        <v>1675</v>
      </c>
      <c r="C31" s="12"/>
      <c r="D31" s="12"/>
      <c r="E31" s="12"/>
      <c r="F31" s="12"/>
    </row>
    <row r="33" spans="2:6" ht="189.75">
      <c r="B33" s="173" t="s">
        <v>1676</v>
      </c>
      <c r="C33" s="639" t="s">
        <v>5</v>
      </c>
      <c r="D33" s="639" t="s">
        <v>1677</v>
      </c>
      <c r="E33" s="639" t="s">
        <v>1678</v>
      </c>
      <c r="F33" s="639" t="s">
        <v>1679</v>
      </c>
    </row>
    <row r="34" spans="2:6">
      <c r="B34" s="640" t="s">
        <v>4</v>
      </c>
      <c r="C34" s="413" t="s">
        <v>1681</v>
      </c>
      <c r="D34" s="533">
        <v>-0.08</v>
      </c>
      <c r="E34" s="533">
        <v>1.03</v>
      </c>
      <c r="F34" s="533">
        <v>600</v>
      </c>
    </row>
  </sheetData>
  <dataValidations count="2">
    <dataValidation type="list" showInputMessage="1" showErrorMessage="1" sqref="D6:D20">
      <formula1>"hc, sc, keys"</formula1>
    </dataValidation>
    <dataValidation type="list" showInputMessage="1" showErrorMessage="1" sqref="L6:L20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topLeftCell="A37" workbookViewId="0"/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319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1"/>
      <c r="C3" s="177"/>
      <c r="D3" s="177"/>
      <c r="E3" s="177"/>
      <c r="F3" s="654"/>
      <c r="G3" s="654"/>
      <c r="H3" s="177"/>
      <c r="I3" s="161"/>
      <c r="J3" s="160"/>
      <c r="K3" s="160"/>
    </row>
    <row r="4" spans="2:12" ht="136.5">
      <c r="B4" s="141" t="s">
        <v>318</v>
      </c>
      <c r="C4" s="142" t="s">
        <v>5</v>
      </c>
      <c r="D4" s="142" t="s">
        <v>186</v>
      </c>
      <c r="E4" s="152" t="s">
        <v>325</v>
      </c>
      <c r="F4" s="152" t="s">
        <v>326</v>
      </c>
      <c r="G4" s="152" t="s">
        <v>327</v>
      </c>
      <c r="H4" s="147" t="s">
        <v>328</v>
      </c>
      <c r="I4" s="67"/>
      <c r="J4" s="67"/>
      <c r="K4" s="67"/>
      <c r="L4" s="67"/>
    </row>
    <row r="5" spans="2:12">
      <c r="B5" s="182" t="s">
        <v>4</v>
      </c>
      <c r="C5" s="185" t="s">
        <v>320</v>
      </c>
      <c r="D5" s="185">
        <v>0</v>
      </c>
      <c r="E5" s="186">
        <v>1</v>
      </c>
      <c r="F5" s="186">
        <v>0</v>
      </c>
      <c r="G5" s="186">
        <v>-1</v>
      </c>
      <c r="H5" s="187"/>
      <c r="I5" s="67"/>
      <c r="J5" s="67"/>
      <c r="K5" s="67"/>
      <c r="L5" s="67"/>
    </row>
    <row r="6" spans="2:12">
      <c r="B6" s="182" t="s">
        <v>4</v>
      </c>
      <c r="C6" s="183" t="s">
        <v>321</v>
      </c>
      <c r="D6" s="183">
        <v>1</v>
      </c>
      <c r="E6" s="184">
        <v>2</v>
      </c>
      <c r="F6" s="184">
        <v>8</v>
      </c>
      <c r="G6" s="184">
        <v>3</v>
      </c>
      <c r="H6" s="187"/>
      <c r="I6" s="67"/>
      <c r="J6" s="67"/>
      <c r="K6" s="67"/>
      <c r="L6" s="67"/>
    </row>
    <row r="7" spans="2:12">
      <c r="B7" s="179" t="s">
        <v>329</v>
      </c>
      <c r="C7" s="13"/>
      <c r="D7" s="13"/>
      <c r="E7" s="20"/>
      <c r="F7" s="20"/>
      <c r="G7" s="20"/>
      <c r="H7" s="156" t="s">
        <v>330</v>
      </c>
      <c r="I7" s="67"/>
      <c r="J7" s="67"/>
      <c r="K7" s="67"/>
      <c r="L7" s="67"/>
    </row>
    <row r="8" spans="2:12">
      <c r="B8" s="179" t="s">
        <v>329</v>
      </c>
      <c r="C8" s="13"/>
      <c r="D8" s="13"/>
      <c r="E8" s="20"/>
      <c r="F8" s="20"/>
      <c r="G8" s="20"/>
      <c r="H8" s="156" t="s">
        <v>331</v>
      </c>
      <c r="I8" s="67"/>
      <c r="J8" s="67"/>
      <c r="K8" s="67"/>
      <c r="L8" s="67"/>
    </row>
    <row r="9" spans="2:12">
      <c r="B9" s="179" t="s">
        <v>329</v>
      </c>
      <c r="C9" s="13"/>
      <c r="D9" s="13"/>
      <c r="E9" s="20"/>
      <c r="F9" s="20"/>
      <c r="G9" s="20"/>
      <c r="H9" s="156" t="s">
        <v>332</v>
      </c>
    </row>
    <row r="10" spans="2:12">
      <c r="B10" s="182" t="s">
        <v>4</v>
      </c>
      <c r="C10" s="185" t="s">
        <v>322</v>
      </c>
      <c r="D10" s="185">
        <v>2</v>
      </c>
      <c r="E10" s="186">
        <v>4</v>
      </c>
      <c r="F10" s="186">
        <v>22</v>
      </c>
      <c r="G10" s="186">
        <v>2.5</v>
      </c>
      <c r="H10" s="187"/>
    </row>
    <row r="11" spans="2:12">
      <c r="B11" s="179" t="s">
        <v>329</v>
      </c>
      <c r="C11" s="13"/>
      <c r="D11" s="13"/>
      <c r="E11" s="20"/>
      <c r="F11" s="20"/>
      <c r="G11" s="20"/>
      <c r="H11" s="156" t="s">
        <v>333</v>
      </c>
    </row>
    <row r="12" spans="2:12">
      <c r="B12" s="179" t="s">
        <v>329</v>
      </c>
      <c r="C12" s="13"/>
      <c r="D12" s="13"/>
      <c r="E12" s="20"/>
      <c r="F12" s="20"/>
      <c r="G12" s="20"/>
      <c r="H12" s="156" t="s">
        <v>334</v>
      </c>
    </row>
    <row r="13" spans="2:12">
      <c r="B13" s="179" t="s">
        <v>329</v>
      </c>
      <c r="C13" s="13"/>
      <c r="D13" s="13"/>
      <c r="E13" s="20"/>
      <c r="F13" s="20"/>
      <c r="G13" s="20"/>
      <c r="H13" s="156" t="s">
        <v>335</v>
      </c>
    </row>
    <row r="14" spans="2:12">
      <c r="B14" s="182" t="s">
        <v>4</v>
      </c>
      <c r="C14" s="185" t="s">
        <v>323</v>
      </c>
      <c r="D14" s="185">
        <v>3</v>
      </c>
      <c r="E14" s="186">
        <v>6</v>
      </c>
      <c r="F14" s="186">
        <v>32</v>
      </c>
      <c r="G14" s="186">
        <v>2.5</v>
      </c>
      <c r="H14" s="187"/>
    </row>
    <row r="15" spans="2:12">
      <c r="B15" s="179" t="s">
        <v>329</v>
      </c>
      <c r="C15" s="13"/>
      <c r="D15" s="13"/>
      <c r="E15" s="20"/>
      <c r="F15" s="20"/>
      <c r="G15" s="20"/>
      <c r="H15" s="156" t="s">
        <v>336</v>
      </c>
    </row>
    <row r="16" spans="2:12">
      <c r="B16" s="179" t="s">
        <v>329</v>
      </c>
      <c r="C16" s="13"/>
      <c r="D16" s="13"/>
      <c r="E16" s="20"/>
      <c r="F16" s="20"/>
      <c r="G16" s="20"/>
      <c r="H16" s="156" t="s">
        <v>337</v>
      </c>
    </row>
    <row r="17" spans="2:8">
      <c r="B17" s="179" t="s">
        <v>329</v>
      </c>
      <c r="C17" s="13"/>
      <c r="D17" s="13"/>
      <c r="E17" s="20"/>
      <c r="F17" s="20"/>
      <c r="G17" s="20"/>
      <c r="H17" s="156" t="s">
        <v>338</v>
      </c>
    </row>
    <row r="18" spans="2:8">
      <c r="B18" s="182" t="s">
        <v>4</v>
      </c>
      <c r="C18" s="185" t="s">
        <v>324</v>
      </c>
      <c r="D18" s="185">
        <v>4</v>
      </c>
      <c r="E18" s="186">
        <v>8</v>
      </c>
      <c r="F18" s="186">
        <v>50</v>
      </c>
      <c r="G18" s="186">
        <v>2</v>
      </c>
      <c r="H18" s="187"/>
    </row>
    <row r="19" spans="2:8">
      <c r="B19" s="179" t="s">
        <v>329</v>
      </c>
      <c r="C19" s="13"/>
      <c r="D19" s="13"/>
      <c r="E19" s="20"/>
      <c r="F19" s="20"/>
      <c r="G19" s="20"/>
      <c r="H19" s="156" t="s">
        <v>339</v>
      </c>
    </row>
    <row r="20" spans="2:8">
      <c r="B20" s="179" t="s">
        <v>329</v>
      </c>
      <c r="C20" s="13"/>
      <c r="D20" s="13"/>
      <c r="E20" s="20"/>
      <c r="F20" s="20"/>
      <c r="G20" s="20"/>
      <c r="H20" s="156" t="s">
        <v>340</v>
      </c>
    </row>
    <row r="21" spans="2:8">
      <c r="B21" s="179" t="s">
        <v>329</v>
      </c>
      <c r="C21" s="13"/>
      <c r="D21" s="13"/>
      <c r="E21" s="20"/>
      <c r="F21" s="20"/>
      <c r="G21" s="20"/>
      <c r="H21" s="156" t="s">
        <v>341</v>
      </c>
    </row>
    <row r="22" spans="2:8" s="67" customFormat="1">
      <c r="B22" s="179" t="s">
        <v>4</v>
      </c>
      <c r="C22" s="13" t="s">
        <v>739</v>
      </c>
      <c r="D22" s="13">
        <v>5</v>
      </c>
      <c r="E22" s="20">
        <v>10</v>
      </c>
      <c r="F22" s="172">
        <v>75</v>
      </c>
      <c r="G22" s="172">
        <v>2</v>
      </c>
      <c r="H22" s="156"/>
    </row>
    <row r="23" spans="2:8" s="67" customFormat="1">
      <c r="B23" s="179" t="s">
        <v>329</v>
      </c>
      <c r="C23" s="13"/>
      <c r="D23" s="13"/>
      <c r="E23" s="20"/>
      <c r="F23" s="172"/>
      <c r="G23" s="172"/>
      <c r="H23" s="156" t="s">
        <v>740</v>
      </c>
    </row>
    <row r="24" spans="2:8" s="67" customFormat="1">
      <c r="B24" s="179" t="s">
        <v>4</v>
      </c>
      <c r="C24" s="13" t="s">
        <v>760</v>
      </c>
      <c r="D24" s="13">
        <v>6</v>
      </c>
      <c r="E24" s="20">
        <v>12</v>
      </c>
      <c r="F24" s="172">
        <v>120</v>
      </c>
      <c r="G24" s="172">
        <v>2</v>
      </c>
      <c r="H24" s="156"/>
    </row>
    <row r="25" spans="2:8" s="67" customFormat="1">
      <c r="B25" s="179" t="s">
        <v>329</v>
      </c>
      <c r="C25" s="13"/>
      <c r="D25" s="13"/>
      <c r="E25" s="20"/>
      <c r="F25" s="172"/>
      <c r="G25" s="172"/>
      <c r="H25" s="156" t="s">
        <v>741</v>
      </c>
    </row>
    <row r="26" spans="2:8" s="67" customFormat="1">
      <c r="B26" s="179" t="s">
        <v>4</v>
      </c>
      <c r="C26" s="13" t="s">
        <v>761</v>
      </c>
      <c r="D26" s="13">
        <v>7</v>
      </c>
      <c r="E26" s="20">
        <v>14</v>
      </c>
      <c r="F26" s="172">
        <v>5000</v>
      </c>
      <c r="G26" s="172">
        <v>1.5</v>
      </c>
      <c r="H26" s="156"/>
    </row>
    <row r="27" spans="2:8" s="67" customFormat="1">
      <c r="B27" s="179" t="s">
        <v>329</v>
      </c>
      <c r="C27" s="13"/>
      <c r="D27" s="13"/>
      <c r="E27" s="20"/>
      <c r="F27" s="172"/>
      <c r="G27" s="172"/>
      <c r="H27" s="156" t="s">
        <v>742</v>
      </c>
    </row>
    <row r="28" spans="2:8">
      <c r="B28" s="179" t="s">
        <v>4</v>
      </c>
      <c r="C28" s="13" t="s">
        <v>762</v>
      </c>
      <c r="D28" s="13">
        <v>8</v>
      </c>
      <c r="E28" s="20">
        <v>16</v>
      </c>
      <c r="F28" s="172">
        <v>5000</v>
      </c>
      <c r="G28" s="172">
        <v>1.5</v>
      </c>
      <c r="H28" s="156"/>
    </row>
    <row r="29" spans="2:8">
      <c r="B29" s="179" t="s">
        <v>329</v>
      </c>
      <c r="C29" s="13"/>
      <c r="D29" s="13"/>
      <c r="E29" s="20"/>
      <c r="F29" s="172"/>
      <c r="G29" s="172"/>
      <c r="H29" s="156" t="s">
        <v>743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422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266" t="s">
        <v>433</v>
      </c>
      <c r="C35" s="267" t="s">
        <v>5</v>
      </c>
      <c r="D35" s="267" t="s">
        <v>1045</v>
      </c>
      <c r="E35" s="267" t="s">
        <v>1046</v>
      </c>
      <c r="F35" s="67"/>
      <c r="G35" s="67"/>
      <c r="H35" s="67"/>
    </row>
    <row r="36" spans="2:8">
      <c r="B36" s="268" t="s">
        <v>4</v>
      </c>
      <c r="C36" s="272" t="s">
        <v>423</v>
      </c>
      <c r="D36" s="272">
        <v>1</v>
      </c>
      <c r="E36" s="273">
        <v>0.1</v>
      </c>
      <c r="F36" s="67"/>
      <c r="G36" s="67"/>
      <c r="H36" s="67"/>
    </row>
    <row r="37" spans="2:8">
      <c r="B37" s="268" t="s">
        <v>4</v>
      </c>
      <c r="C37" s="272" t="s">
        <v>424</v>
      </c>
      <c r="D37" s="272">
        <v>2</v>
      </c>
      <c r="E37" s="273">
        <v>8.7055056329612412E-2</v>
      </c>
      <c r="F37" s="67"/>
      <c r="G37" s="67"/>
      <c r="H37" s="67"/>
    </row>
    <row r="38" spans="2:8">
      <c r="B38" s="268" t="s">
        <v>4</v>
      </c>
      <c r="C38" s="272" t="s">
        <v>425</v>
      </c>
      <c r="D38" s="272">
        <v>3</v>
      </c>
      <c r="E38" s="273">
        <v>8.027415617602307E-2</v>
      </c>
      <c r="F38" s="67"/>
      <c r="G38" s="67"/>
      <c r="H38" s="67"/>
    </row>
    <row r="39" spans="2:8">
      <c r="B39" s="268" t="s">
        <v>4</v>
      </c>
      <c r="C39" s="272" t="s">
        <v>426</v>
      </c>
      <c r="D39" s="272">
        <v>4</v>
      </c>
      <c r="E39" s="273">
        <v>7.5785828325519916E-2</v>
      </c>
      <c r="F39" s="67"/>
      <c r="G39" s="67"/>
      <c r="H39" s="67"/>
    </row>
    <row r="40" spans="2:8">
      <c r="B40" s="268" t="s">
        <v>4</v>
      </c>
      <c r="C40" s="272" t="s">
        <v>427</v>
      </c>
      <c r="D40" s="272">
        <v>5</v>
      </c>
      <c r="E40" s="273">
        <v>7.2477966367769556E-2</v>
      </c>
      <c r="F40" s="67"/>
      <c r="G40" s="67"/>
      <c r="H40" s="67"/>
    </row>
    <row r="41" spans="2:8">
      <c r="B41" s="268" t="s">
        <v>4</v>
      </c>
      <c r="C41" s="272" t="s">
        <v>428</v>
      </c>
      <c r="D41" s="272">
        <v>6</v>
      </c>
      <c r="E41" s="273">
        <v>6.988271187715793E-2</v>
      </c>
      <c r="F41" s="67"/>
      <c r="G41" s="67"/>
      <c r="H41" s="67"/>
    </row>
    <row r="42" spans="2:8">
      <c r="B42" s="268" t="s">
        <v>4</v>
      </c>
      <c r="C42" s="272" t="s">
        <v>429</v>
      </c>
      <c r="D42" s="272">
        <v>7</v>
      </c>
      <c r="E42" s="273">
        <v>6.776109134004811E-2</v>
      </c>
      <c r="F42" s="67"/>
      <c r="G42" s="67"/>
      <c r="H42" s="67"/>
    </row>
    <row r="43" spans="2:8">
      <c r="B43" s="268" t="s">
        <v>4</v>
      </c>
      <c r="C43" s="272" t="s">
        <v>430</v>
      </c>
      <c r="D43" s="272">
        <v>8</v>
      </c>
      <c r="E43" s="273">
        <v>6.5975395538644718E-2</v>
      </c>
      <c r="F43" s="67"/>
      <c r="G43" s="67"/>
      <c r="H43" s="67"/>
    </row>
    <row r="44" spans="2:8">
      <c r="B44" s="268" t="s">
        <v>4</v>
      </c>
      <c r="C44" s="272" t="s">
        <v>431</v>
      </c>
      <c r="D44" s="272">
        <v>9</v>
      </c>
      <c r="E44" s="273">
        <v>6.4439401497725424E-2</v>
      </c>
      <c r="F44" s="67"/>
      <c r="G44" s="67"/>
      <c r="H44" s="67"/>
    </row>
    <row r="45" spans="2:8">
      <c r="B45" s="268" t="s">
        <v>4</v>
      </c>
      <c r="C45" s="272" t="s">
        <v>432</v>
      </c>
      <c r="D45" s="272">
        <v>10</v>
      </c>
      <c r="E45" s="273">
        <v>6.3095734448019331E-2</v>
      </c>
      <c r="F45" s="67"/>
      <c r="G45" s="67"/>
      <c r="H45" s="67"/>
    </row>
    <row r="46" spans="2:8" ht="15.75" thickBot="1"/>
    <row r="47" spans="2:8" ht="23.25">
      <c r="B47" s="12" t="s">
        <v>897</v>
      </c>
      <c r="C47" s="12"/>
      <c r="D47" s="12"/>
      <c r="E47" s="12"/>
      <c r="F47" s="12"/>
      <c r="G47" s="12"/>
      <c r="H47" s="12"/>
    </row>
    <row r="49" spans="2:8" ht="130.5">
      <c r="B49" s="173" t="s">
        <v>898</v>
      </c>
      <c r="C49" s="173" t="s">
        <v>5</v>
      </c>
      <c r="D49" s="173" t="s">
        <v>905</v>
      </c>
      <c r="E49" s="253" t="s">
        <v>906</v>
      </c>
      <c r="F49" s="253" t="s">
        <v>907</v>
      </c>
      <c r="G49" s="253" t="s">
        <v>908</v>
      </c>
      <c r="H49" s="253" t="s">
        <v>909</v>
      </c>
    </row>
    <row r="50" spans="2:8">
      <c r="B50" s="256" t="s">
        <v>4</v>
      </c>
      <c r="C50" s="251" t="s">
        <v>899</v>
      </c>
      <c r="D50" s="251" t="s">
        <v>1072</v>
      </c>
      <c r="E50" s="255" t="s">
        <v>900</v>
      </c>
      <c r="F50" s="255">
        <v>50</v>
      </c>
      <c r="G50" s="255">
        <v>30</v>
      </c>
      <c r="H50" s="255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topLeftCell="A10"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theme="1"/>
  </sheetPr>
  <dimension ref="A1:P11"/>
  <sheetViews>
    <sheetView topLeftCell="A4" workbookViewId="0">
      <selection activeCell="M7" sqref="M7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6" ht="15.75" thickBot="1"/>
    <row r="2" spans="1:16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6">
      <c r="A3" s="160"/>
      <c r="B3" s="151"/>
      <c r="C3" s="10"/>
      <c r="D3" s="161" t="s">
        <v>237</v>
      </c>
      <c r="E3" s="10"/>
      <c r="F3" s="10"/>
      <c r="G3" s="10"/>
      <c r="H3" s="10"/>
      <c r="I3" s="161"/>
      <c r="J3" s="160"/>
      <c r="K3" s="160"/>
    </row>
    <row r="4" spans="1:16" ht="306">
      <c r="A4" s="67"/>
      <c r="B4" s="141" t="s">
        <v>233</v>
      </c>
      <c r="C4" s="142" t="s">
        <v>5</v>
      </c>
      <c r="D4" s="144" t="s">
        <v>235</v>
      </c>
      <c r="E4" s="157" t="s">
        <v>236</v>
      </c>
      <c r="F4" s="142" t="s">
        <v>489</v>
      </c>
      <c r="G4" s="142" t="s">
        <v>665</v>
      </c>
      <c r="H4" s="142" t="s">
        <v>1644</v>
      </c>
      <c r="I4" s="142" t="s">
        <v>1643</v>
      </c>
      <c r="J4" s="142" t="s">
        <v>1043</v>
      </c>
      <c r="K4" s="142" t="s">
        <v>1044</v>
      </c>
      <c r="L4" s="274" t="s">
        <v>1047</v>
      </c>
      <c r="M4" s="294" t="s">
        <v>1092</v>
      </c>
      <c r="N4" s="142" t="s">
        <v>1091</v>
      </c>
      <c r="O4" s="142" t="s">
        <v>1260</v>
      </c>
      <c r="P4" s="142" t="s">
        <v>1259</v>
      </c>
    </row>
    <row r="5" spans="1:16">
      <c r="A5" s="67"/>
      <c r="B5" s="154" t="s">
        <v>4</v>
      </c>
      <c r="C5" s="13" t="s">
        <v>234</v>
      </c>
      <c r="D5" s="14">
        <v>0.2</v>
      </c>
      <c r="E5" s="158">
        <v>4.5</v>
      </c>
      <c r="F5" s="67">
        <v>15</v>
      </c>
      <c r="G5" s="67">
        <v>10</v>
      </c>
      <c r="H5" s="67">
        <v>0</v>
      </c>
      <c r="I5" s="67">
        <v>4</v>
      </c>
      <c r="J5" s="67">
        <v>10</v>
      </c>
      <c r="K5" s="67">
        <v>240</v>
      </c>
      <c r="L5" s="67">
        <v>7.1428571428571426E-3</v>
      </c>
      <c r="M5" s="67">
        <v>0.2</v>
      </c>
      <c r="N5">
        <v>0.01</v>
      </c>
      <c r="O5" s="67">
        <v>1.2</v>
      </c>
      <c r="P5" s="67">
        <v>2.5</v>
      </c>
    </row>
    <row r="7" spans="1:16" ht="15.75" thickBot="1"/>
    <row r="8" spans="1:16" ht="23.25">
      <c r="B8" s="12" t="s">
        <v>481</v>
      </c>
      <c r="C8" s="12"/>
      <c r="D8" s="12"/>
      <c r="E8" s="12"/>
      <c r="F8" s="12"/>
      <c r="G8" s="12"/>
      <c r="H8" s="12"/>
      <c r="I8" s="12"/>
      <c r="J8" s="12"/>
      <c r="K8" s="12"/>
    </row>
    <row r="10" spans="1:16" ht="94.5">
      <c r="B10" s="141" t="s">
        <v>487</v>
      </c>
      <c r="C10" s="142" t="s">
        <v>5</v>
      </c>
      <c r="D10" s="144" t="s">
        <v>482</v>
      </c>
      <c r="E10" s="157" t="s">
        <v>483</v>
      </c>
      <c r="F10" s="142" t="s">
        <v>484</v>
      </c>
    </row>
    <row r="11" spans="1:16">
      <c r="B11" s="154" t="s">
        <v>4</v>
      </c>
      <c r="C11" s="13" t="s">
        <v>488</v>
      </c>
      <c r="D11" s="14">
        <v>0</v>
      </c>
      <c r="E11" s="14">
        <v>0</v>
      </c>
      <c r="F11" s="67" t="s">
        <v>414</v>
      </c>
    </row>
  </sheetData>
  <conditionalFormatting sqref="F11">
    <cfRule type="duplicateValues" dxfId="448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legacy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J26" sqref="J26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62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1" t="s">
        <v>252</v>
      </c>
      <c r="C4" s="141" t="s">
        <v>5</v>
      </c>
      <c r="D4" s="143" t="s">
        <v>186</v>
      </c>
      <c r="E4" s="152" t="s">
        <v>259</v>
      </c>
      <c r="F4" s="152" t="s">
        <v>260</v>
      </c>
      <c r="G4" s="152" t="s">
        <v>261</v>
      </c>
      <c r="H4" s="146" t="s">
        <v>256</v>
      </c>
      <c r="I4" s="146" t="s">
        <v>23</v>
      </c>
      <c r="J4" s="147" t="s">
        <v>38</v>
      </c>
    </row>
    <row r="5" spans="2:10">
      <c r="B5" s="134" t="s">
        <v>4</v>
      </c>
      <c r="C5" s="169" t="s">
        <v>258</v>
      </c>
      <c r="D5" s="132">
        <v>0</v>
      </c>
      <c r="E5" s="20" t="s">
        <v>1542</v>
      </c>
      <c r="F5" s="20" t="b">
        <v>1</v>
      </c>
      <c r="G5" s="20" t="b">
        <v>1</v>
      </c>
      <c r="H5" s="15" t="s">
        <v>271</v>
      </c>
      <c r="I5" s="15" t="s">
        <v>1062</v>
      </c>
      <c r="J5" s="21" t="s">
        <v>281</v>
      </c>
    </row>
    <row r="6" spans="2:10">
      <c r="B6" s="134"/>
      <c r="C6" s="169" t="s">
        <v>262</v>
      </c>
      <c r="D6" s="132">
        <v>1</v>
      </c>
      <c r="E6" s="20" t="s">
        <v>1543</v>
      </c>
      <c r="F6" s="20" t="b">
        <v>1</v>
      </c>
      <c r="G6" s="20" t="b">
        <v>1</v>
      </c>
      <c r="H6" s="15" t="s">
        <v>272</v>
      </c>
      <c r="I6" s="15" t="s">
        <v>1063</v>
      </c>
      <c r="J6" s="21" t="s">
        <v>282</v>
      </c>
    </row>
    <row r="7" spans="2:10">
      <c r="B7" s="136"/>
      <c r="C7" s="169" t="s">
        <v>263</v>
      </c>
      <c r="D7" s="138">
        <v>2</v>
      </c>
      <c r="E7" s="153" t="s">
        <v>1544</v>
      </c>
      <c r="F7" s="20" t="b">
        <v>1</v>
      </c>
      <c r="G7" s="20" t="b">
        <v>1</v>
      </c>
      <c r="H7" s="15" t="s">
        <v>273</v>
      </c>
      <c r="I7" s="15" t="s">
        <v>1064</v>
      </c>
      <c r="J7" s="21" t="s">
        <v>283</v>
      </c>
    </row>
    <row r="8" spans="2:10">
      <c r="B8" s="136"/>
      <c r="C8" s="169" t="s">
        <v>264</v>
      </c>
      <c r="D8" s="132">
        <v>3</v>
      </c>
      <c r="E8" s="20" t="s">
        <v>1545</v>
      </c>
      <c r="F8" s="20" t="b">
        <v>1</v>
      </c>
      <c r="G8" s="20" t="b">
        <v>1</v>
      </c>
      <c r="H8" s="170" t="s">
        <v>274</v>
      </c>
      <c r="I8" s="15" t="s">
        <v>1065</v>
      </c>
      <c r="J8" s="21" t="s">
        <v>284</v>
      </c>
    </row>
    <row r="9" spans="2:10">
      <c r="B9" s="136"/>
      <c r="C9" s="169" t="s">
        <v>265</v>
      </c>
      <c r="D9" s="138">
        <v>4</v>
      </c>
      <c r="E9" s="20" t="s">
        <v>1546</v>
      </c>
      <c r="F9" s="20" t="b">
        <v>1</v>
      </c>
      <c r="G9" s="20" t="b">
        <v>1</v>
      </c>
      <c r="H9" s="170" t="s">
        <v>275</v>
      </c>
      <c r="I9" s="15" t="s">
        <v>1066</v>
      </c>
      <c r="J9" s="21" t="s">
        <v>285</v>
      </c>
    </row>
    <row r="10" spans="2:10">
      <c r="B10" s="136"/>
      <c r="C10" s="169" t="s">
        <v>266</v>
      </c>
      <c r="D10" s="132">
        <v>5</v>
      </c>
      <c r="E10" s="20" t="s">
        <v>1547</v>
      </c>
      <c r="F10" s="20" t="b">
        <v>1</v>
      </c>
      <c r="G10" s="20" t="b">
        <v>1</v>
      </c>
      <c r="H10" s="170" t="s">
        <v>276</v>
      </c>
      <c r="I10" s="15" t="s">
        <v>1067</v>
      </c>
      <c r="J10" s="21" t="s">
        <v>286</v>
      </c>
    </row>
    <row r="11" spans="2:10">
      <c r="B11" s="136"/>
      <c r="C11" s="169" t="s">
        <v>267</v>
      </c>
      <c r="D11" s="138">
        <v>6</v>
      </c>
      <c r="E11" s="20" t="s">
        <v>1548</v>
      </c>
      <c r="F11" s="20" t="b">
        <v>1</v>
      </c>
      <c r="G11" s="20" t="b">
        <v>1</v>
      </c>
      <c r="H11" s="170" t="s">
        <v>277</v>
      </c>
      <c r="I11" s="15" t="s">
        <v>1068</v>
      </c>
      <c r="J11" s="21" t="s">
        <v>287</v>
      </c>
    </row>
    <row r="12" spans="2:10">
      <c r="B12" s="136"/>
      <c r="C12" s="169" t="s">
        <v>268</v>
      </c>
      <c r="D12" s="132">
        <v>7</v>
      </c>
      <c r="E12" s="20" t="s">
        <v>1313</v>
      </c>
      <c r="F12" s="20" t="b">
        <v>1</v>
      </c>
      <c r="G12" s="20" t="b">
        <v>0</v>
      </c>
      <c r="H12" s="170" t="s">
        <v>278</v>
      </c>
      <c r="I12" s="15" t="s">
        <v>1071</v>
      </c>
      <c r="J12" s="21" t="s">
        <v>288</v>
      </c>
    </row>
    <row r="13" spans="2:10">
      <c r="B13" s="136"/>
      <c r="C13" s="169" t="s">
        <v>269</v>
      </c>
      <c r="D13" s="138">
        <v>8</v>
      </c>
      <c r="E13" s="20" t="s">
        <v>1549</v>
      </c>
      <c r="F13" s="20" t="b">
        <v>1</v>
      </c>
      <c r="G13" s="20" t="b">
        <v>1</v>
      </c>
      <c r="H13" s="170" t="s">
        <v>279</v>
      </c>
      <c r="I13" s="15" t="s">
        <v>1069</v>
      </c>
      <c r="J13" s="21" t="s">
        <v>289</v>
      </c>
    </row>
    <row r="14" spans="2:10">
      <c r="B14" s="136"/>
      <c r="C14" s="169" t="s">
        <v>270</v>
      </c>
      <c r="D14" s="132">
        <v>9</v>
      </c>
      <c r="E14" s="20" t="s">
        <v>1550</v>
      </c>
      <c r="F14" s="20" t="b">
        <v>1</v>
      </c>
      <c r="G14" s="20" t="b">
        <v>1</v>
      </c>
      <c r="H14" s="170" t="s">
        <v>280</v>
      </c>
      <c r="I14" s="15" t="s">
        <v>1070</v>
      </c>
      <c r="J14" s="21" t="s">
        <v>290</v>
      </c>
    </row>
    <row r="19" spans="2:2">
      <c r="B19" s="166"/>
    </row>
    <row r="20" spans="2:2">
      <c r="B20" s="168"/>
    </row>
    <row r="21" spans="2:2">
      <c r="B21" s="168"/>
    </row>
    <row r="22" spans="2:2">
      <c r="B22" s="168"/>
    </row>
    <row r="23" spans="2:2">
      <c r="B23" s="168"/>
    </row>
    <row r="24" spans="2:2">
      <c r="B24" s="168"/>
    </row>
    <row r="25" spans="2:2">
      <c r="B25" s="168"/>
    </row>
    <row r="26" spans="2:2">
      <c r="B26" s="168"/>
    </row>
    <row r="27" spans="2:2">
      <c r="B27" s="168"/>
    </row>
    <row r="28" spans="2:2">
      <c r="B28" s="168"/>
    </row>
  </sheetData>
  <conditionalFormatting sqref="C5:C14">
    <cfRule type="duplicateValues" dxfId="430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I53"/>
  <sheetViews>
    <sheetView topLeftCell="A13" workbookViewId="0">
      <selection activeCell="AJ16" sqref="AJ16"/>
    </sheetView>
  </sheetViews>
  <sheetFormatPr defaultColWidth="10.85546875" defaultRowHeight="15"/>
  <cols>
    <col min="1" max="1" width="3" style="67" customWidth="1"/>
    <col min="2" max="2" width="56" style="67" bestFit="1" customWidth="1"/>
    <col min="3" max="3" width="24.42578125" style="67" bestFit="1" customWidth="1"/>
    <col min="4" max="4" width="13.85546875" style="67" bestFit="1" customWidth="1"/>
    <col min="5" max="5" width="98.42578125" style="67" bestFit="1" customWidth="1"/>
    <col min="6" max="6" width="27.85546875" style="67" bestFit="1" customWidth="1"/>
    <col min="7" max="7" width="26.42578125" style="67" bestFit="1" customWidth="1"/>
    <col min="8" max="9" width="10.85546875" style="67" bestFit="1" customWidth="1"/>
    <col min="10" max="10" width="20.42578125" style="67" bestFit="1" customWidth="1"/>
    <col min="11" max="32" width="10.85546875" style="67" bestFit="1" customWidth="1"/>
    <col min="33" max="33" width="28.85546875" style="67" bestFit="1" customWidth="1"/>
    <col min="34" max="35" width="10.85546875" style="67" bestFit="1" customWidth="1"/>
    <col min="36" max="36" width="19.140625" style="67" bestFit="1" customWidth="1"/>
    <col min="37" max="37" width="24.42578125" style="67" bestFit="1" customWidth="1"/>
    <col min="38" max="38" width="18.85546875" style="67" customWidth="1"/>
    <col min="39" max="39" width="23.7109375" style="67" customWidth="1"/>
    <col min="40" max="43" width="10.85546875" style="67" bestFit="1" customWidth="1"/>
    <col min="44" max="45" width="10.85546875" style="67"/>
    <col min="46" max="46" width="30.85546875" style="67" bestFit="1" customWidth="1"/>
    <col min="47" max="47" width="29.85546875" style="67" bestFit="1" customWidth="1"/>
    <col min="48" max="16384" width="10.85546875" style="67"/>
  </cols>
  <sheetData>
    <row r="1" spans="2:61" ht="15.75" thickBot="1"/>
    <row r="2" spans="2:61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61">
      <c r="B3" s="151"/>
      <c r="C3" s="10"/>
      <c r="D3" s="10"/>
      <c r="E3" s="10"/>
      <c r="F3" s="10"/>
      <c r="G3" s="10"/>
    </row>
    <row r="4" spans="2:61" ht="117">
      <c r="B4" s="141" t="s">
        <v>230</v>
      </c>
      <c r="C4" s="142" t="s">
        <v>5</v>
      </c>
      <c r="D4" s="143" t="s">
        <v>186</v>
      </c>
      <c r="E4" s="146" t="s">
        <v>23</v>
      </c>
      <c r="F4" s="146" t="s">
        <v>785</v>
      </c>
      <c r="G4" s="147" t="s">
        <v>38</v>
      </c>
    </row>
    <row r="5" spans="2:61">
      <c r="B5" s="134" t="s">
        <v>4</v>
      </c>
      <c r="C5" s="13" t="s">
        <v>187</v>
      </c>
      <c r="D5" s="132">
        <v>0</v>
      </c>
      <c r="E5" s="15" t="s">
        <v>499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61">
      <c r="B6" s="134" t="s">
        <v>4</v>
      </c>
      <c r="C6" s="13" t="s">
        <v>188</v>
      </c>
      <c r="D6" s="132">
        <v>1</v>
      </c>
      <c r="E6" s="15" t="s">
        <v>500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61">
      <c r="B7" s="136" t="s">
        <v>4</v>
      </c>
      <c r="C7" s="137" t="s">
        <v>189</v>
      </c>
      <c r="D7" s="132">
        <v>2</v>
      </c>
      <c r="E7" s="15" t="s">
        <v>501</v>
      </c>
      <c r="F7" s="240">
        <v>3</v>
      </c>
      <c r="G7" s="140" t="str">
        <f>CONCATENATE("TID_","DRAGON_",UPPER(dragonTierDefinitions[[#This Row],['[sku']]]),"_NAME")</f>
        <v>TID_DRAGON_TIER_2_NAME</v>
      </c>
    </row>
    <row r="8" spans="2:61">
      <c r="B8" s="136" t="s">
        <v>4</v>
      </c>
      <c r="C8" s="137" t="s">
        <v>210</v>
      </c>
      <c r="D8" s="132">
        <v>3</v>
      </c>
      <c r="E8" s="15" t="s">
        <v>502</v>
      </c>
      <c r="F8" s="15">
        <v>4</v>
      </c>
      <c r="G8" s="156" t="str">
        <f>CONCATENATE("TID_","DRAGON_",UPPER(dragonTierDefinitions[[#This Row],['[sku']]]),"_NAME")</f>
        <v>TID_DRAGON_TIER_3_NAME</v>
      </c>
    </row>
    <row r="9" spans="2:61">
      <c r="B9" s="136" t="s">
        <v>4</v>
      </c>
      <c r="C9" s="137" t="s">
        <v>211</v>
      </c>
      <c r="D9" s="132">
        <v>4</v>
      </c>
      <c r="E9" s="15" t="s">
        <v>503</v>
      </c>
      <c r="F9" s="15">
        <v>4</v>
      </c>
      <c r="G9" s="156" t="str">
        <f>CONCATENATE("TID_","DRAGON_",UPPER(dragonTierDefinitions[[#This Row],['[sku']]]),"_NAME")</f>
        <v>TID_DRAGON_TIER_4_NAME</v>
      </c>
    </row>
    <row r="12" spans="2:61" ht="15.75" thickBot="1"/>
    <row r="13" spans="2:61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61" s="174" customFormat="1" ht="60">
      <c r="J14" s="174" t="s">
        <v>209</v>
      </c>
      <c r="Q14" s="193" t="s">
        <v>221</v>
      </c>
      <c r="R14" s="193"/>
      <c r="S14" s="193"/>
      <c r="T14" s="193"/>
      <c r="W14" s="67"/>
      <c r="X14" s="193"/>
      <c r="AA14" s="200" t="s">
        <v>222</v>
      </c>
      <c r="AB14" s="193" t="s">
        <v>222</v>
      </c>
      <c r="AC14" s="193"/>
      <c r="AD14" s="193"/>
      <c r="AE14" s="193"/>
      <c r="AG14" s="193" t="s">
        <v>312</v>
      </c>
      <c r="AH14" s="193"/>
      <c r="AI14" s="193"/>
      <c r="AJ14" s="193"/>
      <c r="AN14" s="642"/>
      <c r="AO14" s="642"/>
      <c r="AP14" s="642"/>
      <c r="AQ14" s="642"/>
    </row>
    <row r="15" spans="2:61" ht="163.5">
      <c r="B15" s="266" t="s">
        <v>229</v>
      </c>
      <c r="C15" s="267" t="s">
        <v>5</v>
      </c>
      <c r="D15" s="267" t="s">
        <v>190</v>
      </c>
      <c r="E15" s="397" t="s">
        <v>186</v>
      </c>
      <c r="F15" s="397" t="s">
        <v>485</v>
      </c>
      <c r="G15" s="398" t="s">
        <v>194</v>
      </c>
      <c r="H15" s="399" t="s">
        <v>195</v>
      </c>
      <c r="I15" s="400" t="s">
        <v>212</v>
      </c>
      <c r="J15" s="401" t="s">
        <v>213</v>
      </c>
      <c r="K15" s="402" t="s">
        <v>464</v>
      </c>
      <c r="L15" s="403" t="s">
        <v>465</v>
      </c>
      <c r="M15" s="404" t="s">
        <v>214</v>
      </c>
      <c r="N15" s="402" t="s">
        <v>215</v>
      </c>
      <c r="O15" s="403" t="s">
        <v>220</v>
      </c>
      <c r="P15" s="403" t="s">
        <v>1024</v>
      </c>
      <c r="Q15" s="405" t="s">
        <v>399</v>
      </c>
      <c r="R15" s="405" t="s">
        <v>400</v>
      </c>
      <c r="S15" s="405" t="s">
        <v>401</v>
      </c>
      <c r="T15" s="404" t="s">
        <v>216</v>
      </c>
      <c r="U15" s="403" t="s">
        <v>217</v>
      </c>
      <c r="V15" s="406" t="s">
        <v>519</v>
      </c>
      <c r="W15" s="404" t="s">
        <v>391</v>
      </c>
      <c r="X15" s="402" t="s">
        <v>513</v>
      </c>
      <c r="Y15" s="402" t="s">
        <v>219</v>
      </c>
      <c r="Z15" s="403" t="s">
        <v>218</v>
      </c>
      <c r="AA15" s="406" t="s">
        <v>442</v>
      </c>
      <c r="AB15" s="403" t="s">
        <v>512</v>
      </c>
      <c r="AC15" s="403" t="s">
        <v>617</v>
      </c>
      <c r="AD15" s="403" t="s">
        <v>443</v>
      </c>
      <c r="AE15" s="403" t="s">
        <v>223</v>
      </c>
      <c r="AF15" s="405" t="s">
        <v>1386</v>
      </c>
      <c r="AG15" s="404" t="s">
        <v>311</v>
      </c>
      <c r="AH15" s="404" t="s">
        <v>881</v>
      </c>
      <c r="AI15" s="404" t="s">
        <v>882</v>
      </c>
      <c r="AJ15" s="407" t="s">
        <v>191</v>
      </c>
      <c r="AK15" s="408" t="s">
        <v>192</v>
      </c>
      <c r="AL15" s="408" t="s">
        <v>1626</v>
      </c>
      <c r="AM15" s="408" t="s">
        <v>1627</v>
      </c>
      <c r="AN15" s="408" t="s">
        <v>910</v>
      </c>
      <c r="AO15" s="409" t="s">
        <v>911</v>
      </c>
      <c r="AP15" s="408" t="s">
        <v>912</v>
      </c>
      <c r="AQ15" s="408" t="s">
        <v>913</v>
      </c>
      <c r="AR15" s="408" t="s">
        <v>914</v>
      </c>
      <c r="AS15" s="408" t="s">
        <v>915</v>
      </c>
      <c r="AT15" s="408" t="s">
        <v>916</v>
      </c>
      <c r="AU15" s="408" t="s">
        <v>1221</v>
      </c>
      <c r="AV15" s="305" t="s">
        <v>38</v>
      </c>
      <c r="AW15" s="410" t="s">
        <v>177</v>
      </c>
      <c r="AX15" s="411" t="s">
        <v>392</v>
      </c>
      <c r="AY15" s="397" t="s">
        <v>393</v>
      </c>
      <c r="AZ15" s="412" t="s">
        <v>592</v>
      </c>
      <c r="BA15" s="267" t="s">
        <v>466</v>
      </c>
      <c r="BB15" s="267" t="s">
        <v>467</v>
      </c>
      <c r="BC15" s="267" t="s">
        <v>468</v>
      </c>
      <c r="BD15" s="266" t="s">
        <v>893</v>
      </c>
      <c r="BE15" s="266" t="s">
        <v>894</v>
      </c>
      <c r="BF15" s="636" t="s">
        <v>1668</v>
      </c>
      <c r="BG15" s="397" t="s">
        <v>1669</v>
      </c>
      <c r="BH15" s="266" t="s">
        <v>1457</v>
      </c>
      <c r="BI15"/>
    </row>
    <row r="16" spans="2:61">
      <c r="B16" s="413" t="s">
        <v>4</v>
      </c>
      <c r="C16" s="414" t="s">
        <v>414</v>
      </c>
      <c r="D16" s="414" t="s">
        <v>187</v>
      </c>
      <c r="E16" s="415">
        <v>0</v>
      </c>
      <c r="F16" s="415"/>
      <c r="G16" s="416">
        <v>0</v>
      </c>
      <c r="H16" s="357">
        <v>0</v>
      </c>
      <c r="I16" s="417">
        <v>35</v>
      </c>
      <c r="J16" s="418">
        <v>45</v>
      </c>
      <c r="K16" s="359">
        <v>1</v>
      </c>
      <c r="L16" s="419">
        <v>-5</v>
      </c>
      <c r="M16" s="420">
        <v>75</v>
      </c>
      <c r="N16" s="421">
        <v>105</v>
      </c>
      <c r="O16" s="421">
        <v>1.1000000000000001</v>
      </c>
      <c r="P16" s="421">
        <v>1</v>
      </c>
      <c r="Q16" s="421">
        <v>8.0000000000000002E-3</v>
      </c>
      <c r="R16" s="422">
        <v>30</v>
      </c>
      <c r="S16" s="422">
        <v>0.5</v>
      </c>
      <c r="T16" s="420">
        <v>0.46</v>
      </c>
      <c r="U16" s="421">
        <v>0.56000000000000005</v>
      </c>
      <c r="V16" s="423">
        <v>14</v>
      </c>
      <c r="W16" s="420">
        <v>2</v>
      </c>
      <c r="X16" s="421">
        <v>40</v>
      </c>
      <c r="Y16" s="421">
        <v>20</v>
      </c>
      <c r="Z16" s="421">
        <v>11</v>
      </c>
      <c r="AA16" s="423">
        <v>250</v>
      </c>
      <c r="AB16" s="422">
        <v>7.5</v>
      </c>
      <c r="AC16" s="421">
        <v>2</v>
      </c>
      <c r="AD16" s="422">
        <v>8</v>
      </c>
      <c r="AE16" s="421">
        <v>3000</v>
      </c>
      <c r="AF16" s="424">
        <v>1</v>
      </c>
      <c r="AG16" s="420">
        <v>0.23</v>
      </c>
      <c r="AH16" s="425">
        <v>0</v>
      </c>
      <c r="AI16" s="425">
        <v>6</v>
      </c>
      <c r="AJ16" s="426" t="s">
        <v>644</v>
      </c>
      <c r="AK16" s="426" t="s">
        <v>654</v>
      </c>
      <c r="AL16" s="426"/>
      <c r="AM16" s="426"/>
      <c r="AN16" s="426">
        <v>4.0999999999999996</v>
      </c>
      <c r="AO16" s="426">
        <v>2</v>
      </c>
      <c r="AP16" s="426">
        <v>2</v>
      </c>
      <c r="AQ16" s="426" t="b">
        <v>1</v>
      </c>
      <c r="AR16" s="426" t="b">
        <v>1</v>
      </c>
      <c r="AS16" s="426" t="b">
        <v>1</v>
      </c>
      <c r="AT16" s="426">
        <v>10</v>
      </c>
      <c r="AU16" s="426">
        <v>0.55999999999999994</v>
      </c>
      <c r="AV16" s="427" t="s">
        <v>1141</v>
      </c>
      <c r="AW16" s="428" t="s">
        <v>1151</v>
      </c>
      <c r="AX16" s="429">
        <v>3.0000000000000001E-3</v>
      </c>
      <c r="AY16" s="430">
        <v>5.0000000000000001E-3</v>
      </c>
      <c r="AZ16" s="354">
        <v>175</v>
      </c>
      <c r="BA16" s="414">
        <v>2</v>
      </c>
      <c r="BB16" s="414">
        <v>9.5</v>
      </c>
      <c r="BC16" s="414">
        <v>1</v>
      </c>
      <c r="BD16" s="431">
        <v>0.9</v>
      </c>
      <c r="BE16" s="431">
        <v>1.4</v>
      </c>
      <c r="BF16" s="431">
        <v>0</v>
      </c>
      <c r="BG16" s="431">
        <v>6</v>
      </c>
      <c r="BH16" s="431"/>
      <c r="BI16"/>
    </row>
    <row r="17" spans="2:61">
      <c r="B17" s="413" t="s">
        <v>4</v>
      </c>
      <c r="C17" s="414" t="s">
        <v>406</v>
      </c>
      <c r="D17" s="414" t="s">
        <v>188</v>
      </c>
      <c r="E17" s="415">
        <v>1</v>
      </c>
      <c r="F17" s="432" t="s">
        <v>414</v>
      </c>
      <c r="G17" s="416">
        <v>2000</v>
      </c>
      <c r="H17" s="357">
        <v>60</v>
      </c>
      <c r="I17" s="417">
        <v>35</v>
      </c>
      <c r="J17" s="418">
        <v>45</v>
      </c>
      <c r="K17" s="359">
        <v>3</v>
      </c>
      <c r="L17" s="419">
        <v>0</v>
      </c>
      <c r="M17" s="420">
        <v>95</v>
      </c>
      <c r="N17" s="421">
        <v>145</v>
      </c>
      <c r="O17" s="421">
        <v>1.1499999999999999</v>
      </c>
      <c r="P17" s="421">
        <v>1</v>
      </c>
      <c r="Q17" s="421">
        <v>8.5000000000000006E-3</v>
      </c>
      <c r="R17" s="422">
        <v>30</v>
      </c>
      <c r="S17" s="422">
        <v>0.5</v>
      </c>
      <c r="T17" s="433">
        <v>0.8</v>
      </c>
      <c r="U17" s="434">
        <v>1</v>
      </c>
      <c r="V17" s="423">
        <v>16</v>
      </c>
      <c r="W17" s="420">
        <v>2</v>
      </c>
      <c r="X17" s="421">
        <v>45</v>
      </c>
      <c r="Y17" s="421">
        <v>20</v>
      </c>
      <c r="Z17" s="421">
        <v>12</v>
      </c>
      <c r="AA17" s="423">
        <v>275</v>
      </c>
      <c r="AB17" s="422">
        <v>8</v>
      </c>
      <c r="AC17" s="421">
        <v>3</v>
      </c>
      <c r="AD17" s="422">
        <v>9</v>
      </c>
      <c r="AE17" s="421">
        <v>7000</v>
      </c>
      <c r="AF17" s="424">
        <v>2</v>
      </c>
      <c r="AG17" s="420">
        <v>0.19</v>
      </c>
      <c r="AH17" s="435">
        <v>0</v>
      </c>
      <c r="AI17" s="435">
        <v>6</v>
      </c>
      <c r="AJ17" s="436" t="s">
        <v>646</v>
      </c>
      <c r="AK17" s="426" t="s">
        <v>656</v>
      </c>
      <c r="AL17" s="426"/>
      <c r="AM17" s="426"/>
      <c r="AN17" s="426">
        <v>2.2999999999999998</v>
      </c>
      <c r="AO17" s="426">
        <v>2</v>
      </c>
      <c r="AP17" s="426">
        <v>2</v>
      </c>
      <c r="AQ17" s="426" t="b">
        <v>1</v>
      </c>
      <c r="AR17" s="426" t="b">
        <v>1</v>
      </c>
      <c r="AS17" s="426" t="b">
        <v>1</v>
      </c>
      <c r="AT17" s="426">
        <v>10</v>
      </c>
      <c r="AU17" s="426">
        <v>0.7</v>
      </c>
      <c r="AV17" s="427" t="s">
        <v>1142</v>
      </c>
      <c r="AW17" s="428" t="s">
        <v>1152</v>
      </c>
      <c r="AX17" s="429">
        <v>2.3E-3</v>
      </c>
      <c r="AY17" s="430">
        <v>5.0000000000000001E-3</v>
      </c>
      <c r="AZ17" s="354">
        <v>210</v>
      </c>
      <c r="BA17" s="414">
        <v>2.1</v>
      </c>
      <c r="BB17" s="414">
        <v>9.5</v>
      </c>
      <c r="BC17" s="414">
        <v>1.7</v>
      </c>
      <c r="BD17" s="414">
        <v>0.9</v>
      </c>
      <c r="BE17" s="414">
        <v>1.5</v>
      </c>
      <c r="BF17" s="414">
        <v>0</v>
      </c>
      <c r="BG17" s="414">
        <v>6</v>
      </c>
      <c r="BH17" s="414"/>
      <c r="BI17"/>
    </row>
    <row r="18" spans="2:61">
      <c r="B18" s="437" t="s">
        <v>4</v>
      </c>
      <c r="C18" s="438" t="s">
        <v>409</v>
      </c>
      <c r="D18" s="438" t="s">
        <v>188</v>
      </c>
      <c r="E18" s="415">
        <v>2</v>
      </c>
      <c r="F18" s="415" t="s">
        <v>406</v>
      </c>
      <c r="G18" s="439">
        <v>11000</v>
      </c>
      <c r="H18" s="440">
        <v>100</v>
      </c>
      <c r="I18" s="441">
        <v>35</v>
      </c>
      <c r="J18" s="442">
        <v>45</v>
      </c>
      <c r="K18" s="359">
        <v>5</v>
      </c>
      <c r="L18" s="419">
        <v>0</v>
      </c>
      <c r="M18" s="420">
        <v>140</v>
      </c>
      <c r="N18" s="434">
        <v>200</v>
      </c>
      <c r="O18" s="434">
        <v>1.5</v>
      </c>
      <c r="P18" s="434">
        <v>1</v>
      </c>
      <c r="Q18" s="421">
        <v>8.9999999999999993E-3</v>
      </c>
      <c r="R18" s="422">
        <v>30</v>
      </c>
      <c r="S18" s="422">
        <v>0.5</v>
      </c>
      <c r="T18" s="420">
        <v>0.85</v>
      </c>
      <c r="U18" s="421">
        <v>1.1000000000000001</v>
      </c>
      <c r="V18" s="443">
        <v>23.5</v>
      </c>
      <c r="W18" s="433">
        <v>1.9</v>
      </c>
      <c r="X18" s="421">
        <v>60</v>
      </c>
      <c r="Y18" s="421">
        <v>25</v>
      </c>
      <c r="Z18" s="421">
        <v>17</v>
      </c>
      <c r="AA18" s="443">
        <v>300</v>
      </c>
      <c r="AB18" s="422">
        <v>9</v>
      </c>
      <c r="AC18" s="434">
        <v>3</v>
      </c>
      <c r="AD18" s="444">
        <v>9</v>
      </c>
      <c r="AE18" s="421">
        <v>8000</v>
      </c>
      <c r="AF18" s="445">
        <v>2</v>
      </c>
      <c r="AG18" s="433">
        <v>0.15</v>
      </c>
      <c r="AH18" s="446">
        <v>0</v>
      </c>
      <c r="AI18" s="446">
        <v>6</v>
      </c>
      <c r="AJ18" s="436" t="s">
        <v>649</v>
      </c>
      <c r="AK18" s="426" t="s">
        <v>659</v>
      </c>
      <c r="AL18" s="426"/>
      <c r="AM18" s="426"/>
      <c r="AN18" s="426">
        <v>2.1</v>
      </c>
      <c r="AO18" s="426">
        <v>2</v>
      </c>
      <c r="AP18" s="426">
        <v>2</v>
      </c>
      <c r="AQ18" s="426" t="b">
        <v>1</v>
      </c>
      <c r="AR18" s="426" t="b">
        <v>1</v>
      </c>
      <c r="AS18" s="426" t="b">
        <v>1</v>
      </c>
      <c r="AT18" s="426">
        <v>10</v>
      </c>
      <c r="AU18" s="426">
        <v>0.7</v>
      </c>
      <c r="AV18" s="447" t="s">
        <v>1143</v>
      </c>
      <c r="AW18" s="448" t="s">
        <v>1153</v>
      </c>
      <c r="AX18" s="429">
        <v>2E-3</v>
      </c>
      <c r="AY18" s="430">
        <v>5.0000000000000001E-3</v>
      </c>
      <c r="AZ18" s="354">
        <v>240</v>
      </c>
      <c r="BA18" s="414">
        <v>2.2000000000000002</v>
      </c>
      <c r="BB18" s="414">
        <v>9.5</v>
      </c>
      <c r="BC18" s="414">
        <v>1.7</v>
      </c>
      <c r="BD18" s="414">
        <v>0.9</v>
      </c>
      <c r="BE18" s="414">
        <v>1.7</v>
      </c>
      <c r="BF18" s="414">
        <v>0</v>
      </c>
      <c r="BG18" s="414">
        <v>6</v>
      </c>
      <c r="BH18" s="414"/>
      <c r="BI18"/>
    </row>
    <row r="19" spans="2:61">
      <c r="B19" s="437" t="s">
        <v>4</v>
      </c>
      <c r="C19" s="438" t="s">
        <v>405</v>
      </c>
      <c r="D19" s="414" t="s">
        <v>188</v>
      </c>
      <c r="E19" s="415">
        <v>3</v>
      </c>
      <c r="F19" s="415" t="s">
        <v>409</v>
      </c>
      <c r="G19" s="416">
        <v>47000</v>
      </c>
      <c r="H19" s="357">
        <v>150</v>
      </c>
      <c r="I19" s="417">
        <v>35</v>
      </c>
      <c r="J19" s="418">
        <v>45</v>
      </c>
      <c r="K19" s="359">
        <v>6</v>
      </c>
      <c r="L19" s="419">
        <v>0</v>
      </c>
      <c r="M19" s="420">
        <v>190</v>
      </c>
      <c r="N19" s="421">
        <v>240</v>
      </c>
      <c r="O19" s="421">
        <v>1.44</v>
      </c>
      <c r="P19" s="421">
        <v>1</v>
      </c>
      <c r="Q19" s="421">
        <v>0.01</v>
      </c>
      <c r="R19" s="422">
        <v>30</v>
      </c>
      <c r="S19" s="422">
        <v>0.6</v>
      </c>
      <c r="T19" s="433">
        <v>0.9</v>
      </c>
      <c r="U19" s="434">
        <v>1.1000000000000001</v>
      </c>
      <c r="V19" s="423">
        <v>19</v>
      </c>
      <c r="W19" s="420">
        <v>1.9</v>
      </c>
      <c r="X19" s="421">
        <v>75</v>
      </c>
      <c r="Y19" s="421">
        <v>30</v>
      </c>
      <c r="Z19" s="434">
        <v>20</v>
      </c>
      <c r="AA19" s="423">
        <v>325</v>
      </c>
      <c r="AB19" s="422">
        <v>10</v>
      </c>
      <c r="AC19" s="421">
        <v>3</v>
      </c>
      <c r="AD19" s="422">
        <v>9</v>
      </c>
      <c r="AE19" s="421">
        <v>9000</v>
      </c>
      <c r="AF19" s="424">
        <v>2</v>
      </c>
      <c r="AG19" s="420">
        <v>0.13</v>
      </c>
      <c r="AH19" s="435">
        <v>0</v>
      </c>
      <c r="AI19" s="435">
        <v>6</v>
      </c>
      <c r="AJ19" s="436" t="s">
        <v>645</v>
      </c>
      <c r="AK19" s="426" t="s">
        <v>655</v>
      </c>
      <c r="AL19" s="426"/>
      <c r="AM19" s="426"/>
      <c r="AN19" s="426">
        <v>2.1</v>
      </c>
      <c r="AO19" s="426">
        <v>2</v>
      </c>
      <c r="AP19" s="426">
        <v>2</v>
      </c>
      <c r="AQ19" s="426" t="b">
        <v>1</v>
      </c>
      <c r="AR19" s="426" t="b">
        <v>1</v>
      </c>
      <c r="AS19" s="426" t="b">
        <v>1</v>
      </c>
      <c r="AT19" s="426">
        <v>10</v>
      </c>
      <c r="AU19" s="426">
        <v>0.7</v>
      </c>
      <c r="AV19" s="447" t="s">
        <v>1144</v>
      </c>
      <c r="AW19" s="448" t="s">
        <v>1154</v>
      </c>
      <c r="AX19" s="429">
        <v>2E-3</v>
      </c>
      <c r="AY19" s="430">
        <v>5.0000000000000001E-3</v>
      </c>
      <c r="AZ19" s="354">
        <v>360</v>
      </c>
      <c r="BA19" s="414">
        <v>4.5</v>
      </c>
      <c r="BB19" s="414">
        <v>6.3</v>
      </c>
      <c r="BC19" s="414">
        <v>0.5</v>
      </c>
      <c r="BD19" s="414">
        <v>0.9</v>
      </c>
      <c r="BE19" s="414">
        <v>0.8</v>
      </c>
      <c r="BF19" s="414">
        <v>0</v>
      </c>
      <c r="BG19" s="414">
        <v>6</v>
      </c>
      <c r="BH19" s="414"/>
      <c r="BI19"/>
    </row>
    <row r="20" spans="2:61">
      <c r="B20" s="437" t="s">
        <v>4</v>
      </c>
      <c r="C20" s="438" t="s">
        <v>407</v>
      </c>
      <c r="D20" s="414" t="s">
        <v>189</v>
      </c>
      <c r="E20" s="415">
        <v>4</v>
      </c>
      <c r="F20" s="415" t="s">
        <v>405</v>
      </c>
      <c r="G20" s="416">
        <v>120000</v>
      </c>
      <c r="H20" s="357">
        <v>200</v>
      </c>
      <c r="I20" s="417">
        <v>35</v>
      </c>
      <c r="J20" s="418">
        <v>45</v>
      </c>
      <c r="K20" s="359">
        <v>8</v>
      </c>
      <c r="L20" s="419">
        <v>0</v>
      </c>
      <c r="M20" s="420">
        <v>210</v>
      </c>
      <c r="N20" s="421">
        <v>270</v>
      </c>
      <c r="O20" s="421">
        <v>1.7</v>
      </c>
      <c r="P20" s="421">
        <v>1</v>
      </c>
      <c r="Q20" s="421">
        <v>1.2E-2</v>
      </c>
      <c r="R20" s="422">
        <v>30</v>
      </c>
      <c r="S20" s="422">
        <v>0.6</v>
      </c>
      <c r="T20" s="420">
        <v>1</v>
      </c>
      <c r="U20" s="421">
        <v>1.1000000000000001</v>
      </c>
      <c r="V20" s="423">
        <v>20</v>
      </c>
      <c r="W20" s="420">
        <v>1.8</v>
      </c>
      <c r="X20" s="421">
        <v>90</v>
      </c>
      <c r="Y20" s="421">
        <v>32</v>
      </c>
      <c r="Z20" s="421">
        <v>21</v>
      </c>
      <c r="AA20" s="423">
        <v>350</v>
      </c>
      <c r="AB20" s="422">
        <v>11</v>
      </c>
      <c r="AC20" s="421">
        <v>4</v>
      </c>
      <c r="AD20" s="422">
        <v>10</v>
      </c>
      <c r="AE20" s="421">
        <v>10000</v>
      </c>
      <c r="AF20" s="424">
        <v>3</v>
      </c>
      <c r="AG20" s="420">
        <v>0.11</v>
      </c>
      <c r="AH20" s="435">
        <v>0</v>
      </c>
      <c r="AI20" s="435">
        <v>12</v>
      </c>
      <c r="AJ20" s="436" t="s">
        <v>647</v>
      </c>
      <c r="AK20" s="426" t="s">
        <v>657</v>
      </c>
      <c r="AL20" s="426"/>
      <c r="AM20" s="426"/>
      <c r="AN20" s="426">
        <v>2.1</v>
      </c>
      <c r="AO20" s="426">
        <v>2</v>
      </c>
      <c r="AP20" s="426">
        <v>2</v>
      </c>
      <c r="AQ20" s="426" t="b">
        <v>1</v>
      </c>
      <c r="AR20" s="426" t="b">
        <v>1</v>
      </c>
      <c r="AS20" s="426" t="b">
        <v>1</v>
      </c>
      <c r="AT20" s="426">
        <v>10</v>
      </c>
      <c r="AU20" s="426">
        <v>0.7</v>
      </c>
      <c r="AV20" s="447" t="s">
        <v>1145</v>
      </c>
      <c r="AW20" s="448" t="s">
        <v>1155</v>
      </c>
      <c r="AX20" s="429">
        <v>1.9E-3</v>
      </c>
      <c r="AY20" s="430">
        <v>5.0000000000000001E-3</v>
      </c>
      <c r="AZ20" s="354">
        <v>300</v>
      </c>
      <c r="BA20" s="414">
        <v>2.4</v>
      </c>
      <c r="BB20" s="414">
        <v>9.5</v>
      </c>
      <c r="BC20" s="414">
        <v>1.7</v>
      </c>
      <c r="BD20" s="414">
        <v>0.5</v>
      </c>
      <c r="BE20" s="414">
        <v>1.6</v>
      </c>
      <c r="BF20" s="414">
        <v>9</v>
      </c>
      <c r="BG20" s="414">
        <v>6</v>
      </c>
      <c r="BH20" s="414"/>
      <c r="BI20"/>
    </row>
    <row r="21" spans="2:61">
      <c r="B21" s="437" t="s">
        <v>4</v>
      </c>
      <c r="C21" s="438" t="s">
        <v>408</v>
      </c>
      <c r="D21" s="414" t="s">
        <v>189</v>
      </c>
      <c r="E21" s="415">
        <v>5</v>
      </c>
      <c r="F21" s="415" t="s">
        <v>407</v>
      </c>
      <c r="G21" s="416">
        <v>260000</v>
      </c>
      <c r="H21" s="357">
        <v>400</v>
      </c>
      <c r="I21" s="417">
        <v>35</v>
      </c>
      <c r="J21" s="418">
        <v>45</v>
      </c>
      <c r="K21" s="359">
        <v>10</v>
      </c>
      <c r="L21" s="419">
        <v>0</v>
      </c>
      <c r="M21" s="420">
        <v>250</v>
      </c>
      <c r="N21" s="434">
        <v>310</v>
      </c>
      <c r="O21" s="434">
        <v>1.9</v>
      </c>
      <c r="P21" s="434">
        <v>1</v>
      </c>
      <c r="Q21" s="421">
        <v>1.2E-2</v>
      </c>
      <c r="R21" s="422">
        <v>30</v>
      </c>
      <c r="S21" s="422">
        <v>0.6</v>
      </c>
      <c r="T21" s="420">
        <v>1.05</v>
      </c>
      <c r="U21" s="421">
        <v>1.1499999999999999</v>
      </c>
      <c r="V21" s="423">
        <v>21</v>
      </c>
      <c r="W21" s="420">
        <v>1.8</v>
      </c>
      <c r="X21" s="421">
        <v>105</v>
      </c>
      <c r="Y21" s="421">
        <v>32</v>
      </c>
      <c r="Z21" s="421">
        <v>18</v>
      </c>
      <c r="AA21" s="423">
        <v>375</v>
      </c>
      <c r="AB21" s="422">
        <v>12</v>
      </c>
      <c r="AC21" s="421">
        <v>4</v>
      </c>
      <c r="AD21" s="422">
        <v>10</v>
      </c>
      <c r="AE21" s="421">
        <v>10000</v>
      </c>
      <c r="AF21" s="424">
        <v>3</v>
      </c>
      <c r="AG21" s="420">
        <v>0.09</v>
      </c>
      <c r="AH21" s="435">
        <v>0</v>
      </c>
      <c r="AI21" s="435">
        <v>12</v>
      </c>
      <c r="AJ21" s="436" t="s">
        <v>648</v>
      </c>
      <c r="AK21" s="426" t="s">
        <v>658</v>
      </c>
      <c r="AL21" s="426"/>
      <c r="AM21" s="426"/>
      <c r="AN21" s="426">
        <v>2</v>
      </c>
      <c r="AO21" s="426">
        <v>2</v>
      </c>
      <c r="AP21" s="426">
        <v>2</v>
      </c>
      <c r="AQ21" s="426" t="b">
        <v>1</v>
      </c>
      <c r="AR21" s="426" t="b">
        <v>1</v>
      </c>
      <c r="AS21" s="426" t="b">
        <v>1</v>
      </c>
      <c r="AT21" s="426">
        <v>10</v>
      </c>
      <c r="AU21" s="426">
        <v>0.7</v>
      </c>
      <c r="AV21" s="447" t="s">
        <v>1146</v>
      </c>
      <c r="AW21" s="448" t="s">
        <v>1160</v>
      </c>
      <c r="AX21" s="429">
        <v>1.8E-3</v>
      </c>
      <c r="AY21" s="430">
        <v>5.0000000000000001E-3</v>
      </c>
      <c r="AZ21" s="354">
        <v>322</v>
      </c>
      <c r="BA21" s="414">
        <v>2.5</v>
      </c>
      <c r="BB21" s="414">
        <v>9.5</v>
      </c>
      <c r="BC21" s="414">
        <v>1.7</v>
      </c>
      <c r="BD21" s="414">
        <v>0.5</v>
      </c>
      <c r="BE21" s="414">
        <v>1.9</v>
      </c>
      <c r="BF21" s="414">
        <v>9</v>
      </c>
      <c r="BG21" s="414">
        <v>6</v>
      </c>
      <c r="BH21" s="414"/>
      <c r="BI21"/>
    </row>
    <row r="22" spans="2:61">
      <c r="B22" s="437" t="s">
        <v>4</v>
      </c>
      <c r="C22" s="438" t="s">
        <v>410</v>
      </c>
      <c r="D22" s="414" t="s">
        <v>189</v>
      </c>
      <c r="E22" s="415">
        <v>6</v>
      </c>
      <c r="F22" s="432" t="s">
        <v>408</v>
      </c>
      <c r="G22" s="416">
        <v>500000</v>
      </c>
      <c r="H22" s="357">
        <v>550</v>
      </c>
      <c r="I22" s="417">
        <v>35</v>
      </c>
      <c r="J22" s="418">
        <v>45</v>
      </c>
      <c r="K22" s="359">
        <v>12.5</v>
      </c>
      <c r="L22" s="419">
        <v>0</v>
      </c>
      <c r="M22" s="420">
        <v>290</v>
      </c>
      <c r="N22" s="421">
        <v>350</v>
      </c>
      <c r="O22" s="421">
        <v>2.1</v>
      </c>
      <c r="P22" s="421">
        <v>1</v>
      </c>
      <c r="Q22" s="421">
        <v>1.2999999999999999E-2</v>
      </c>
      <c r="R22" s="422">
        <v>25</v>
      </c>
      <c r="S22" s="422">
        <v>0.6</v>
      </c>
      <c r="T22" s="420">
        <v>1.35</v>
      </c>
      <c r="U22" s="421">
        <v>1.45</v>
      </c>
      <c r="V22" s="423">
        <v>23.5</v>
      </c>
      <c r="W22" s="420">
        <v>1.8</v>
      </c>
      <c r="X22" s="421">
        <v>120</v>
      </c>
      <c r="Y22" s="421">
        <v>36</v>
      </c>
      <c r="Z22" s="421">
        <v>20</v>
      </c>
      <c r="AA22" s="423">
        <v>400</v>
      </c>
      <c r="AB22" s="422">
        <v>14</v>
      </c>
      <c r="AC22" s="421">
        <v>4</v>
      </c>
      <c r="AD22" s="422">
        <v>10</v>
      </c>
      <c r="AE22" s="421">
        <v>10000</v>
      </c>
      <c r="AF22" s="424">
        <v>3</v>
      </c>
      <c r="AG22" s="420">
        <v>0.08</v>
      </c>
      <c r="AH22" s="435">
        <v>0</v>
      </c>
      <c r="AI22" s="435">
        <v>12</v>
      </c>
      <c r="AJ22" s="436" t="s">
        <v>650</v>
      </c>
      <c r="AK22" s="426" t="s">
        <v>660</v>
      </c>
      <c r="AL22" s="426"/>
      <c r="AM22" s="426"/>
      <c r="AN22" s="426">
        <v>1.6</v>
      </c>
      <c r="AO22" s="426">
        <v>2</v>
      </c>
      <c r="AP22" s="426">
        <v>2</v>
      </c>
      <c r="AQ22" s="426" t="b">
        <v>1</v>
      </c>
      <c r="AR22" s="426" t="b">
        <v>1</v>
      </c>
      <c r="AS22" s="426" t="b">
        <v>1</v>
      </c>
      <c r="AT22" s="426">
        <v>10</v>
      </c>
      <c r="AU22" s="426">
        <v>0.7</v>
      </c>
      <c r="AV22" s="447" t="s">
        <v>1147</v>
      </c>
      <c r="AW22" s="448" t="s">
        <v>1156</v>
      </c>
      <c r="AX22" s="429">
        <v>1.6999999999999999E-3</v>
      </c>
      <c r="AY22" s="430">
        <v>5.0000000000000001E-3</v>
      </c>
      <c r="AZ22" s="354">
        <v>343</v>
      </c>
      <c r="BA22" s="414">
        <v>2.6</v>
      </c>
      <c r="BB22" s="414">
        <v>9.5</v>
      </c>
      <c r="BC22" s="414">
        <v>1.7</v>
      </c>
      <c r="BD22" s="414">
        <v>0.5</v>
      </c>
      <c r="BE22" s="414">
        <v>2</v>
      </c>
      <c r="BF22" s="414">
        <v>9</v>
      </c>
      <c r="BG22" s="414">
        <v>6</v>
      </c>
      <c r="BH22" s="414"/>
      <c r="BI22"/>
    </row>
    <row r="23" spans="2:61">
      <c r="B23" s="437" t="s">
        <v>4</v>
      </c>
      <c r="C23" s="438" t="s">
        <v>411</v>
      </c>
      <c r="D23" s="438" t="s">
        <v>210</v>
      </c>
      <c r="E23" s="415">
        <v>7</v>
      </c>
      <c r="F23" s="432" t="s">
        <v>410</v>
      </c>
      <c r="G23" s="439">
        <v>1400000</v>
      </c>
      <c r="H23" s="440">
        <v>800</v>
      </c>
      <c r="I23" s="441">
        <v>35</v>
      </c>
      <c r="J23" s="442">
        <v>45</v>
      </c>
      <c r="K23" s="359">
        <v>17</v>
      </c>
      <c r="L23" s="419">
        <v>0</v>
      </c>
      <c r="M23" s="420">
        <v>330</v>
      </c>
      <c r="N23" s="421">
        <v>400</v>
      </c>
      <c r="O23" s="421">
        <v>2.2999999999999998</v>
      </c>
      <c r="P23" s="421">
        <v>1</v>
      </c>
      <c r="Q23" s="421">
        <v>1.4E-2</v>
      </c>
      <c r="R23" s="422">
        <v>25</v>
      </c>
      <c r="S23" s="422">
        <v>0.7</v>
      </c>
      <c r="T23" s="420">
        <v>1.54</v>
      </c>
      <c r="U23" s="421">
        <v>1.7</v>
      </c>
      <c r="V23" s="443">
        <v>25</v>
      </c>
      <c r="W23" s="433">
        <v>1.8</v>
      </c>
      <c r="X23" s="421">
        <v>155</v>
      </c>
      <c r="Y23" s="421">
        <v>42</v>
      </c>
      <c r="Z23" s="421">
        <v>28</v>
      </c>
      <c r="AA23" s="443">
        <v>425</v>
      </c>
      <c r="AB23" s="422">
        <v>15</v>
      </c>
      <c r="AC23" s="434">
        <v>5</v>
      </c>
      <c r="AD23" s="444">
        <v>10</v>
      </c>
      <c r="AE23" s="421">
        <v>20000</v>
      </c>
      <c r="AF23" s="445">
        <v>4</v>
      </c>
      <c r="AG23" s="433">
        <v>7.0000000000000007E-2</v>
      </c>
      <c r="AH23" s="446">
        <v>0</v>
      </c>
      <c r="AI23" s="446">
        <v>12</v>
      </c>
      <c r="AJ23" s="436" t="s">
        <v>651</v>
      </c>
      <c r="AK23" s="426" t="s">
        <v>661</v>
      </c>
      <c r="AL23" s="426" t="s">
        <v>407</v>
      </c>
      <c r="AM23" s="426" t="s">
        <v>410</v>
      </c>
      <c r="AN23" s="426">
        <v>1.4</v>
      </c>
      <c r="AO23" s="426">
        <v>2</v>
      </c>
      <c r="AP23" s="426">
        <v>2</v>
      </c>
      <c r="AQ23" s="426" t="b">
        <v>1</v>
      </c>
      <c r="AR23" s="426" t="b">
        <v>1</v>
      </c>
      <c r="AS23" s="426" t="b">
        <v>1</v>
      </c>
      <c r="AT23" s="426">
        <v>10</v>
      </c>
      <c r="AU23" s="426">
        <v>0.7</v>
      </c>
      <c r="AV23" s="447" t="s">
        <v>1148</v>
      </c>
      <c r="AW23" s="448" t="s">
        <v>1157</v>
      </c>
      <c r="AX23" s="429">
        <v>1.6000000000000001E-3</v>
      </c>
      <c r="AY23" s="430">
        <v>5.0000000000000001E-3</v>
      </c>
      <c r="AZ23" s="354">
        <v>425</v>
      </c>
      <c r="BA23" s="414">
        <v>3.2</v>
      </c>
      <c r="BB23" s="414">
        <v>9.5</v>
      </c>
      <c r="BC23" s="414">
        <v>1.7</v>
      </c>
      <c r="BD23" s="414">
        <v>0.3</v>
      </c>
      <c r="BE23" s="414">
        <v>1.2</v>
      </c>
      <c r="BF23" s="414">
        <v>45</v>
      </c>
      <c r="BG23" s="414">
        <v>15</v>
      </c>
      <c r="BH23" s="414"/>
      <c r="BI23"/>
    </row>
    <row r="24" spans="2:61">
      <c r="B24" s="437" t="s">
        <v>4</v>
      </c>
      <c r="C24" s="438" t="s">
        <v>412</v>
      </c>
      <c r="D24" s="438" t="s">
        <v>210</v>
      </c>
      <c r="E24" s="415">
        <v>8</v>
      </c>
      <c r="F24" s="432" t="s">
        <v>411</v>
      </c>
      <c r="G24" s="439">
        <v>2200000</v>
      </c>
      <c r="H24" s="440">
        <v>800</v>
      </c>
      <c r="I24" s="441">
        <v>35</v>
      </c>
      <c r="J24" s="442">
        <v>45</v>
      </c>
      <c r="K24" s="359">
        <v>10</v>
      </c>
      <c r="L24" s="419">
        <v>0</v>
      </c>
      <c r="M24" s="420">
        <v>375</v>
      </c>
      <c r="N24" s="434">
        <v>445</v>
      </c>
      <c r="O24" s="434">
        <v>2.2999999999999998</v>
      </c>
      <c r="P24" s="434">
        <v>1</v>
      </c>
      <c r="Q24" s="421">
        <v>1.4999999999999999E-2</v>
      </c>
      <c r="R24" s="422">
        <v>25</v>
      </c>
      <c r="S24" s="422">
        <v>0.7</v>
      </c>
      <c r="T24" s="433">
        <v>1.37</v>
      </c>
      <c r="U24" s="434">
        <v>1.47</v>
      </c>
      <c r="V24" s="443">
        <v>28</v>
      </c>
      <c r="W24" s="433">
        <v>1.8</v>
      </c>
      <c r="X24" s="421">
        <v>160</v>
      </c>
      <c r="Y24" s="421">
        <v>43</v>
      </c>
      <c r="Z24" s="434">
        <v>25</v>
      </c>
      <c r="AA24" s="443">
        <v>450</v>
      </c>
      <c r="AB24" s="422">
        <v>15</v>
      </c>
      <c r="AC24" s="434">
        <v>5</v>
      </c>
      <c r="AD24" s="444">
        <v>10</v>
      </c>
      <c r="AE24" s="421">
        <v>20000</v>
      </c>
      <c r="AF24" s="445">
        <v>4</v>
      </c>
      <c r="AG24" s="433">
        <v>0.06</v>
      </c>
      <c r="AH24" s="446">
        <v>0</v>
      </c>
      <c r="AI24" s="446">
        <v>12</v>
      </c>
      <c r="AJ24" s="436" t="s">
        <v>652</v>
      </c>
      <c r="AK24" s="426" t="s">
        <v>662</v>
      </c>
      <c r="AL24" s="426" t="s">
        <v>410</v>
      </c>
      <c r="AM24" s="426" t="s">
        <v>411</v>
      </c>
      <c r="AN24" s="426">
        <v>1.2</v>
      </c>
      <c r="AO24" s="426">
        <v>2</v>
      </c>
      <c r="AP24" s="426">
        <v>2</v>
      </c>
      <c r="AQ24" s="426" t="b">
        <v>1</v>
      </c>
      <c r="AR24" s="426" t="b">
        <v>1</v>
      </c>
      <c r="AS24" s="426" t="b">
        <v>1</v>
      </c>
      <c r="AT24" s="426">
        <v>10</v>
      </c>
      <c r="AU24" s="426">
        <v>0.7</v>
      </c>
      <c r="AV24" s="447" t="s">
        <v>1149</v>
      </c>
      <c r="AW24" s="448" t="s">
        <v>1158</v>
      </c>
      <c r="AX24" s="429">
        <v>1.6000000000000001E-3</v>
      </c>
      <c r="AY24" s="430">
        <v>5.0000000000000001E-3</v>
      </c>
      <c r="AZ24" s="354">
        <v>540</v>
      </c>
      <c r="BA24" s="414">
        <v>3.9</v>
      </c>
      <c r="BB24" s="414">
        <v>9.5</v>
      </c>
      <c r="BC24" s="414">
        <v>1.7</v>
      </c>
      <c r="BD24" s="414">
        <v>0.3</v>
      </c>
      <c r="BE24" s="414">
        <v>1.1000000000000001</v>
      </c>
      <c r="BF24" s="414">
        <v>45</v>
      </c>
      <c r="BG24" s="414">
        <v>15</v>
      </c>
      <c r="BH24" s="414"/>
      <c r="BI24"/>
    </row>
    <row r="25" spans="2:61" ht="15.75" thickBot="1">
      <c r="B25" s="437" t="s">
        <v>4</v>
      </c>
      <c r="C25" s="438" t="s">
        <v>413</v>
      </c>
      <c r="D25" s="438" t="s">
        <v>211</v>
      </c>
      <c r="E25" s="415">
        <v>9</v>
      </c>
      <c r="F25" s="432" t="s">
        <v>412</v>
      </c>
      <c r="G25" s="439">
        <v>3500000</v>
      </c>
      <c r="H25" s="440">
        <v>1100</v>
      </c>
      <c r="I25" s="441">
        <v>35</v>
      </c>
      <c r="J25" s="449">
        <v>45</v>
      </c>
      <c r="K25" s="359">
        <v>25</v>
      </c>
      <c r="L25" s="450">
        <v>0</v>
      </c>
      <c r="M25" s="451">
        <v>425</v>
      </c>
      <c r="N25" s="434">
        <v>500</v>
      </c>
      <c r="O25" s="434">
        <v>2.4</v>
      </c>
      <c r="P25" s="434">
        <v>1</v>
      </c>
      <c r="Q25" s="421">
        <v>1.6E-2</v>
      </c>
      <c r="R25" s="422">
        <v>20</v>
      </c>
      <c r="S25" s="422">
        <v>0.8</v>
      </c>
      <c r="T25" s="433">
        <v>2</v>
      </c>
      <c r="U25" s="434">
        <v>2.1</v>
      </c>
      <c r="V25" s="443">
        <v>31</v>
      </c>
      <c r="W25" s="433">
        <v>1.8</v>
      </c>
      <c r="X25" s="434">
        <v>165</v>
      </c>
      <c r="Y25" s="434">
        <v>41</v>
      </c>
      <c r="Z25" s="434">
        <v>24</v>
      </c>
      <c r="AA25" s="443">
        <v>475</v>
      </c>
      <c r="AB25" s="452">
        <v>16</v>
      </c>
      <c r="AC25" s="434">
        <v>6</v>
      </c>
      <c r="AD25" s="452">
        <v>10</v>
      </c>
      <c r="AE25" s="434">
        <v>30000</v>
      </c>
      <c r="AF25" s="453">
        <v>5</v>
      </c>
      <c r="AG25" s="433">
        <v>0.05</v>
      </c>
      <c r="AH25" s="435">
        <v>0</v>
      </c>
      <c r="AI25" s="435">
        <v>12</v>
      </c>
      <c r="AJ25" s="436" t="s">
        <v>653</v>
      </c>
      <c r="AK25" s="426" t="s">
        <v>663</v>
      </c>
      <c r="AL25" s="426" t="s">
        <v>411</v>
      </c>
      <c r="AM25" s="426" t="s">
        <v>412</v>
      </c>
      <c r="AN25" s="426">
        <v>1.1000000000000001</v>
      </c>
      <c r="AO25" s="426">
        <v>2</v>
      </c>
      <c r="AP25" s="426">
        <v>2</v>
      </c>
      <c r="AQ25" s="426" t="b">
        <v>1</v>
      </c>
      <c r="AR25" s="426" t="b">
        <v>1</v>
      </c>
      <c r="AS25" s="426" t="b">
        <v>1</v>
      </c>
      <c r="AT25" s="426">
        <v>10</v>
      </c>
      <c r="AU25" s="426">
        <v>0.75</v>
      </c>
      <c r="AV25" s="454" t="s">
        <v>1150</v>
      </c>
      <c r="AW25" s="455" t="s">
        <v>1159</v>
      </c>
      <c r="AX25" s="429">
        <v>1.5E-3</v>
      </c>
      <c r="AY25" s="430">
        <v>5.0000000000000001E-3</v>
      </c>
      <c r="AZ25" s="354">
        <v>680</v>
      </c>
      <c r="BA25" s="456">
        <v>4.7</v>
      </c>
      <c r="BB25" s="456">
        <v>9.5</v>
      </c>
      <c r="BC25" s="456">
        <v>1.7</v>
      </c>
      <c r="BD25" s="456">
        <v>0.2</v>
      </c>
      <c r="BE25" s="456">
        <v>0.8</v>
      </c>
      <c r="BF25" s="456">
        <v>59</v>
      </c>
      <c r="BG25" s="456">
        <v>15</v>
      </c>
      <c r="BH25" s="456"/>
      <c r="BI25"/>
    </row>
    <row r="26" spans="2:61" s="202" customFormat="1" ht="24" thickBot="1">
      <c r="B26" s="201"/>
      <c r="C26" s="201"/>
      <c r="D26" s="201"/>
      <c r="E26" s="201"/>
      <c r="F26" s="201"/>
      <c r="G26" s="201"/>
      <c r="H26" s="201"/>
      <c r="I26" s="643" t="s">
        <v>514</v>
      </c>
      <c r="J26" s="644"/>
      <c r="K26" s="644"/>
      <c r="L26" s="645"/>
      <c r="M26" s="271"/>
      <c r="N26" s="649" t="s">
        <v>515</v>
      </c>
      <c r="O26" s="649"/>
      <c r="P26" s="649"/>
      <c r="Q26" s="649"/>
      <c r="R26" s="649"/>
      <c r="S26" s="650"/>
      <c r="T26" s="648" t="s">
        <v>516</v>
      </c>
      <c r="U26" s="648"/>
      <c r="V26" s="270" t="s">
        <v>521</v>
      </c>
      <c r="W26" s="646" t="s">
        <v>520</v>
      </c>
      <c r="X26" s="646"/>
      <c r="Y26" s="646"/>
      <c r="Z26" s="647"/>
      <c r="AA26" s="651" t="s">
        <v>517</v>
      </c>
      <c r="AB26" s="652"/>
      <c r="AC26" s="652"/>
      <c r="AD26" s="652"/>
      <c r="AE26" s="652"/>
      <c r="AF26" s="653"/>
      <c r="AG26" s="269" t="s">
        <v>518</v>
      </c>
      <c r="AH26" s="201"/>
      <c r="AI26" s="201"/>
      <c r="AZ26" s="641" t="s">
        <v>522</v>
      </c>
      <c r="BA26" s="641"/>
      <c r="BB26" s="641"/>
      <c r="BC26" s="641"/>
      <c r="BD26" s="641"/>
      <c r="BE26" s="641"/>
      <c r="BG26"/>
    </row>
    <row r="28" spans="2:61" ht="15.75" thickBot="1"/>
    <row r="29" spans="2:61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61" s="160" customFormat="1" ht="60">
      <c r="B30" s="151"/>
      <c r="C30" s="10"/>
      <c r="D30" s="10" t="s">
        <v>227</v>
      </c>
      <c r="F30" s="10"/>
      <c r="G30" s="10"/>
    </row>
    <row r="31" spans="2:61" ht="140.25">
      <c r="B31" s="141" t="s">
        <v>228</v>
      </c>
      <c r="C31" s="142" t="s">
        <v>5</v>
      </c>
      <c r="D31" s="157" t="s">
        <v>226</v>
      </c>
      <c r="E31" s="189" t="s">
        <v>402</v>
      </c>
      <c r="F31" s="142" t="s">
        <v>403</v>
      </c>
      <c r="G31" s="189" t="s">
        <v>404</v>
      </c>
      <c r="H31" s="142" t="s">
        <v>458</v>
      </c>
      <c r="I31" s="142" t="s">
        <v>459</v>
      </c>
    </row>
    <row r="32" spans="2:61">
      <c r="B32" s="154" t="s">
        <v>4</v>
      </c>
      <c r="C32" s="13" t="s">
        <v>225</v>
      </c>
      <c r="D32" s="158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764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60" customFormat="1" ht="75">
      <c r="B35" s="151"/>
      <c r="C35" s="248"/>
      <c r="D35" s="248" t="s">
        <v>765</v>
      </c>
      <c r="E35" s="248" t="s">
        <v>776</v>
      </c>
      <c r="F35" s="248"/>
      <c r="G35" s="248"/>
    </row>
    <row r="36" spans="2:23" ht="169.5">
      <c r="B36" s="141" t="s">
        <v>766</v>
      </c>
      <c r="C36" s="142" t="s">
        <v>5</v>
      </c>
      <c r="D36" s="157" t="s">
        <v>767</v>
      </c>
      <c r="E36" s="157" t="s">
        <v>768</v>
      </c>
      <c r="F36" s="147" t="s">
        <v>769</v>
      </c>
    </row>
    <row r="37" spans="2:23">
      <c r="B37" s="154" t="s">
        <v>4</v>
      </c>
      <c r="C37" s="13" t="s">
        <v>770</v>
      </c>
      <c r="D37" s="158">
        <v>0.25</v>
      </c>
      <c r="E37" s="158">
        <v>1</v>
      </c>
      <c r="F37" s="21" t="s">
        <v>773</v>
      </c>
    </row>
    <row r="38" spans="2:23">
      <c r="B38" s="154" t="s">
        <v>4</v>
      </c>
      <c r="C38" s="13" t="s">
        <v>771</v>
      </c>
      <c r="D38" s="158">
        <v>0.1</v>
      </c>
      <c r="E38" s="158">
        <v>0.7</v>
      </c>
      <c r="F38" s="21" t="s">
        <v>774</v>
      </c>
    </row>
    <row r="39" spans="2:23">
      <c r="B39" s="154" t="s">
        <v>4</v>
      </c>
      <c r="C39" s="13" t="s">
        <v>772</v>
      </c>
      <c r="D39" s="158">
        <v>0.05</v>
      </c>
      <c r="E39" s="158">
        <v>0.4</v>
      </c>
      <c r="F39" s="21" t="s">
        <v>775</v>
      </c>
    </row>
    <row r="40" spans="2:23" ht="15.75" thickBot="1"/>
    <row r="41" spans="2:23" ht="23.25">
      <c r="B41" s="12" t="s">
        <v>614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613</v>
      </c>
    </row>
    <row r="43" spans="2:23" ht="150">
      <c r="B43" s="141" t="s">
        <v>615</v>
      </c>
      <c r="C43" s="142" t="s">
        <v>5</v>
      </c>
      <c r="D43" s="144" t="s">
        <v>759</v>
      </c>
      <c r="E43" s="144" t="s">
        <v>593</v>
      </c>
      <c r="F43" s="144" t="s">
        <v>594</v>
      </c>
      <c r="G43" s="144" t="s">
        <v>595</v>
      </c>
      <c r="H43" s="144" t="s">
        <v>596</v>
      </c>
      <c r="I43" s="144" t="s">
        <v>597</v>
      </c>
      <c r="J43" s="144" t="s">
        <v>598</v>
      </c>
      <c r="K43" s="144" t="s">
        <v>599</v>
      </c>
      <c r="L43" s="144" t="s">
        <v>600</v>
      </c>
      <c r="M43" s="144" t="s">
        <v>601</v>
      </c>
      <c r="N43" s="144" t="s">
        <v>602</v>
      </c>
      <c r="O43" s="144" t="s">
        <v>603</v>
      </c>
      <c r="P43" s="144" t="s">
        <v>604</v>
      </c>
      <c r="Q43" s="144" t="s">
        <v>605</v>
      </c>
      <c r="R43" s="144" t="s">
        <v>606</v>
      </c>
      <c r="S43" s="144" t="s">
        <v>607</v>
      </c>
      <c r="T43" s="144" t="s">
        <v>608</v>
      </c>
      <c r="U43" s="144" t="s">
        <v>609</v>
      </c>
      <c r="V43" s="144" t="s">
        <v>610</v>
      </c>
      <c r="W43" s="144" t="s">
        <v>611</v>
      </c>
    </row>
    <row r="44" spans="2:23">
      <c r="B44" t="s">
        <v>4</v>
      </c>
      <c r="C44" t="s">
        <v>414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612</v>
      </c>
      <c r="M44" t="s">
        <v>612</v>
      </c>
      <c r="N44" t="s">
        <v>612</v>
      </c>
      <c r="O44" t="s">
        <v>612</v>
      </c>
      <c r="P44" t="s">
        <v>612</v>
      </c>
      <c r="Q44" t="s">
        <v>612</v>
      </c>
      <c r="R44" t="s">
        <v>612</v>
      </c>
      <c r="S44" t="s">
        <v>612</v>
      </c>
      <c r="T44" t="s">
        <v>612</v>
      </c>
      <c r="U44" t="s">
        <v>612</v>
      </c>
      <c r="V44" t="s">
        <v>612</v>
      </c>
      <c r="W44" t="s">
        <v>612</v>
      </c>
    </row>
    <row r="45" spans="2:23">
      <c r="B45" s="67" t="s">
        <v>4</v>
      </c>
      <c r="C45" t="s">
        <v>406</v>
      </c>
      <c r="D45">
        <v>10</v>
      </c>
      <c r="E45">
        <v>2042</v>
      </c>
      <c r="F45">
        <v>6126</v>
      </c>
      <c r="G45">
        <v>12253</v>
      </c>
      <c r="H45">
        <v>20421</v>
      </c>
      <c r="I45">
        <v>30632</v>
      </c>
      <c r="J45">
        <v>42884</v>
      </c>
      <c r="K45">
        <v>57179</v>
      </c>
      <c r="L45">
        <v>73516</v>
      </c>
      <c r="M45">
        <v>91895</v>
      </c>
      <c r="N45" t="s">
        <v>612</v>
      </c>
      <c r="O45" t="s">
        <v>612</v>
      </c>
      <c r="P45" t="s">
        <v>612</v>
      </c>
      <c r="Q45" t="s">
        <v>612</v>
      </c>
      <c r="R45" t="s">
        <v>612</v>
      </c>
      <c r="S45" t="s">
        <v>612</v>
      </c>
      <c r="T45" t="s">
        <v>612</v>
      </c>
      <c r="U45" t="s">
        <v>612</v>
      </c>
      <c r="V45" t="s">
        <v>612</v>
      </c>
      <c r="W45" t="s">
        <v>612</v>
      </c>
    </row>
    <row r="46" spans="2:23">
      <c r="B46" s="67" t="s">
        <v>4</v>
      </c>
      <c r="C46" t="s">
        <v>409</v>
      </c>
      <c r="D46">
        <v>10</v>
      </c>
      <c r="E46">
        <v>3322</v>
      </c>
      <c r="F46">
        <v>9966</v>
      </c>
      <c r="G46">
        <v>19932</v>
      </c>
      <c r="H46">
        <v>33220</v>
      </c>
      <c r="I46">
        <v>49830</v>
      </c>
      <c r="J46">
        <v>69762</v>
      </c>
      <c r="K46">
        <v>93016</v>
      </c>
      <c r="L46">
        <v>119592</v>
      </c>
      <c r="M46">
        <v>149490</v>
      </c>
      <c r="N46" t="s">
        <v>612</v>
      </c>
      <c r="O46" t="s">
        <v>612</v>
      </c>
      <c r="P46" t="s">
        <v>612</v>
      </c>
      <c r="Q46" t="s">
        <v>612</v>
      </c>
      <c r="R46" t="s">
        <v>612</v>
      </c>
      <c r="S46" t="s">
        <v>612</v>
      </c>
      <c r="T46" t="s">
        <v>612</v>
      </c>
      <c r="U46" t="s">
        <v>612</v>
      </c>
      <c r="V46" t="s">
        <v>612</v>
      </c>
      <c r="W46" t="s">
        <v>612</v>
      </c>
    </row>
    <row r="47" spans="2:23">
      <c r="B47" s="67" t="s">
        <v>4</v>
      </c>
      <c r="C47" t="s">
        <v>405</v>
      </c>
      <c r="D47">
        <v>10</v>
      </c>
      <c r="E47">
        <v>4692</v>
      </c>
      <c r="F47">
        <v>14075</v>
      </c>
      <c r="G47">
        <v>28149</v>
      </c>
      <c r="H47">
        <v>46916</v>
      </c>
      <c r="I47">
        <v>70373</v>
      </c>
      <c r="J47">
        <v>98523</v>
      </c>
      <c r="K47">
        <v>131364</v>
      </c>
      <c r="L47">
        <v>168896</v>
      </c>
      <c r="M47">
        <v>211120</v>
      </c>
      <c r="N47" t="s">
        <v>612</v>
      </c>
      <c r="O47" t="s">
        <v>612</v>
      </c>
      <c r="P47" t="s">
        <v>612</v>
      </c>
      <c r="Q47" t="s">
        <v>612</v>
      </c>
      <c r="R47" t="s">
        <v>612</v>
      </c>
      <c r="S47" t="s">
        <v>612</v>
      </c>
      <c r="T47" t="s">
        <v>612</v>
      </c>
      <c r="U47" t="s">
        <v>612</v>
      </c>
      <c r="V47" t="s">
        <v>612</v>
      </c>
      <c r="W47" t="s">
        <v>612</v>
      </c>
    </row>
    <row r="48" spans="2:23">
      <c r="B48" s="67" t="s">
        <v>4</v>
      </c>
      <c r="C48" t="s">
        <v>407</v>
      </c>
      <c r="D48">
        <v>15</v>
      </c>
      <c r="E48">
        <v>3942</v>
      </c>
      <c r="F48">
        <v>11826</v>
      </c>
      <c r="G48">
        <v>23652</v>
      </c>
      <c r="H48">
        <v>39421</v>
      </c>
      <c r="I48">
        <v>59131</v>
      </c>
      <c r="J48">
        <v>82784</v>
      </c>
      <c r="K48">
        <v>110378</v>
      </c>
      <c r="L48">
        <v>141915</v>
      </c>
      <c r="M48">
        <v>177393</v>
      </c>
      <c r="N48">
        <v>216814</v>
      </c>
      <c r="O48">
        <v>260177</v>
      </c>
      <c r="P48">
        <v>307482</v>
      </c>
      <c r="Q48">
        <v>358729</v>
      </c>
      <c r="R48">
        <v>413918</v>
      </c>
      <c r="S48" t="s">
        <v>612</v>
      </c>
      <c r="T48" t="s">
        <v>612</v>
      </c>
      <c r="U48" t="s">
        <v>612</v>
      </c>
      <c r="V48" t="s">
        <v>612</v>
      </c>
      <c r="W48" t="s">
        <v>612</v>
      </c>
    </row>
    <row r="49" spans="2:23">
      <c r="B49" s="67" t="s">
        <v>4</v>
      </c>
      <c r="C49" t="s">
        <v>408</v>
      </c>
      <c r="D49">
        <v>15</v>
      </c>
      <c r="E49">
        <v>4906</v>
      </c>
      <c r="F49">
        <v>14719</v>
      </c>
      <c r="G49">
        <v>29437</v>
      </c>
      <c r="H49">
        <v>49062</v>
      </c>
      <c r="I49">
        <v>73593</v>
      </c>
      <c r="J49">
        <v>103031</v>
      </c>
      <c r="K49">
        <v>137374</v>
      </c>
      <c r="L49">
        <v>176624</v>
      </c>
      <c r="M49">
        <v>220780</v>
      </c>
      <c r="N49">
        <v>269842</v>
      </c>
      <c r="O49">
        <v>323810</v>
      </c>
      <c r="P49">
        <v>382685</v>
      </c>
      <c r="Q49">
        <v>446466</v>
      </c>
      <c r="R49">
        <v>515153</v>
      </c>
      <c r="S49" t="s">
        <v>612</v>
      </c>
      <c r="T49" t="s">
        <v>612</v>
      </c>
      <c r="U49" t="s">
        <v>612</v>
      </c>
      <c r="V49" t="s">
        <v>612</v>
      </c>
      <c r="W49" t="s">
        <v>612</v>
      </c>
    </row>
    <row r="50" spans="2:23">
      <c r="B50" s="67" t="s">
        <v>4</v>
      </c>
      <c r="C50" t="s">
        <v>410</v>
      </c>
      <c r="D50">
        <v>15</v>
      </c>
      <c r="E50">
        <v>5903</v>
      </c>
      <c r="F50">
        <v>17709</v>
      </c>
      <c r="G50">
        <v>35418</v>
      </c>
      <c r="H50">
        <v>59031</v>
      </c>
      <c r="I50">
        <v>88546</v>
      </c>
      <c r="J50">
        <v>123965</v>
      </c>
      <c r="K50">
        <v>165286</v>
      </c>
      <c r="L50">
        <v>212511</v>
      </c>
      <c r="M50">
        <v>265638</v>
      </c>
      <c r="N50">
        <v>324669</v>
      </c>
      <c r="O50">
        <v>389603</v>
      </c>
      <c r="P50">
        <v>460440</v>
      </c>
      <c r="Q50">
        <v>537180</v>
      </c>
      <c r="R50">
        <v>619823</v>
      </c>
      <c r="S50" t="s">
        <v>612</v>
      </c>
      <c r="T50" t="s">
        <v>612</v>
      </c>
      <c r="U50" t="s">
        <v>612</v>
      </c>
      <c r="V50" t="s">
        <v>612</v>
      </c>
      <c r="W50" t="s">
        <v>612</v>
      </c>
    </row>
    <row r="51" spans="2:23">
      <c r="B51" s="67" t="s">
        <v>4</v>
      </c>
      <c r="C51" t="s">
        <v>411</v>
      </c>
      <c r="D51">
        <v>20</v>
      </c>
      <c r="E51">
        <v>5106</v>
      </c>
      <c r="F51">
        <v>15317</v>
      </c>
      <c r="G51">
        <v>30633</v>
      </c>
      <c r="H51">
        <v>51056</v>
      </c>
      <c r="I51">
        <v>76584</v>
      </c>
      <c r="J51">
        <v>107217</v>
      </c>
      <c r="K51">
        <v>142956</v>
      </c>
      <c r="L51">
        <v>183801</v>
      </c>
      <c r="M51">
        <v>229751</v>
      </c>
      <c r="N51">
        <v>280807</v>
      </c>
      <c r="O51">
        <v>336968</v>
      </c>
      <c r="P51">
        <v>398235</v>
      </c>
      <c r="Q51">
        <v>464608</v>
      </c>
      <c r="R51">
        <v>536086</v>
      </c>
      <c r="S51">
        <v>612669</v>
      </c>
      <c r="T51">
        <v>694359</v>
      </c>
      <c r="U51">
        <v>781154</v>
      </c>
      <c r="V51">
        <v>873054</v>
      </c>
      <c r="W51">
        <v>970060</v>
      </c>
    </row>
    <row r="52" spans="2:23">
      <c r="B52" s="67" t="s">
        <v>4</v>
      </c>
      <c r="C52" t="s">
        <v>412</v>
      </c>
      <c r="D52">
        <v>20</v>
      </c>
      <c r="E52">
        <v>5881</v>
      </c>
      <c r="F52">
        <v>17642</v>
      </c>
      <c r="G52">
        <v>35284</v>
      </c>
      <c r="H52">
        <v>58807</v>
      </c>
      <c r="I52">
        <v>88210</v>
      </c>
      <c r="J52">
        <v>123494</v>
      </c>
      <c r="K52">
        <v>164659</v>
      </c>
      <c r="L52">
        <v>211705</v>
      </c>
      <c r="M52">
        <v>264631</v>
      </c>
      <c r="N52">
        <v>323438</v>
      </c>
      <c r="O52">
        <v>388125</v>
      </c>
      <c r="P52">
        <v>458693</v>
      </c>
      <c r="Q52">
        <v>535142</v>
      </c>
      <c r="R52">
        <v>617472</v>
      </c>
      <c r="S52">
        <v>705682</v>
      </c>
      <c r="T52">
        <v>799773</v>
      </c>
      <c r="U52">
        <v>899745</v>
      </c>
      <c r="V52">
        <v>1005597</v>
      </c>
      <c r="W52">
        <v>1117330</v>
      </c>
    </row>
    <row r="53" spans="2:23">
      <c r="B53" s="67" t="s">
        <v>4</v>
      </c>
      <c r="C53" t="s">
        <v>413</v>
      </c>
      <c r="D53">
        <v>20</v>
      </c>
      <c r="E53">
        <v>6673</v>
      </c>
      <c r="F53">
        <v>20020</v>
      </c>
      <c r="G53">
        <v>40039</v>
      </c>
      <c r="H53">
        <v>66732</v>
      </c>
      <c r="I53">
        <v>100098</v>
      </c>
      <c r="J53">
        <v>140137</v>
      </c>
      <c r="K53">
        <v>186850</v>
      </c>
      <c r="L53">
        <v>240236</v>
      </c>
      <c r="M53">
        <v>300294</v>
      </c>
      <c r="N53">
        <v>367027</v>
      </c>
      <c r="O53">
        <v>440432</v>
      </c>
      <c r="P53">
        <v>520510</v>
      </c>
      <c r="Q53">
        <v>607262</v>
      </c>
      <c r="R53">
        <v>700687</v>
      </c>
      <c r="S53">
        <v>800785</v>
      </c>
      <c r="T53">
        <v>907557</v>
      </c>
      <c r="U53">
        <v>1021001</v>
      </c>
      <c r="V53">
        <v>1141119</v>
      </c>
      <c r="W53">
        <v>1267910</v>
      </c>
    </row>
  </sheetData>
  <mergeCells count="7">
    <mergeCell ref="AZ26:BE26"/>
    <mergeCell ref="AN14:AQ14"/>
    <mergeCell ref="I26:L26"/>
    <mergeCell ref="W26:Z26"/>
    <mergeCell ref="T26:U26"/>
    <mergeCell ref="N26:S26"/>
    <mergeCell ref="AA26:AF26"/>
  </mergeCells>
  <phoneticPr fontId="42" type="noConversion"/>
  <conditionalFormatting sqref="C16:C25">
    <cfRule type="duplicateValues" dxfId="416" priority="3"/>
  </conditionalFormatting>
  <conditionalFormatting sqref="C5:C9">
    <cfRule type="duplicateValues" dxfId="415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T85"/>
  <sheetViews>
    <sheetView topLeftCell="I1" workbookViewId="0">
      <selection activeCell="O10" sqref="O10"/>
    </sheetView>
  </sheetViews>
  <sheetFormatPr defaultColWidth="8.85546875" defaultRowHeight="15"/>
  <cols>
    <col min="1" max="1" width="3" bestFit="1" customWidth="1"/>
    <col min="2" max="2" width="42.85546875" bestFit="1" customWidth="1"/>
    <col min="3" max="3" width="12.5703125" bestFit="1" customWidth="1"/>
    <col min="4" max="4" width="10.85546875" bestFit="1" customWidth="1"/>
    <col min="5" max="5" width="13.140625" bestFit="1" customWidth="1"/>
    <col min="6" max="6" width="27.5703125" bestFit="1" customWidth="1"/>
    <col min="7" max="9" width="10.85546875" bestFit="1" customWidth="1"/>
    <col min="10" max="11" width="31.5703125" bestFit="1" customWidth="1"/>
    <col min="12" max="12" width="31.85546875" bestFit="1" customWidth="1"/>
    <col min="13" max="13" width="26.28515625" bestFit="1" customWidth="1"/>
    <col min="14" max="14" width="22.7109375" bestFit="1" customWidth="1"/>
    <col min="15" max="15" width="17.7109375" bestFit="1" customWidth="1"/>
    <col min="16" max="16" width="16.5703125" bestFit="1" customWidth="1"/>
    <col min="17" max="17" width="7.28515625" bestFit="1" customWidth="1"/>
    <col min="18" max="18" width="41.85546875" bestFit="1" customWidth="1"/>
  </cols>
  <sheetData>
    <row r="1" spans="1:20" ht="15.75" thickBot="1"/>
    <row r="2" spans="1:20" ht="23.25">
      <c r="B2" s="12" t="s">
        <v>641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20">
      <c r="B3" s="207"/>
      <c r="C3" s="207"/>
    </row>
    <row r="4" spans="1:20" ht="86.25">
      <c r="B4" s="276" t="s">
        <v>551</v>
      </c>
      <c r="C4" s="277" t="s">
        <v>5</v>
      </c>
      <c r="D4" s="278" t="s">
        <v>630</v>
      </c>
      <c r="E4" s="278" t="s">
        <v>353</v>
      </c>
      <c r="F4" s="278" t="s">
        <v>186</v>
      </c>
      <c r="G4" s="278" t="s">
        <v>1090</v>
      </c>
      <c r="H4" s="278" t="s">
        <v>1289</v>
      </c>
      <c r="I4" s="278" t="s">
        <v>1575</v>
      </c>
      <c r="J4" s="278" t="s">
        <v>1634</v>
      </c>
      <c r="K4" s="279" t="s">
        <v>191</v>
      </c>
      <c r="L4" s="279" t="s">
        <v>192</v>
      </c>
      <c r="M4" s="279" t="s">
        <v>23</v>
      </c>
      <c r="N4" s="280" t="s">
        <v>778</v>
      </c>
      <c r="O4" s="281" t="s">
        <v>38</v>
      </c>
      <c r="P4" s="281" t="s">
        <v>177</v>
      </c>
      <c r="Q4" s="282" t="s">
        <v>917</v>
      </c>
      <c r="R4" s="277" t="s">
        <v>1680</v>
      </c>
    </row>
    <row r="5" spans="1:20">
      <c r="B5" s="283" t="s">
        <v>4</v>
      </c>
      <c r="C5" s="284" t="s">
        <v>636</v>
      </c>
      <c r="D5" s="285" t="s">
        <v>633</v>
      </c>
      <c r="E5" s="285" t="s">
        <v>291</v>
      </c>
      <c r="F5" s="285">
        <v>0</v>
      </c>
      <c r="G5" s="285" t="b">
        <v>0</v>
      </c>
      <c r="H5" s="285" t="b">
        <v>0</v>
      </c>
      <c r="I5" s="285" t="b">
        <v>0</v>
      </c>
      <c r="J5" s="285" t="b">
        <v>0</v>
      </c>
      <c r="K5" s="286" t="s">
        <v>1464</v>
      </c>
      <c r="L5" s="286" t="s">
        <v>1465</v>
      </c>
      <c r="M5" s="286" t="s">
        <v>1510</v>
      </c>
      <c r="N5" s="287" t="s">
        <v>315</v>
      </c>
      <c r="O5" s="282" t="s">
        <v>820</v>
      </c>
      <c r="P5" s="282" t="str">
        <f>CONCATENATE(LEFT(petDefinitions[[#This Row],['[tidName']]],10),"_DESC")</f>
        <v>TID_PET_00_DESC</v>
      </c>
      <c r="Q5" s="282">
        <v>0</v>
      </c>
      <c r="R5" s="593" t="str">
        <f>CONCATENATE(RIGHT(petDefinitions[[#This Row],['[gamePrefab']]],LEN(petDefinitions[[#This Row],['[gamePrefab']]])-6),"_",petDefinitions[[#This Row],['[powerup']]])</f>
        <v>Dactylus_0_coins</v>
      </c>
    </row>
    <row r="6" spans="1:20">
      <c r="B6" s="283" t="s">
        <v>4</v>
      </c>
      <c r="C6" s="284" t="s">
        <v>637</v>
      </c>
      <c r="D6" s="285" t="s">
        <v>633</v>
      </c>
      <c r="E6" s="285" t="s">
        <v>291</v>
      </c>
      <c r="F6" s="285">
        <v>1</v>
      </c>
      <c r="G6" s="285" t="b">
        <v>1</v>
      </c>
      <c r="H6" s="285" t="b">
        <v>0</v>
      </c>
      <c r="I6" s="285" t="b">
        <v>0</v>
      </c>
      <c r="J6" s="285" t="b">
        <v>0</v>
      </c>
      <c r="K6" s="286" t="s">
        <v>1473</v>
      </c>
      <c r="L6" s="286" t="s">
        <v>1474</v>
      </c>
      <c r="M6" s="286" t="s">
        <v>1511</v>
      </c>
      <c r="N6" s="287" t="s">
        <v>291</v>
      </c>
      <c r="O6" s="282" t="s">
        <v>845</v>
      </c>
      <c r="P6" s="282" t="str">
        <f>CONCATENATE(LEFT(petDefinitions[[#This Row],['[tidName']]],10),"_DESC")</f>
        <v>TID_PET_01_DESC</v>
      </c>
      <c r="Q6" s="288">
        <v>1</v>
      </c>
      <c r="R6" s="593" t="str">
        <f>CONCATENATE(RIGHT(petDefinitions[[#This Row],['[gamePrefab']]],LEN(petDefinitions[[#This Row],['[gamePrefab']]])-6),"_",petDefinitions[[#This Row],['[powerup']]])</f>
        <v>MonkeyVampire_1_score</v>
      </c>
      <c r="T6" s="67"/>
    </row>
    <row r="7" spans="1:20">
      <c r="B7" s="289" t="s">
        <v>4</v>
      </c>
      <c r="C7" s="290" t="s">
        <v>638</v>
      </c>
      <c r="D7" s="291" t="s">
        <v>633</v>
      </c>
      <c r="E7" s="285" t="s">
        <v>1274</v>
      </c>
      <c r="F7" s="285">
        <v>2</v>
      </c>
      <c r="G7" s="285" t="b">
        <v>1</v>
      </c>
      <c r="H7" s="285" t="b">
        <v>0</v>
      </c>
      <c r="I7" s="285" t="b">
        <v>0</v>
      </c>
      <c r="J7" s="285" t="b">
        <v>0</v>
      </c>
      <c r="K7" s="286" t="s">
        <v>1388</v>
      </c>
      <c r="L7" s="286" t="s">
        <v>1389</v>
      </c>
      <c r="M7" s="286" t="s">
        <v>1411</v>
      </c>
      <c r="N7" s="287" t="s">
        <v>806</v>
      </c>
      <c r="O7" s="282" t="s">
        <v>846</v>
      </c>
      <c r="P7" s="288" t="str">
        <f>CONCATENATE(LEFT(petDefinitions[[#This Row],['[tidName']]],10),"_DESC")</f>
        <v>TID_PET_02_DESC</v>
      </c>
      <c r="Q7" s="282">
        <v>2</v>
      </c>
      <c r="R7" s="593" t="str">
        <f>CONCATENATE(RIGHT(petDefinitions[[#This Row],['[gamePrefab']]],LEN(petDefinitions[[#This Row],['[gamePrefab']]])-6),"_",petDefinitions[[#This Row],['[powerup']]])</f>
        <v>ChamRed_2_food</v>
      </c>
      <c r="T7" s="67"/>
    </row>
    <row r="8" spans="1:20">
      <c r="B8" s="289" t="s">
        <v>4</v>
      </c>
      <c r="C8" s="290" t="s">
        <v>786</v>
      </c>
      <c r="D8" s="291" t="s">
        <v>633</v>
      </c>
      <c r="E8" s="285" t="s">
        <v>291</v>
      </c>
      <c r="F8" s="285">
        <v>2</v>
      </c>
      <c r="G8" s="285" t="b">
        <v>0</v>
      </c>
      <c r="H8" s="285" t="b">
        <v>0</v>
      </c>
      <c r="I8" s="285" t="b">
        <v>0</v>
      </c>
      <c r="J8" s="285" t="b">
        <v>0</v>
      </c>
      <c r="K8" s="286" t="s">
        <v>1218</v>
      </c>
      <c r="L8" s="286" t="s">
        <v>1198</v>
      </c>
      <c r="M8" s="286" t="s">
        <v>1199</v>
      </c>
      <c r="N8" s="287" t="s">
        <v>315</v>
      </c>
      <c r="O8" s="282" t="s">
        <v>847</v>
      </c>
      <c r="P8" s="282" t="str">
        <f>CONCATENATE(LEFT(petDefinitions[[#This Row],['[tidName']]],10),"_DESC")</f>
        <v>TID_PET_03_DESC</v>
      </c>
      <c r="Q8" s="288">
        <v>3</v>
      </c>
      <c r="R8" s="593" t="str">
        <f>CONCATENATE(RIGHT(petDefinitions[[#This Row],['[gamePrefab']]],LEN(petDefinitions[[#This Row],['[gamePrefab']]])-6),"_",petDefinitions[[#This Row],['[powerup']]])</f>
        <v>Freddy_3_coins</v>
      </c>
      <c r="T8" s="67"/>
    </row>
    <row r="9" spans="1:20">
      <c r="A9" s="67"/>
      <c r="B9" s="289" t="s">
        <v>4</v>
      </c>
      <c r="C9" s="290" t="s">
        <v>787</v>
      </c>
      <c r="D9" s="291" t="s">
        <v>633</v>
      </c>
      <c r="E9" s="285" t="s">
        <v>1274</v>
      </c>
      <c r="F9" s="285">
        <v>3</v>
      </c>
      <c r="G9" s="285" t="b">
        <v>1</v>
      </c>
      <c r="H9" s="285" t="b">
        <v>0</v>
      </c>
      <c r="I9" s="285" t="b">
        <v>0</v>
      </c>
      <c r="J9" s="285" t="b">
        <v>0</v>
      </c>
      <c r="K9" s="286" t="s">
        <v>1075</v>
      </c>
      <c r="L9" s="286" t="s">
        <v>1083</v>
      </c>
      <c r="M9" s="292" t="s">
        <v>1213</v>
      </c>
      <c r="N9" s="287" t="s">
        <v>806</v>
      </c>
      <c r="O9" s="282" t="s">
        <v>848</v>
      </c>
      <c r="P9" s="288" t="str">
        <f>CONCATENATE(LEFT(petDefinitions[[#This Row],['[tidName']]],10),"_DESC")</f>
        <v>TID_PET_04_DESC</v>
      </c>
      <c r="Q9" s="282">
        <v>4</v>
      </c>
      <c r="R9" s="593" t="str">
        <f>CONCATENATE(RIGHT(petDefinitions[[#This Row],['[gamePrefab']]],LEN(petDefinitions[[#This Row],['[gamePrefab']]])-6),"_",petDefinitions[[#This Row],['[powerup']]])</f>
        <v>Froggy_v1_4_food</v>
      </c>
      <c r="T9" s="67"/>
    </row>
    <row r="10" spans="1:20">
      <c r="A10" s="67"/>
      <c r="B10" s="289" t="s">
        <v>4</v>
      </c>
      <c r="C10" s="290" t="s">
        <v>788</v>
      </c>
      <c r="D10" s="291" t="s">
        <v>633</v>
      </c>
      <c r="E10" s="285" t="s">
        <v>291</v>
      </c>
      <c r="F10" s="285">
        <v>3</v>
      </c>
      <c r="G10" s="285" t="b">
        <v>1</v>
      </c>
      <c r="H10" s="285" t="b">
        <v>0</v>
      </c>
      <c r="I10" s="285" t="b">
        <v>0</v>
      </c>
      <c r="J10" s="285" t="b">
        <v>0</v>
      </c>
      <c r="K10" s="286" t="s">
        <v>1390</v>
      </c>
      <c r="L10" s="286" t="s">
        <v>1391</v>
      </c>
      <c r="M10" s="286" t="s">
        <v>1412</v>
      </c>
      <c r="N10" s="287" t="s">
        <v>291</v>
      </c>
      <c r="O10" s="282" t="s">
        <v>849</v>
      </c>
      <c r="P10" s="282" t="str">
        <f>CONCATENATE(LEFT(petDefinitions[[#This Row],['[tidName']]],10),"_DESC")</f>
        <v>TID_PET_05_DESC</v>
      </c>
      <c r="Q10" s="282">
        <v>5</v>
      </c>
      <c r="R10" s="593" t="str">
        <f>CONCATENATE(RIGHT(petDefinitions[[#This Row],['[gamePrefab']]],LEN(petDefinitions[[#This Row],['[gamePrefab']]])-6),"_",petDefinitions[[#This Row],['[powerup']]])</f>
        <v>ChamRichelier_5_score</v>
      </c>
      <c r="T10" s="67"/>
    </row>
    <row r="11" spans="1:20">
      <c r="A11" s="67"/>
      <c r="B11" s="289" t="s">
        <v>4</v>
      </c>
      <c r="C11" s="290" t="s">
        <v>789</v>
      </c>
      <c r="D11" s="291" t="s">
        <v>633</v>
      </c>
      <c r="E11" s="285" t="s">
        <v>1274</v>
      </c>
      <c r="F11" s="285">
        <v>4</v>
      </c>
      <c r="G11" s="285" t="b">
        <v>1</v>
      </c>
      <c r="H11" s="285" t="b">
        <v>0</v>
      </c>
      <c r="I11" s="285" t="b">
        <v>0</v>
      </c>
      <c r="J11" s="285" t="b">
        <v>0</v>
      </c>
      <c r="K11" s="286" t="s">
        <v>1458</v>
      </c>
      <c r="L11" s="286" t="s">
        <v>1459</v>
      </c>
      <c r="M11" s="286" t="s">
        <v>1522</v>
      </c>
      <c r="N11" s="287" t="s">
        <v>806</v>
      </c>
      <c r="O11" s="282" t="s">
        <v>850</v>
      </c>
      <c r="P11" s="282" t="str">
        <f>CONCATENATE(LEFT(petDefinitions[[#This Row],['[tidName']]],10),"_DESC")</f>
        <v>TID_PET_06_DESC</v>
      </c>
      <c r="Q11" s="282">
        <v>6</v>
      </c>
      <c r="R11" s="593" t="str">
        <f>CONCATENATE(RIGHT(petDefinitions[[#This Row],['[gamePrefab']]],LEN(petDefinitions[[#This Row],['[gamePrefab']]])-6),"_",petDefinitions[[#This Row],['[powerup']]])</f>
        <v>DactylusChicken_6_food</v>
      </c>
      <c r="T11" s="67"/>
    </row>
    <row r="12" spans="1:20">
      <c r="A12" s="67"/>
      <c r="B12" s="289" t="s">
        <v>4</v>
      </c>
      <c r="C12" s="290" t="s">
        <v>790</v>
      </c>
      <c r="D12" s="291" t="s">
        <v>633</v>
      </c>
      <c r="E12" s="285" t="s">
        <v>1274</v>
      </c>
      <c r="F12" s="285">
        <v>0</v>
      </c>
      <c r="G12" s="285" t="b">
        <v>1</v>
      </c>
      <c r="H12" s="285" t="b">
        <v>0</v>
      </c>
      <c r="I12" s="285" t="b">
        <v>0</v>
      </c>
      <c r="J12" s="285" t="b">
        <v>0</v>
      </c>
      <c r="K12" s="286" t="s">
        <v>1665</v>
      </c>
      <c r="L12" s="286" t="s">
        <v>1666</v>
      </c>
      <c r="M12" s="286" t="s">
        <v>1667</v>
      </c>
      <c r="N12" s="287" t="s">
        <v>780</v>
      </c>
      <c r="O12" s="282" t="s">
        <v>851</v>
      </c>
      <c r="P12" s="282" t="str">
        <f>CONCATENATE(LEFT(petDefinitions[[#This Row],['[tidName']]],10),"_DESC")</f>
        <v>TID_PET_07_DESC</v>
      </c>
      <c r="Q12" s="282">
        <v>7</v>
      </c>
      <c r="R12" s="593" t="str">
        <f>CONCATENATE(RIGHT(petDefinitions[[#This Row],['[gamePrefab']]],LEN(petDefinitions[[#This Row],['[gamePrefab']]])-6),"_",petDefinitions[[#This Row],['[powerup']]])</f>
        <v>BallPaint_7_hp</v>
      </c>
      <c r="T12" s="67"/>
    </row>
    <row r="13" spans="1:20">
      <c r="A13" s="67"/>
      <c r="B13" s="289" t="s">
        <v>4</v>
      </c>
      <c r="C13" s="290" t="s">
        <v>791</v>
      </c>
      <c r="D13" s="291" t="s">
        <v>633</v>
      </c>
      <c r="E13" s="285" t="s">
        <v>1270</v>
      </c>
      <c r="F13" s="285">
        <v>0</v>
      </c>
      <c r="G13" s="285" t="b">
        <v>1</v>
      </c>
      <c r="H13" s="285" t="b">
        <v>0</v>
      </c>
      <c r="I13" s="285" t="b">
        <v>0</v>
      </c>
      <c r="J13" s="285" t="b">
        <v>0</v>
      </c>
      <c r="K13" s="286" t="s">
        <v>1392</v>
      </c>
      <c r="L13" s="286" t="s">
        <v>1393</v>
      </c>
      <c r="M13" s="286" t="s">
        <v>1413</v>
      </c>
      <c r="N13" s="287" t="s">
        <v>782</v>
      </c>
      <c r="O13" s="282" t="s">
        <v>852</v>
      </c>
      <c r="P13" s="282" t="str">
        <f>CONCATENATE(LEFT(petDefinitions[[#This Row],['[tidName']]],10),"_DESC")</f>
        <v>TID_PET_08_DESC</v>
      </c>
      <c r="Q13" s="282">
        <v>8</v>
      </c>
      <c r="R13" s="593" t="str">
        <f>CONCATENATE(RIGHT(petDefinitions[[#This Row],['[gamePrefab']]],LEN(petDefinitions[[#This Row],['[gamePrefab']]])-6),"_",petDefinitions[[#This Row],['[powerup']]])</f>
        <v>ChamPipistrello_8_avoid_mine</v>
      </c>
      <c r="T13" s="67"/>
    </row>
    <row r="14" spans="1:20">
      <c r="A14" s="67"/>
      <c r="B14" s="289" t="s">
        <v>4</v>
      </c>
      <c r="C14" s="290" t="s">
        <v>792</v>
      </c>
      <c r="D14" s="291" t="s">
        <v>633</v>
      </c>
      <c r="E14" s="285" t="s">
        <v>814</v>
      </c>
      <c r="F14" s="285">
        <v>0</v>
      </c>
      <c r="G14" s="285" t="b">
        <v>1</v>
      </c>
      <c r="H14" s="285" t="b">
        <v>0</v>
      </c>
      <c r="I14" s="285" t="b">
        <v>0</v>
      </c>
      <c r="J14" s="285" t="b">
        <v>0</v>
      </c>
      <c r="K14" s="286" t="s">
        <v>1475</v>
      </c>
      <c r="L14" s="292" t="s">
        <v>1482</v>
      </c>
      <c r="M14" s="286" t="s">
        <v>1527</v>
      </c>
      <c r="N14" s="287" t="s">
        <v>814</v>
      </c>
      <c r="O14" s="282" t="s">
        <v>853</v>
      </c>
      <c r="P14" s="282" t="str">
        <f>CONCATENATE(LEFT(petDefinitions[[#This Row],['[tidName']]],10),"_DESC")</f>
        <v>TID_PET_09_DESC</v>
      </c>
      <c r="Q14" s="282">
        <v>9</v>
      </c>
      <c r="R14" s="593" t="str">
        <f>CONCATENATE(RIGHT(petDefinitions[[#This Row],['[gamePrefab']]],LEN(petDefinitions[[#This Row],['[gamePrefab']]])-6),"_",petDefinitions[[#This Row],['[powerup']]])</f>
        <v>MonkeyRocket_9_speed</v>
      </c>
      <c r="T14" s="67"/>
    </row>
    <row r="15" spans="1:20">
      <c r="A15" s="67"/>
      <c r="B15" s="289" t="s">
        <v>4</v>
      </c>
      <c r="C15" s="290" t="s">
        <v>793</v>
      </c>
      <c r="D15" s="291" t="s">
        <v>633</v>
      </c>
      <c r="E15" s="285" t="s">
        <v>814</v>
      </c>
      <c r="F15" s="285">
        <v>1</v>
      </c>
      <c r="G15" s="285" t="b">
        <v>1</v>
      </c>
      <c r="H15" s="285" t="b">
        <v>0</v>
      </c>
      <c r="I15" s="285" t="b">
        <v>0</v>
      </c>
      <c r="J15" s="285" t="b">
        <v>0</v>
      </c>
      <c r="K15" s="286" t="s">
        <v>1219</v>
      </c>
      <c r="L15" s="286" t="s">
        <v>1201</v>
      </c>
      <c r="M15" s="286" t="s">
        <v>1209</v>
      </c>
      <c r="N15" s="287" t="s">
        <v>781</v>
      </c>
      <c r="O15" s="282" t="s">
        <v>1080</v>
      </c>
      <c r="P15" s="282" t="str">
        <f>CONCATENATE(LEFT(petDefinitions[[#This Row],['[tidName']]],10),"_DESC")</f>
        <v>TID_PET_10_DESC</v>
      </c>
      <c r="Q15" s="282">
        <v>10</v>
      </c>
      <c r="R15" s="593" t="str">
        <f>CONCATENATE(RIGHT(petDefinitions[[#This Row],['[gamePrefab']]],LEN(petDefinitions[[#This Row],['[gamePrefab']]])-6),"_",petDefinitions[[#This Row],['[powerup']]])</f>
        <v>FreddyMetallicArmor_10_boost</v>
      </c>
      <c r="T15" s="67"/>
    </row>
    <row r="16" spans="1:20">
      <c r="A16" s="67"/>
      <c r="B16" s="289" t="s">
        <v>4</v>
      </c>
      <c r="C16" s="290" t="s">
        <v>794</v>
      </c>
      <c r="D16" s="291" t="s">
        <v>633</v>
      </c>
      <c r="E16" s="285" t="s">
        <v>1269</v>
      </c>
      <c r="F16" s="285">
        <v>0</v>
      </c>
      <c r="G16" s="285" t="b">
        <v>1</v>
      </c>
      <c r="H16" s="285" t="b">
        <v>0</v>
      </c>
      <c r="I16" s="285" t="b">
        <v>0</v>
      </c>
      <c r="J16" s="285" t="b">
        <v>0</v>
      </c>
      <c r="K16" s="286" t="s">
        <v>1394</v>
      </c>
      <c r="L16" s="286" t="s">
        <v>1395</v>
      </c>
      <c r="M16" s="286" t="s">
        <v>1414</v>
      </c>
      <c r="N16" s="287" t="s">
        <v>818</v>
      </c>
      <c r="O16" s="282" t="s">
        <v>1081</v>
      </c>
      <c r="P16" s="282" t="str">
        <f>CONCATENATE(LEFT(petDefinitions[[#This Row],['[tidName']]],10),"_DESC")</f>
        <v>TID_PET_11_DESC</v>
      </c>
      <c r="Q16" s="282">
        <v>11</v>
      </c>
      <c r="R16" s="593" t="str">
        <f>CONCATENATE(RIGHT(petDefinitions[[#This Row],['[gamePrefab']]],LEN(petDefinitions[[#This Row],['[gamePrefab']]])-6),"_",petDefinitions[[#This Row],['[powerup']]])</f>
        <v>ChamBurnout_11_fury_size</v>
      </c>
      <c r="T16" s="67"/>
    </row>
    <row r="17" spans="1:20">
      <c r="A17" s="67"/>
      <c r="B17" s="289" t="s">
        <v>4</v>
      </c>
      <c r="C17" s="290" t="s">
        <v>795</v>
      </c>
      <c r="D17" s="291" t="s">
        <v>633</v>
      </c>
      <c r="E17" s="285" t="s">
        <v>1269</v>
      </c>
      <c r="F17" s="285">
        <v>1</v>
      </c>
      <c r="G17" s="285" t="b">
        <v>1</v>
      </c>
      <c r="H17" s="285" t="b">
        <v>0</v>
      </c>
      <c r="I17" s="285" t="b">
        <v>0</v>
      </c>
      <c r="J17" s="285" t="b">
        <v>0</v>
      </c>
      <c r="K17" s="286" t="s">
        <v>1476</v>
      </c>
      <c r="L17" s="286" t="s">
        <v>1477</v>
      </c>
      <c r="M17" s="286" t="s">
        <v>1528</v>
      </c>
      <c r="N17" s="287" t="s">
        <v>779</v>
      </c>
      <c r="O17" s="282" t="s">
        <v>1082</v>
      </c>
      <c r="P17" s="282" t="str">
        <f>CONCATENATE(LEFT(petDefinitions[[#This Row],['[tidName']]],10),"_DESC")</f>
        <v>TID_PET_12_DESC</v>
      </c>
      <c r="Q17" s="282">
        <v>12</v>
      </c>
      <c r="R17" s="593" t="str">
        <f>CONCATENATE(RIGHT(petDefinitions[[#This Row],['[gamePrefab']]],LEN(petDefinitions[[#This Row],['[gamePrefab']]])-6),"_",petDefinitions[[#This Row],['[powerup']]])</f>
        <v>MonkeyImp_12_fury_duration</v>
      </c>
      <c r="T17" s="67"/>
    </row>
    <row r="18" spans="1:20">
      <c r="A18" s="67"/>
      <c r="B18" s="289" t="s">
        <v>4</v>
      </c>
      <c r="C18" s="290" t="s">
        <v>796</v>
      </c>
      <c r="D18" s="291" t="s">
        <v>633</v>
      </c>
      <c r="E18" s="285" t="s">
        <v>1274</v>
      </c>
      <c r="F18" s="285">
        <v>1</v>
      </c>
      <c r="G18" s="285" t="b">
        <v>1</v>
      </c>
      <c r="H18" s="285" t="b">
        <v>0</v>
      </c>
      <c r="I18" s="285" t="b">
        <v>0</v>
      </c>
      <c r="J18" s="285" t="b">
        <v>0</v>
      </c>
      <c r="K18" s="286" t="s">
        <v>1079</v>
      </c>
      <c r="L18" s="286" t="s">
        <v>1084</v>
      </c>
      <c r="M18" s="292" t="s">
        <v>1214</v>
      </c>
      <c r="N18" s="287" t="s">
        <v>780</v>
      </c>
      <c r="O18" s="282" t="s">
        <v>854</v>
      </c>
      <c r="P18" s="282" t="str">
        <f>CONCATENATE(LEFT(petDefinitions[[#This Row],['[tidName']]],10),"_DESC")</f>
        <v>TID_PET_13_DESC</v>
      </c>
      <c r="Q18" s="282">
        <v>13</v>
      </c>
      <c r="R18" s="593" t="str">
        <f>CONCATENATE(RIGHT(petDefinitions[[#This Row],['[gamePrefab']]],LEN(petDefinitions[[#This Row],['[gamePrefab']]])-6),"_",petDefinitions[[#This Row],['[powerup']]])</f>
        <v>Froggy_v5_13_hp</v>
      </c>
      <c r="T18" s="67"/>
    </row>
    <row r="19" spans="1:20">
      <c r="A19" s="67"/>
      <c r="B19" s="289" t="s">
        <v>4</v>
      </c>
      <c r="C19" s="290" t="s">
        <v>797</v>
      </c>
      <c r="D19" s="291" t="s">
        <v>633</v>
      </c>
      <c r="E19" s="285" t="s">
        <v>291</v>
      </c>
      <c r="F19" s="285">
        <v>4</v>
      </c>
      <c r="G19" s="285" t="b">
        <v>0</v>
      </c>
      <c r="H19" s="285" t="b">
        <v>0</v>
      </c>
      <c r="I19" s="285" t="b">
        <v>0</v>
      </c>
      <c r="J19" s="285" t="b">
        <v>0</v>
      </c>
      <c r="K19" s="286" t="s">
        <v>1076</v>
      </c>
      <c r="L19" s="286" t="s">
        <v>1085</v>
      </c>
      <c r="M19" s="286" t="s">
        <v>1215</v>
      </c>
      <c r="N19" s="287" t="s">
        <v>892</v>
      </c>
      <c r="O19" s="282" t="s">
        <v>855</v>
      </c>
      <c r="P19" s="282" t="str">
        <f>CONCATENATE(LEFT(petDefinitions[[#This Row],['[tidName']]],10),"_DESC")</f>
        <v>TID_PET_14_DESC</v>
      </c>
      <c r="Q19" s="282">
        <v>14</v>
      </c>
      <c r="R19" s="593" t="str">
        <f>CONCATENATE(RIGHT(petDefinitions[[#This Row],['[gamePrefab']]],LEN(petDefinitions[[#This Row],['[gamePrefab']]])-6),"_",petDefinitions[[#This Row],['[powerup']]])</f>
        <v>Froggy_v2_14_more_xp</v>
      </c>
      <c r="T19" s="67"/>
    </row>
    <row r="20" spans="1:20">
      <c r="A20" s="67"/>
      <c r="B20" s="289" t="s">
        <v>4</v>
      </c>
      <c r="C20" s="290" t="s">
        <v>798</v>
      </c>
      <c r="D20" s="291" t="s">
        <v>633</v>
      </c>
      <c r="E20" s="285" t="s">
        <v>1270</v>
      </c>
      <c r="F20" s="291">
        <v>1</v>
      </c>
      <c r="G20" s="285" t="b">
        <v>1</v>
      </c>
      <c r="H20" s="285" t="b">
        <v>0</v>
      </c>
      <c r="I20" s="285" t="b">
        <v>0</v>
      </c>
      <c r="J20" s="285" t="b">
        <v>0</v>
      </c>
      <c r="K20" s="286" t="s">
        <v>1466</v>
      </c>
      <c r="L20" s="286" t="s">
        <v>1467</v>
      </c>
      <c r="M20" s="286" t="s">
        <v>1524</v>
      </c>
      <c r="N20" s="287" t="s">
        <v>813</v>
      </c>
      <c r="O20" s="282" t="s">
        <v>856</v>
      </c>
      <c r="P20" s="282" t="str">
        <f>CONCATENATE(LEFT(petDefinitions[[#This Row],['[tidName']]],10),"_DESC")</f>
        <v>TID_PET_15_DESC</v>
      </c>
      <c r="Q20" s="282">
        <v>15</v>
      </c>
      <c r="R20" s="593" t="str">
        <f>CONCATENATE(RIGHT(petDefinitions[[#This Row],['[gamePrefab']]],LEN(petDefinitions[[#This Row],['[gamePrefab']]])-6),"_",petDefinitions[[#This Row],['[powerup']]])</f>
        <v>DactylusTupac_15_reduce_life_drain</v>
      </c>
      <c r="T20" s="67"/>
    </row>
    <row r="21" spans="1:20">
      <c r="A21" s="67"/>
      <c r="B21" s="289" t="s">
        <v>4</v>
      </c>
      <c r="C21" s="290" t="s">
        <v>799</v>
      </c>
      <c r="D21" s="291" t="s">
        <v>633</v>
      </c>
      <c r="E21" s="285" t="s">
        <v>814</v>
      </c>
      <c r="F21" s="291">
        <v>2</v>
      </c>
      <c r="G21" s="285" t="b">
        <v>1</v>
      </c>
      <c r="H21" s="285" t="b">
        <v>0</v>
      </c>
      <c r="I21" s="285" t="b">
        <v>0</v>
      </c>
      <c r="J21" s="285" t="b">
        <v>0</v>
      </c>
      <c r="K21" s="286" t="s">
        <v>1203</v>
      </c>
      <c r="L21" s="286" t="s">
        <v>1202</v>
      </c>
      <c r="M21" s="286" t="s">
        <v>1200</v>
      </c>
      <c r="N21" s="287" t="s">
        <v>814</v>
      </c>
      <c r="O21" s="282" t="s">
        <v>857</v>
      </c>
      <c r="P21" s="282" t="str">
        <f>CONCATENATE(LEFT(petDefinitions[[#This Row],['[tidName']]],10),"_DESC")</f>
        <v>TID_PET_16_DESC</v>
      </c>
      <c r="Q21" s="282">
        <v>16</v>
      </c>
      <c r="R21" s="593" t="str">
        <f>CONCATENATE(RIGHT(petDefinitions[[#This Row],['[gamePrefab']]],LEN(petDefinitions[[#This Row],['[gamePrefab']]])-6),"_",petDefinitions[[#This Row],['[powerup']]])</f>
        <v>FreddySportTapes_16_speed</v>
      </c>
      <c r="T21" s="67"/>
    </row>
    <row r="22" spans="1:20">
      <c r="A22" s="67"/>
      <c r="B22" s="289" t="s">
        <v>4</v>
      </c>
      <c r="C22" s="290" t="s">
        <v>800</v>
      </c>
      <c r="D22" s="291" t="s">
        <v>633</v>
      </c>
      <c r="E22" s="285" t="s">
        <v>814</v>
      </c>
      <c r="F22" s="291">
        <v>3</v>
      </c>
      <c r="G22" s="285" t="b">
        <v>1</v>
      </c>
      <c r="H22" s="285" t="b">
        <v>0</v>
      </c>
      <c r="I22" s="285" t="b">
        <v>0</v>
      </c>
      <c r="J22" s="285" t="b">
        <v>0</v>
      </c>
      <c r="K22" s="286" t="s">
        <v>1478</v>
      </c>
      <c r="L22" s="292" t="s">
        <v>1479</v>
      </c>
      <c r="M22" s="292" t="s">
        <v>1529</v>
      </c>
      <c r="N22" s="287" t="s">
        <v>781</v>
      </c>
      <c r="O22" s="282" t="s">
        <v>858</v>
      </c>
      <c r="P22" s="282" t="str">
        <f>CONCATENATE(LEFT(petDefinitions[[#This Row],['[tidName']]],10),"_DESC")</f>
        <v>TID_PET_17_DESC</v>
      </c>
      <c r="Q22" s="282">
        <v>17</v>
      </c>
      <c r="R22" s="593" t="str">
        <f>CONCATENATE(RIGHT(petDefinitions[[#This Row],['[gamePrefab']]],LEN(petDefinitions[[#This Row],['[gamePrefab']]])-6),"_",petDefinitions[[#This Row],['[powerup']]])</f>
        <v>MonkeyKing_17_boost</v>
      </c>
      <c r="T22" s="67"/>
    </row>
    <row r="23" spans="1:20">
      <c r="A23" s="67"/>
      <c r="B23" s="289" t="s">
        <v>4</v>
      </c>
      <c r="C23" s="290" t="s">
        <v>801</v>
      </c>
      <c r="D23" s="291" t="s">
        <v>633</v>
      </c>
      <c r="E23" s="285" t="s">
        <v>1269</v>
      </c>
      <c r="F23" s="291">
        <v>2</v>
      </c>
      <c r="G23" s="285" t="b">
        <v>1</v>
      </c>
      <c r="H23" s="285" t="b">
        <v>0</v>
      </c>
      <c r="I23" s="285" t="b">
        <v>0</v>
      </c>
      <c r="J23" s="285" t="b">
        <v>0</v>
      </c>
      <c r="K23" s="286" t="s">
        <v>1438</v>
      </c>
      <c r="L23" s="286" t="s">
        <v>1443</v>
      </c>
      <c r="M23" s="286" t="s">
        <v>1448</v>
      </c>
      <c r="N23" s="287" t="s">
        <v>818</v>
      </c>
      <c r="O23" s="282" t="s">
        <v>859</v>
      </c>
      <c r="P23" s="282" t="str">
        <f>CONCATENATE(LEFT(petDefinitions[[#This Row],['[tidName']]],10),"_DESC")</f>
        <v>TID_PET_18_DESC</v>
      </c>
      <c r="Q23" s="282">
        <v>18</v>
      </c>
      <c r="R23" s="593" t="str">
        <f>CONCATENATE(RIGHT(petDefinitions[[#This Row],['[gamePrefab']]],LEN(petDefinitions[[#This Row],['[gamePrefab']]])-6),"_",petDefinitions[[#This Row],['[powerup']]])</f>
        <v>BallGrenade_18_fury_size</v>
      </c>
      <c r="T23" s="67"/>
    </row>
    <row r="24" spans="1:20">
      <c r="A24" s="67"/>
      <c r="B24" s="289" t="s">
        <v>4</v>
      </c>
      <c r="C24" s="290" t="s">
        <v>802</v>
      </c>
      <c r="D24" s="291" t="s">
        <v>633</v>
      </c>
      <c r="E24" s="285" t="s">
        <v>1269</v>
      </c>
      <c r="F24" s="291">
        <v>3</v>
      </c>
      <c r="G24" s="285" t="b">
        <v>1</v>
      </c>
      <c r="H24" s="285" t="b">
        <v>0</v>
      </c>
      <c r="I24" s="285" t="b">
        <v>0</v>
      </c>
      <c r="J24" s="285" t="b">
        <v>0</v>
      </c>
      <c r="K24" s="286" t="s">
        <v>1077</v>
      </c>
      <c r="L24" s="286" t="s">
        <v>1086</v>
      </c>
      <c r="M24" s="286" t="s">
        <v>1216</v>
      </c>
      <c r="N24" s="287" t="s">
        <v>779</v>
      </c>
      <c r="O24" s="282" t="s">
        <v>860</v>
      </c>
      <c r="P24" s="282" t="str">
        <f>CONCATENATE(LEFT(petDefinitions[[#This Row],['[tidName']]],10),"_DESC")</f>
        <v>TID_PET_19_DESC</v>
      </c>
      <c r="Q24" s="282">
        <v>19</v>
      </c>
      <c r="R24" s="593" t="str">
        <f>CONCATENATE(RIGHT(petDefinitions[[#This Row],['[gamePrefab']]],LEN(petDefinitions[[#This Row],['[gamePrefab']]])-6),"_",petDefinitions[[#This Row],['[powerup']]])</f>
        <v>Froggy_v3_19_fury_duration</v>
      </c>
      <c r="T24" s="67"/>
    </row>
    <row r="25" spans="1:20">
      <c r="A25" s="67"/>
      <c r="B25" s="289" t="s">
        <v>4</v>
      </c>
      <c r="C25" s="290" t="s">
        <v>803</v>
      </c>
      <c r="D25" s="291" t="s">
        <v>633</v>
      </c>
      <c r="E25" s="285" t="s">
        <v>1270</v>
      </c>
      <c r="F25" s="291">
        <v>2</v>
      </c>
      <c r="G25" s="285" t="b">
        <v>1</v>
      </c>
      <c r="H25" s="285" t="b">
        <v>0</v>
      </c>
      <c r="I25" s="285" t="b">
        <v>0</v>
      </c>
      <c r="J25" s="285" t="b">
        <v>0</v>
      </c>
      <c r="K25" s="286" t="s">
        <v>1462</v>
      </c>
      <c r="L25" s="292" t="s">
        <v>1463</v>
      </c>
      <c r="M25" s="292" t="s">
        <v>1523</v>
      </c>
      <c r="N25" s="293" t="s">
        <v>810</v>
      </c>
      <c r="O25" s="282" t="s">
        <v>861</v>
      </c>
      <c r="P25" s="282" t="str">
        <f>CONCATENATE(LEFT(petDefinitions[[#This Row],['[tidName']]],10),"_DESC")</f>
        <v>TID_PET_20_DESC</v>
      </c>
      <c r="Q25" s="282">
        <v>20</v>
      </c>
      <c r="R25" s="593" t="str">
        <f>CONCATENATE(RIGHT(petDefinitions[[#This Row],['[gamePrefab']]],LEN(petDefinitions[[#This Row],['[gamePrefab']]])-6),"_",petDefinitions[[#This Row],['[powerup']]])</f>
        <v>DactylusCrazy_20_lower_damage_poison</v>
      </c>
      <c r="T25" s="67"/>
    </row>
    <row r="26" spans="1:20">
      <c r="A26" s="67"/>
      <c r="B26" s="283" t="s">
        <v>4</v>
      </c>
      <c r="C26" s="284" t="s">
        <v>826</v>
      </c>
      <c r="D26" s="285" t="s">
        <v>633</v>
      </c>
      <c r="E26" s="285" t="s">
        <v>1270</v>
      </c>
      <c r="F26" s="291">
        <v>3</v>
      </c>
      <c r="G26" s="285" t="b">
        <v>1</v>
      </c>
      <c r="H26" s="285" t="b">
        <v>0</v>
      </c>
      <c r="I26" s="285" t="b">
        <v>0</v>
      </c>
      <c r="J26" s="285" t="b">
        <v>0</v>
      </c>
      <c r="K26" s="286" t="s">
        <v>1460</v>
      </c>
      <c r="L26" s="286" t="s">
        <v>1461</v>
      </c>
      <c r="M26" s="286" t="s">
        <v>1521</v>
      </c>
      <c r="N26" s="287" t="s">
        <v>811</v>
      </c>
      <c r="O26" s="282" t="s">
        <v>862</v>
      </c>
      <c r="P26" s="282" t="str">
        <f>CONCATENATE(LEFT(petDefinitions[[#This Row],['[tidName']]],10),"_DESC")</f>
        <v>TID_PET_21_DESC</v>
      </c>
      <c r="Q26" s="282">
        <v>21</v>
      </c>
      <c r="R26" s="593" t="str">
        <f>CONCATENATE(RIGHT(petDefinitions[[#This Row],['[gamePrefab']]],LEN(petDefinitions[[#This Row],['[gamePrefab']]])-6),"_",petDefinitions[[#This Row],['[powerup']]])</f>
        <v>DactylusArrow_21_lower_damage_arrows</v>
      </c>
      <c r="T26" s="67"/>
    </row>
    <row r="27" spans="1:20">
      <c r="A27" s="67"/>
      <c r="B27" s="283" t="s">
        <v>4</v>
      </c>
      <c r="C27" s="284" t="s">
        <v>827</v>
      </c>
      <c r="D27" s="285" t="s">
        <v>633</v>
      </c>
      <c r="E27" s="285" t="s">
        <v>1270</v>
      </c>
      <c r="F27" s="291">
        <v>4</v>
      </c>
      <c r="G27" s="285" t="b">
        <v>1</v>
      </c>
      <c r="H27" s="285" t="b">
        <v>0</v>
      </c>
      <c r="I27" s="285" t="b">
        <v>0</v>
      </c>
      <c r="J27" s="285" t="b">
        <v>0</v>
      </c>
      <c r="K27" s="286" t="s">
        <v>1480</v>
      </c>
      <c r="L27" s="286" t="s">
        <v>1481</v>
      </c>
      <c r="M27" s="286" t="s">
        <v>1530</v>
      </c>
      <c r="N27" s="287" t="s">
        <v>810</v>
      </c>
      <c r="O27" s="282" t="s">
        <v>863</v>
      </c>
      <c r="P27" s="282" t="str">
        <f>CONCATENATE(LEFT(petDefinitions[[#This Row],['[tidName']]],10),"_DESC")</f>
        <v>TID_PET_22_DESC</v>
      </c>
      <c r="Q27" s="288">
        <v>22</v>
      </c>
      <c r="R27" s="593" t="str">
        <f>CONCATENATE(RIGHT(petDefinitions[[#This Row],['[gamePrefab']]],LEN(petDefinitions[[#This Row],['[gamePrefab']]])-6),"_",petDefinitions[[#This Row],['[powerup']]])</f>
        <v>MonkeyPoisonIvy_22_lower_damage_poison</v>
      </c>
      <c r="T27" s="67"/>
    </row>
    <row r="28" spans="1:20">
      <c r="A28" s="67"/>
      <c r="B28" s="289" t="s">
        <v>4</v>
      </c>
      <c r="C28" s="290" t="s">
        <v>828</v>
      </c>
      <c r="D28" s="291" t="s">
        <v>633</v>
      </c>
      <c r="E28" s="285" t="s">
        <v>1270</v>
      </c>
      <c r="F28" s="291">
        <v>5</v>
      </c>
      <c r="G28" s="285" t="b">
        <v>1</v>
      </c>
      <c r="H28" s="285" t="b">
        <v>0</v>
      </c>
      <c r="I28" s="285" t="b">
        <v>0</v>
      </c>
      <c r="J28" s="285" t="b">
        <v>0</v>
      </c>
      <c r="K28" s="286" t="s">
        <v>1078</v>
      </c>
      <c r="L28" s="286" t="s">
        <v>1087</v>
      </c>
      <c r="M28" s="286" t="s">
        <v>1217</v>
      </c>
      <c r="N28" s="287" t="s">
        <v>809</v>
      </c>
      <c r="O28" s="282" t="s">
        <v>864</v>
      </c>
      <c r="P28" s="288" t="str">
        <f>CONCATENATE(LEFT(petDefinitions[[#This Row],['[tidName']]],10),"_DESC")</f>
        <v>TID_PET_23_DESC</v>
      </c>
      <c r="Q28" s="282">
        <v>23</v>
      </c>
      <c r="R28" s="593" t="str">
        <f>CONCATENATE(RIGHT(petDefinitions[[#This Row],['[gamePrefab']]],LEN(petDefinitions[[#This Row],['[gamePrefab']]])-6),"_",petDefinitions[[#This Row],['[powerup']]])</f>
        <v>Froggy_v4_23_lower_damage_mine</v>
      </c>
      <c r="T28" s="67"/>
    </row>
    <row r="29" spans="1:20">
      <c r="A29" s="67"/>
      <c r="B29" s="289" t="s">
        <v>4</v>
      </c>
      <c r="C29" s="290" t="s">
        <v>829</v>
      </c>
      <c r="D29" s="291" t="s">
        <v>634</v>
      </c>
      <c r="E29" s="285" t="s">
        <v>291</v>
      </c>
      <c r="F29" s="285">
        <v>5</v>
      </c>
      <c r="G29" s="285" t="b">
        <v>0</v>
      </c>
      <c r="H29" s="285" t="b">
        <v>0</v>
      </c>
      <c r="I29" s="285" t="b">
        <v>0</v>
      </c>
      <c r="J29" s="285" t="b">
        <v>0</v>
      </c>
      <c r="K29" s="286" t="s">
        <v>1444</v>
      </c>
      <c r="L29" s="286" t="s">
        <v>1445</v>
      </c>
      <c r="M29" s="286" t="s">
        <v>1456</v>
      </c>
      <c r="N29" s="287" t="s">
        <v>892</v>
      </c>
      <c r="O29" s="282" t="s">
        <v>865</v>
      </c>
      <c r="P29" s="282" t="str">
        <f>CONCATENATE(LEFT(petDefinitions[[#This Row],['[tidName']]],10),"_DESC")</f>
        <v>TID_PET_24_DESC</v>
      </c>
      <c r="Q29" s="288">
        <v>24</v>
      </c>
      <c r="R29" s="593" t="str">
        <f>CONCATENATE(RIGHT(petDefinitions[[#This Row],['[gamePrefab']]],LEN(petDefinitions[[#This Row],['[gamePrefab']]])-6),"_",petDefinitions[[#This Row],['[powerup']]])</f>
        <v>GodzillaBasic_24_more_xp</v>
      </c>
      <c r="T29" s="67"/>
    </row>
    <row r="30" spans="1:20">
      <c r="A30" s="67"/>
      <c r="B30" s="289" t="s">
        <v>4</v>
      </c>
      <c r="C30" s="290" t="s">
        <v>830</v>
      </c>
      <c r="D30" s="291" t="s">
        <v>633</v>
      </c>
      <c r="E30" s="285" t="s">
        <v>804</v>
      </c>
      <c r="F30" s="285">
        <v>0</v>
      </c>
      <c r="G30" s="285" t="b">
        <v>1</v>
      </c>
      <c r="H30" s="285" t="b">
        <v>0</v>
      </c>
      <c r="I30" s="285" t="b">
        <v>1</v>
      </c>
      <c r="J30" s="285" t="b">
        <v>0</v>
      </c>
      <c r="K30" s="286" t="s">
        <v>1204</v>
      </c>
      <c r="L30" s="292" t="s">
        <v>1205</v>
      </c>
      <c r="M30" s="292" t="s">
        <v>1199</v>
      </c>
      <c r="N30" s="287" t="s">
        <v>1584</v>
      </c>
      <c r="O30" s="282" t="s">
        <v>16</v>
      </c>
      <c r="P30" s="282" t="s">
        <v>16</v>
      </c>
      <c r="Q30" s="282">
        <v>25</v>
      </c>
      <c r="R30" s="593" t="str">
        <f>CONCATENATE(RIGHT(petDefinitions[[#This Row],['[gamePrefab']]],LEN(petDefinitions[[#This Row],['[gamePrefab']]])-6),"_",petDefinitions[[#This Row],['[powerup']]])</f>
        <v>FreddyDivingGoggles_25_wip</v>
      </c>
      <c r="T30" s="67"/>
    </row>
    <row r="31" spans="1:20">
      <c r="A31" s="67"/>
      <c r="B31" s="289" t="s">
        <v>4</v>
      </c>
      <c r="C31" s="290" t="s">
        <v>831</v>
      </c>
      <c r="D31" s="291" t="s">
        <v>633</v>
      </c>
      <c r="E31" s="285" t="s">
        <v>1274</v>
      </c>
      <c r="F31" s="291">
        <v>5</v>
      </c>
      <c r="G31" s="285" t="b">
        <v>1</v>
      </c>
      <c r="H31" s="285" t="b">
        <v>0</v>
      </c>
      <c r="I31" s="285" t="b">
        <v>0</v>
      </c>
      <c r="J31" s="285" t="b">
        <v>0</v>
      </c>
      <c r="K31" s="286" t="s">
        <v>1396</v>
      </c>
      <c r="L31" s="286" t="s">
        <v>1397</v>
      </c>
      <c r="M31" s="286" t="s">
        <v>1415</v>
      </c>
      <c r="N31" s="287" t="s">
        <v>780</v>
      </c>
      <c r="O31" s="282" t="s">
        <v>866</v>
      </c>
      <c r="P31" s="282" t="str">
        <f>CONCATENATE(LEFT(petDefinitions[[#This Row],['[tidName']]],10),"_DESC")</f>
        <v>TID_PET_26_DESC</v>
      </c>
      <c r="Q31" s="282">
        <v>26</v>
      </c>
      <c r="R31" s="593" t="str">
        <f>CONCATENATE(RIGHT(petDefinitions[[#This Row],['[gamePrefab']]],LEN(petDefinitions[[#This Row],['[gamePrefab']]])-6),"_",petDefinitions[[#This Row],['[powerup']]])</f>
        <v>ChamMorylin_26_hp</v>
      </c>
      <c r="S31" s="67"/>
      <c r="T31" s="67"/>
    </row>
    <row r="32" spans="1:20">
      <c r="A32" s="67"/>
      <c r="B32" s="289" t="s">
        <v>4</v>
      </c>
      <c r="C32" s="290" t="s">
        <v>832</v>
      </c>
      <c r="D32" s="291" t="s">
        <v>633</v>
      </c>
      <c r="E32" s="285" t="s">
        <v>1270</v>
      </c>
      <c r="F32" s="291">
        <v>6</v>
      </c>
      <c r="G32" s="285" t="b">
        <v>1</v>
      </c>
      <c r="H32" s="285" t="b">
        <v>0</v>
      </c>
      <c r="I32" s="285" t="b">
        <v>0</v>
      </c>
      <c r="J32" s="285" t="b">
        <v>0</v>
      </c>
      <c r="K32" s="286" t="s">
        <v>1206</v>
      </c>
      <c r="L32" s="286" t="s">
        <v>1207</v>
      </c>
      <c r="M32" s="286" t="s">
        <v>1208</v>
      </c>
      <c r="N32" s="287" t="s">
        <v>783</v>
      </c>
      <c r="O32" s="282" t="s">
        <v>867</v>
      </c>
      <c r="P32" s="282" t="str">
        <f>CONCATENATE(LEFT(petDefinitions[[#This Row],['[tidName']]],10),"_DESC")</f>
        <v>TID_PET_27_DESC</v>
      </c>
      <c r="Q32" s="282">
        <v>27</v>
      </c>
      <c r="R32" s="593" t="str">
        <f>CONCATENATE(RIGHT(petDefinitions[[#This Row],['[gamePrefab']]],LEN(petDefinitions[[#This Row],['[gamePrefab']]])-6),"_",petDefinitions[[#This Row],['[powerup']]])</f>
        <v>FreddyHiperToad_27_avoid_poison</v>
      </c>
      <c r="T32" s="67"/>
    </row>
    <row r="33" spans="1:20">
      <c r="A33" s="67"/>
      <c r="B33" s="289" t="s">
        <v>4</v>
      </c>
      <c r="C33" s="290" t="s">
        <v>833</v>
      </c>
      <c r="D33" s="291" t="s">
        <v>634</v>
      </c>
      <c r="E33" s="285" t="s">
        <v>822</v>
      </c>
      <c r="F33" s="291">
        <v>5</v>
      </c>
      <c r="G33" s="285" t="b">
        <v>0</v>
      </c>
      <c r="H33" s="285" t="b">
        <v>0</v>
      </c>
      <c r="I33" s="285" t="b">
        <v>0</v>
      </c>
      <c r="J33" s="285" t="b">
        <v>0</v>
      </c>
      <c r="K33" s="286" t="s">
        <v>1468</v>
      </c>
      <c r="L33" s="286" t="s">
        <v>1469</v>
      </c>
      <c r="M33" s="286" t="s">
        <v>1526</v>
      </c>
      <c r="N33" s="287" t="s">
        <v>821</v>
      </c>
      <c r="O33" s="282" t="s">
        <v>868</v>
      </c>
      <c r="P33" s="282" t="str">
        <f>CONCATENATE(LEFT(petDefinitions[[#This Row],['[tidName']]],10),"_DESC")</f>
        <v>TID_PET_28_DESC</v>
      </c>
      <c r="Q33" s="282">
        <v>28</v>
      </c>
      <c r="R33" s="593" t="str">
        <f>CONCATENATE(RIGHT(petDefinitions[[#This Row],['[gamePrefab']]],LEN(petDefinitions[[#This Row],['[gamePrefab']]])-6),"_",petDefinitions[[#This Row],['[powerup']]])</f>
        <v>GhostEater_28_eat_ghost</v>
      </c>
      <c r="T33" s="67"/>
    </row>
    <row r="34" spans="1:20">
      <c r="A34" s="67"/>
      <c r="B34" s="289" t="s">
        <v>4</v>
      </c>
      <c r="C34" s="290" t="s">
        <v>834</v>
      </c>
      <c r="D34" s="291" t="s">
        <v>634</v>
      </c>
      <c r="E34" s="285" t="s">
        <v>822</v>
      </c>
      <c r="F34" s="291">
        <v>6</v>
      </c>
      <c r="G34" s="285" t="b">
        <v>0</v>
      </c>
      <c r="H34" s="285" t="b">
        <v>0</v>
      </c>
      <c r="I34" s="285" t="b">
        <v>0</v>
      </c>
      <c r="J34" s="285" t="b">
        <v>0</v>
      </c>
      <c r="K34" s="286" t="s">
        <v>1470</v>
      </c>
      <c r="L34" s="286" t="s">
        <v>1471</v>
      </c>
      <c r="M34" s="286" t="s">
        <v>1520</v>
      </c>
      <c r="N34" s="287" t="s">
        <v>823</v>
      </c>
      <c r="O34" s="282" t="s">
        <v>869</v>
      </c>
      <c r="P34" s="282" t="str">
        <f>CONCATENATE(LEFT(petDefinitions[[#This Row],['[tidName']]],10),"_DESC")</f>
        <v>TID_PET_29_DESC</v>
      </c>
      <c r="Q34" s="282">
        <v>29</v>
      </c>
      <c r="R34" s="593" t="str">
        <f>CONCATENATE(RIGHT(petDefinitions[[#This Row],['[gamePrefab']]],LEN(petDefinitions[[#This Row],['[gamePrefab']]])-6),"_",petDefinitions[[#This Row],['[powerup']]])</f>
        <v>MineEater_29_eat_mine</v>
      </c>
      <c r="T34" s="67"/>
    </row>
    <row r="35" spans="1:20">
      <c r="A35" s="67"/>
      <c r="B35" s="289" t="s">
        <v>4</v>
      </c>
      <c r="C35" s="290" t="s">
        <v>835</v>
      </c>
      <c r="D35" s="291" t="s">
        <v>634</v>
      </c>
      <c r="E35" s="285" t="s">
        <v>1270</v>
      </c>
      <c r="F35" s="291">
        <v>7</v>
      </c>
      <c r="G35" s="285" t="b">
        <v>1</v>
      </c>
      <c r="H35" s="285" t="b">
        <v>0</v>
      </c>
      <c r="I35" s="285" t="b">
        <v>0</v>
      </c>
      <c r="J35" s="291" t="b">
        <v>1</v>
      </c>
      <c r="K35" s="292" t="s">
        <v>1660</v>
      </c>
      <c r="L35" s="292" t="s">
        <v>1661</v>
      </c>
      <c r="M35" s="292" t="s">
        <v>1210</v>
      </c>
      <c r="N35" s="287" t="s">
        <v>824</v>
      </c>
      <c r="O35" s="282" t="s">
        <v>870</v>
      </c>
      <c r="P35" s="282" t="str">
        <f>CONCATENATE(LEFT(petDefinitions[[#This Row],['[tidName']]],10),"_DESC")</f>
        <v>TID_PET_30_DESC</v>
      </c>
      <c r="Q35" s="282">
        <v>30</v>
      </c>
      <c r="R35" s="593" t="str">
        <f>CONCATENATE(RIGHT(petDefinitions[[#This Row],['[gamePrefab']]],LEN(petDefinitions[[#This Row],['[gamePrefab']]])-6),"_",petDefinitions[[#This Row],['[powerup']]])</f>
        <v>Morly_30_explode_mine</v>
      </c>
      <c r="T35" s="67"/>
    </row>
    <row r="36" spans="1:20">
      <c r="A36" s="67"/>
      <c r="B36" s="289" t="s">
        <v>4</v>
      </c>
      <c r="C36" s="290" t="s">
        <v>836</v>
      </c>
      <c r="D36" s="291" t="s">
        <v>634</v>
      </c>
      <c r="E36" s="285" t="s">
        <v>822</v>
      </c>
      <c r="F36" s="291">
        <v>7</v>
      </c>
      <c r="G36" s="285" t="b">
        <v>0</v>
      </c>
      <c r="H36" s="285" t="b">
        <v>0</v>
      </c>
      <c r="I36" s="285" t="b">
        <v>0</v>
      </c>
      <c r="J36" s="285" t="b">
        <v>1</v>
      </c>
      <c r="K36" s="286" t="s">
        <v>1286</v>
      </c>
      <c r="L36" s="286" t="s">
        <v>1287</v>
      </c>
      <c r="M36" s="286" t="s">
        <v>1307</v>
      </c>
      <c r="N36" s="287" t="s">
        <v>890</v>
      </c>
      <c r="O36" s="282" t="s">
        <v>871</v>
      </c>
      <c r="P36" s="282" t="str">
        <f>CONCATENATE(LEFT(petDefinitions[[#This Row],['[tidName']]],10),"_DESC")</f>
        <v>TID_PET_31_DESC</v>
      </c>
      <c r="Q36" s="282">
        <v>31</v>
      </c>
      <c r="R36" s="593" t="str">
        <f>CONCATENATE(RIGHT(petDefinitions[[#This Row],['[gamePrefab']]],LEN(petDefinitions[[#This Row],['[gamePrefab']]])-6),"_",petDefinitions[[#This Row],['[powerup']]])</f>
        <v>Cthulu_31_vacuum</v>
      </c>
      <c r="T36" s="67"/>
    </row>
    <row r="37" spans="1:20">
      <c r="A37" s="67"/>
      <c r="B37" s="289" t="s">
        <v>4</v>
      </c>
      <c r="C37" s="290" t="s">
        <v>837</v>
      </c>
      <c r="D37" s="291" t="s">
        <v>634</v>
      </c>
      <c r="E37" s="285" t="s">
        <v>804</v>
      </c>
      <c r="F37" s="291">
        <v>2</v>
      </c>
      <c r="G37" s="285" t="b">
        <v>0</v>
      </c>
      <c r="H37" s="285" t="b">
        <v>0</v>
      </c>
      <c r="I37" s="285" t="b">
        <v>0</v>
      </c>
      <c r="J37" s="285" t="b">
        <v>0</v>
      </c>
      <c r="K37" s="286" t="s">
        <v>1446</v>
      </c>
      <c r="L37" s="286" t="s">
        <v>1447</v>
      </c>
      <c r="M37" s="286" t="s">
        <v>1455</v>
      </c>
      <c r="N37" s="287" t="s">
        <v>380</v>
      </c>
      <c r="O37" s="282" t="s">
        <v>872</v>
      </c>
      <c r="P37" s="282" t="str">
        <f>CONCATENATE(LEFT(petDefinitions[[#This Row],['[tidName']]],10),"_DESC")</f>
        <v>TID_PET_32_DESC</v>
      </c>
      <c r="Q37" s="282">
        <v>32</v>
      </c>
      <c r="R37" s="593" t="str">
        <f>CONCATENATE(RIGHT(petDefinitions[[#This Row],['[gamePrefab']]],LEN(petDefinitions[[#This Row],['[gamePrefab']]])-6),"_",petDefinitions[[#This Row],['[powerup']]])</f>
        <v>GodzillaHelmet_32_dragonram</v>
      </c>
      <c r="T37" s="67"/>
    </row>
    <row r="38" spans="1:20">
      <c r="A38" s="67"/>
      <c r="B38" s="289" t="s">
        <v>4</v>
      </c>
      <c r="C38" s="290" t="s">
        <v>838</v>
      </c>
      <c r="D38" s="291" t="s">
        <v>635</v>
      </c>
      <c r="E38" s="285" t="s">
        <v>804</v>
      </c>
      <c r="F38" s="291">
        <v>7</v>
      </c>
      <c r="G38" s="285" t="b">
        <v>0</v>
      </c>
      <c r="H38" s="285" t="b">
        <v>1</v>
      </c>
      <c r="I38" s="285" t="b">
        <v>0</v>
      </c>
      <c r="J38" s="285" t="b">
        <v>0</v>
      </c>
      <c r="K38" s="286" t="s">
        <v>1290</v>
      </c>
      <c r="L38" s="286" t="s">
        <v>1291</v>
      </c>
      <c r="M38" s="286" t="s">
        <v>1308</v>
      </c>
      <c r="N38" s="287" t="s">
        <v>825</v>
      </c>
      <c r="O38" s="282" t="s">
        <v>873</v>
      </c>
      <c r="P38" s="282" t="str">
        <f>CONCATENATE(LEFT(petDefinitions[[#This Row],['[tidName']]],10),"_DESC")</f>
        <v>TID_PET_33_DESC</v>
      </c>
      <c r="Q38" s="282">
        <v>33</v>
      </c>
      <c r="R38" s="593" t="str">
        <f>CONCATENATE(RIGHT(petDefinitions[[#This Row],['[gamePrefab']]],LEN(petDefinitions[[#This Row],['[gamePrefab']]])-6),"_",petDefinitions[[#This Row],['[powerup']]])</f>
        <v>Phoenix_33_phoenix</v>
      </c>
      <c r="T38" s="67"/>
    </row>
    <row r="39" spans="1:20">
      <c r="A39" s="67"/>
      <c r="B39" s="289" t="s">
        <v>4</v>
      </c>
      <c r="C39" s="290" t="s">
        <v>839</v>
      </c>
      <c r="D39" s="291" t="s">
        <v>635</v>
      </c>
      <c r="E39" s="285" t="s">
        <v>804</v>
      </c>
      <c r="F39" s="291">
        <v>8</v>
      </c>
      <c r="G39" s="285" t="b">
        <v>0</v>
      </c>
      <c r="H39" s="285" t="b">
        <v>1</v>
      </c>
      <c r="I39" s="285" t="b">
        <v>0</v>
      </c>
      <c r="J39" s="291" t="b">
        <v>0</v>
      </c>
      <c r="K39" s="292" t="s">
        <v>1552</v>
      </c>
      <c r="L39" s="292" t="s">
        <v>1553</v>
      </c>
      <c r="M39" s="292" t="s">
        <v>1554</v>
      </c>
      <c r="N39" s="287" t="s">
        <v>888</v>
      </c>
      <c r="O39" s="282" t="s">
        <v>874</v>
      </c>
      <c r="P39" s="282" t="str">
        <f>CONCATENATE(LEFT(petDefinitions[[#This Row],['[tidName']]],10),"_DESC")</f>
        <v>TID_PET_34_DESC</v>
      </c>
      <c r="Q39" s="282">
        <v>34</v>
      </c>
      <c r="R39" s="593" t="str">
        <f>CONCATENATE(RIGHT(petDefinitions[[#This Row],['[gamePrefab']]],LEN(petDefinitions[[#This Row],['[gamePrefab']]])-6),"_",petDefinitions[[#This Row],['[powerup']]])</f>
        <v>Freeze_34_freeze_aura</v>
      </c>
      <c r="T39" s="67"/>
    </row>
    <row r="40" spans="1:20">
      <c r="A40" s="67"/>
      <c r="B40" s="289" t="s">
        <v>4</v>
      </c>
      <c r="C40" s="290" t="s">
        <v>840</v>
      </c>
      <c r="D40" s="291" t="s">
        <v>635</v>
      </c>
      <c r="E40" s="285" t="s">
        <v>804</v>
      </c>
      <c r="F40" s="291">
        <v>9</v>
      </c>
      <c r="G40" s="285" t="b">
        <v>0</v>
      </c>
      <c r="H40" s="285" t="b">
        <v>1</v>
      </c>
      <c r="I40" s="285" t="b">
        <v>0</v>
      </c>
      <c r="J40" s="285" t="b">
        <v>0</v>
      </c>
      <c r="K40" s="286" t="s">
        <v>1288</v>
      </c>
      <c r="L40" s="286" t="s">
        <v>1285</v>
      </c>
      <c r="M40" s="286" t="s">
        <v>1306</v>
      </c>
      <c r="N40" s="287" t="s">
        <v>784</v>
      </c>
      <c r="O40" s="282" t="s">
        <v>875</v>
      </c>
      <c r="P40" s="282" t="str">
        <f>CONCATENATE(LEFT(petDefinitions[[#This Row],['[tidName']]],10),"_DESC")</f>
        <v>TID_PET_35_DESC</v>
      </c>
      <c r="Q40" s="282">
        <v>35</v>
      </c>
      <c r="R40" s="593" t="str">
        <f>CONCATENATE(RIGHT(petDefinitions[[#This Row],['[gamePrefab']]],LEN(petDefinitions[[#This Row],['[gamePrefab']]])-6),"_",petDefinitions[[#This Row],['[powerup']]])</f>
        <v>Angelico_35_free_revive</v>
      </c>
      <c r="T40" s="67"/>
    </row>
    <row r="41" spans="1:20">
      <c r="A41" s="67"/>
      <c r="B41" s="289" t="s">
        <v>4</v>
      </c>
      <c r="C41" s="290" t="s">
        <v>841</v>
      </c>
      <c r="D41" s="291" t="s">
        <v>635</v>
      </c>
      <c r="E41" s="285" t="s">
        <v>1269</v>
      </c>
      <c r="F41" s="291">
        <v>4</v>
      </c>
      <c r="G41" s="285" t="b">
        <v>0</v>
      </c>
      <c r="H41" s="285" t="b">
        <v>1</v>
      </c>
      <c r="I41" s="285" t="b">
        <v>0</v>
      </c>
      <c r="J41" s="285" t="b">
        <v>0</v>
      </c>
      <c r="K41" s="286" t="s">
        <v>1483</v>
      </c>
      <c r="L41" s="286" t="s">
        <v>1484</v>
      </c>
      <c r="M41" s="286" t="s">
        <v>1525</v>
      </c>
      <c r="N41" s="287" t="s">
        <v>886</v>
      </c>
      <c r="O41" s="282" t="s">
        <v>876</v>
      </c>
      <c r="P41" s="282" t="str">
        <f>CONCATENATE(LEFT(petDefinitions[[#This Row],['[tidName']]],10),"_DESC")</f>
        <v>TID_PET_36_DESC</v>
      </c>
      <c r="Q41" s="282">
        <v>36</v>
      </c>
      <c r="R41" s="593" t="str">
        <f>CONCATENATE(RIGHT(petDefinitions[[#This Row],['[gamePrefab']]],LEN(petDefinitions[[#This Row],['[gamePrefab']]])-6),"_",petDefinitions[[#This Row],['[powerup']]])</f>
        <v>Fireball_36_fireball</v>
      </c>
      <c r="T41" s="67"/>
    </row>
    <row r="42" spans="1:20">
      <c r="A42" s="67"/>
      <c r="B42" s="289" t="s">
        <v>4</v>
      </c>
      <c r="C42" s="290" t="s">
        <v>842</v>
      </c>
      <c r="D42" s="291" t="s">
        <v>804</v>
      </c>
      <c r="E42" s="285" t="s">
        <v>804</v>
      </c>
      <c r="F42" s="291">
        <v>12</v>
      </c>
      <c r="G42" s="285" t="b">
        <v>0</v>
      </c>
      <c r="H42" s="285" t="b">
        <v>1</v>
      </c>
      <c r="I42" s="285" t="b">
        <v>0</v>
      </c>
      <c r="J42" s="285" t="b">
        <v>0</v>
      </c>
      <c r="K42" s="286" t="s">
        <v>1555</v>
      </c>
      <c r="L42" s="286" t="s">
        <v>1556</v>
      </c>
      <c r="M42" s="286" t="s">
        <v>1557</v>
      </c>
      <c r="N42" s="287" t="s">
        <v>1220</v>
      </c>
      <c r="O42" s="282" t="s">
        <v>877</v>
      </c>
      <c r="P42" s="282" t="str">
        <f>CONCATENATE(LEFT(petDefinitions[[#This Row],['[tidName']]],10),"_DESC")</f>
        <v>TID_PET_37_DESC</v>
      </c>
      <c r="Q42" s="282">
        <v>37</v>
      </c>
      <c r="R42" s="593" t="str">
        <f>CONCATENATE(RIGHT(petDefinitions[[#This Row],['[gamePrefab']]],LEN(petDefinitions[[#This Row],['[gamePrefab']]])-6),"_",petDefinitions[[#This Row],['[powerup']]])</f>
        <v>Bomb_37_bomb</v>
      </c>
      <c r="T42" s="67"/>
    </row>
    <row r="43" spans="1:20">
      <c r="A43" s="67"/>
      <c r="B43" s="289" t="s">
        <v>4</v>
      </c>
      <c r="C43" s="290" t="s">
        <v>843</v>
      </c>
      <c r="D43" s="291" t="s">
        <v>804</v>
      </c>
      <c r="E43" s="285" t="s">
        <v>804</v>
      </c>
      <c r="F43" s="291">
        <v>13</v>
      </c>
      <c r="G43" s="285" t="b">
        <v>0</v>
      </c>
      <c r="H43" s="285" t="b">
        <v>1</v>
      </c>
      <c r="I43" s="285" t="b">
        <v>0</v>
      </c>
      <c r="J43" s="291" t="b">
        <v>0</v>
      </c>
      <c r="K43" s="292" t="s">
        <v>1283</v>
      </c>
      <c r="L43" s="292" t="s">
        <v>1284</v>
      </c>
      <c r="M43" s="286" t="s">
        <v>1305</v>
      </c>
      <c r="N43" s="287" t="s">
        <v>891</v>
      </c>
      <c r="O43" s="282" t="s">
        <v>878</v>
      </c>
      <c r="P43" s="282" t="str">
        <f>CONCATENATE(LEFT(petDefinitions[[#This Row],['[tidName']]],10),"_DESC")</f>
        <v>TID_PET_38_DESC</v>
      </c>
      <c r="Q43" s="282">
        <v>38</v>
      </c>
      <c r="R43" s="593" t="str">
        <f>CONCATENATE(RIGHT(petDefinitions[[#This Row],['[gamePrefab']]],LEN(petDefinitions[[#This Row],['[gamePrefab']]])-6),"_",petDefinitions[[#This Row],['[powerup']]])</f>
        <v>Neutrin_38_magnet</v>
      </c>
      <c r="T43" s="67"/>
    </row>
    <row r="44" spans="1:20">
      <c r="A44" s="67"/>
      <c r="B44" s="289" t="s">
        <v>4</v>
      </c>
      <c r="C44" s="290" t="s">
        <v>844</v>
      </c>
      <c r="D44" s="291" t="s">
        <v>804</v>
      </c>
      <c r="E44" s="285" t="s">
        <v>804</v>
      </c>
      <c r="F44" s="291">
        <v>14</v>
      </c>
      <c r="G44" s="285" t="b">
        <v>0</v>
      </c>
      <c r="H44" s="285" t="b">
        <v>1</v>
      </c>
      <c r="I44" s="285" t="b">
        <v>0</v>
      </c>
      <c r="J44" s="285" t="b">
        <v>0</v>
      </c>
      <c r="K44" s="286" t="s">
        <v>1487</v>
      </c>
      <c r="L44" s="286" t="s">
        <v>1488</v>
      </c>
      <c r="M44" s="286" t="s">
        <v>1489</v>
      </c>
      <c r="N44" s="287" t="s">
        <v>954</v>
      </c>
      <c r="O44" s="282" t="s">
        <v>879</v>
      </c>
      <c r="P44" s="282" t="str">
        <f>CONCATENATE(LEFT(petDefinitions[[#This Row],['[tidName']]],10),"_DESC")</f>
        <v>TID_PET_39_DESC</v>
      </c>
      <c r="Q44" s="282">
        <v>39</v>
      </c>
      <c r="R44" s="593" t="str">
        <f>CONCATENATE(RIGHT(petDefinitions[[#This Row],['[gamePrefab']]],LEN(petDefinitions[[#This Row],['[gamePrefab']]])-6),"_",petDefinitions[[#This Row],['[powerup']]])</f>
        <v>Dog_39_dog</v>
      </c>
      <c r="T44" s="67"/>
    </row>
    <row r="45" spans="1:20" s="67" customFormat="1">
      <c r="B45" s="289" t="s">
        <v>4</v>
      </c>
      <c r="C45" s="290" t="s">
        <v>1324</v>
      </c>
      <c r="D45" s="291" t="s">
        <v>633</v>
      </c>
      <c r="E45" s="285" t="s">
        <v>1270</v>
      </c>
      <c r="F45" s="291">
        <v>8</v>
      </c>
      <c r="G45" s="285" t="b">
        <v>1</v>
      </c>
      <c r="H45" s="291" t="b">
        <v>0</v>
      </c>
      <c r="I45" s="285" t="b">
        <v>0</v>
      </c>
      <c r="J45" s="291" t="b">
        <v>0</v>
      </c>
      <c r="K45" s="286" t="s">
        <v>1662</v>
      </c>
      <c r="L45" s="286" t="s">
        <v>1663</v>
      </c>
      <c r="M45" s="286" t="s">
        <v>1664</v>
      </c>
      <c r="N45" s="287" t="s">
        <v>1315</v>
      </c>
      <c r="O45" s="282" t="s">
        <v>1344</v>
      </c>
      <c r="P45" s="328" t="s">
        <v>1345</v>
      </c>
      <c r="Q45" s="282">
        <v>40</v>
      </c>
      <c r="R45" s="593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1:20" s="67" customFormat="1">
      <c r="B46" s="289" t="s">
        <v>4</v>
      </c>
      <c r="C46" s="290" t="s">
        <v>1325</v>
      </c>
      <c r="D46" s="291" t="s">
        <v>633</v>
      </c>
      <c r="E46" s="285" t="s">
        <v>1270</v>
      </c>
      <c r="F46" s="291">
        <v>9</v>
      </c>
      <c r="G46" s="285" t="b">
        <v>1</v>
      </c>
      <c r="H46" s="291" t="b">
        <v>0</v>
      </c>
      <c r="I46" s="285" t="b">
        <v>0</v>
      </c>
      <c r="J46" s="291" t="b">
        <v>0</v>
      </c>
      <c r="K46" s="286" t="s">
        <v>1441</v>
      </c>
      <c r="L46" s="286" t="s">
        <v>1442</v>
      </c>
      <c r="M46" s="286" t="s">
        <v>1454</v>
      </c>
      <c r="N46" s="287" t="s">
        <v>1319</v>
      </c>
      <c r="O46" s="282" t="s">
        <v>1346</v>
      </c>
      <c r="P46" s="282" t="s">
        <v>1347</v>
      </c>
      <c r="Q46" s="282">
        <v>41</v>
      </c>
      <c r="R46" s="593" t="str">
        <f>CONCATENATE(RIGHT(petDefinitions[[#This Row],['[gamePrefab']]],LEN(petDefinitions[[#This Row],['[gamePrefab']]])-6),"_",petDefinitions[[#This Row],['[powerup']]])</f>
        <v>BallFootball_41_cage_breaker</v>
      </c>
    </row>
    <row r="47" spans="1:20" s="67" customFormat="1">
      <c r="B47" s="289" t="s">
        <v>4</v>
      </c>
      <c r="C47" s="290" t="s">
        <v>1326</v>
      </c>
      <c r="D47" s="291" t="s">
        <v>633</v>
      </c>
      <c r="E47" s="285" t="s">
        <v>1270</v>
      </c>
      <c r="F47" s="291">
        <v>10</v>
      </c>
      <c r="G47" s="285" t="b">
        <v>1</v>
      </c>
      <c r="H47" s="291" t="b">
        <v>0</v>
      </c>
      <c r="I47" s="285" t="b">
        <v>0</v>
      </c>
      <c r="J47" s="291" t="b">
        <v>0</v>
      </c>
      <c r="K47" s="286" t="s">
        <v>1439</v>
      </c>
      <c r="L47" s="286" t="s">
        <v>1440</v>
      </c>
      <c r="M47" s="286" t="s">
        <v>1449</v>
      </c>
      <c r="N47" s="287" t="s">
        <v>1436</v>
      </c>
      <c r="O47" s="282" t="s">
        <v>1348</v>
      </c>
      <c r="P47" s="282" t="s">
        <v>1349</v>
      </c>
      <c r="Q47" s="282">
        <v>42</v>
      </c>
      <c r="R47" s="593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1:20" s="67" customFormat="1">
      <c r="B48" s="289" t="s">
        <v>4</v>
      </c>
      <c r="C48" s="290" t="s">
        <v>1327</v>
      </c>
      <c r="D48" s="291" t="s">
        <v>633</v>
      </c>
      <c r="E48" s="285" t="s">
        <v>1270</v>
      </c>
      <c r="F48" s="291">
        <v>11</v>
      </c>
      <c r="G48" s="285" t="b">
        <v>1</v>
      </c>
      <c r="H48" s="291" t="b">
        <v>0</v>
      </c>
      <c r="I48" s="291" t="b">
        <v>1</v>
      </c>
      <c r="J48" s="291" t="b">
        <v>0</v>
      </c>
      <c r="K48" s="286" t="s">
        <v>639</v>
      </c>
      <c r="L48" s="286" t="s">
        <v>640</v>
      </c>
      <c r="M48" s="286" t="s">
        <v>933</v>
      </c>
      <c r="N48" s="287" t="s">
        <v>1436</v>
      </c>
      <c r="O48" s="282" t="s">
        <v>1350</v>
      </c>
      <c r="P48" s="282" t="s">
        <v>1351</v>
      </c>
      <c r="Q48" s="282">
        <v>43</v>
      </c>
      <c r="R48" s="593" t="str">
        <f>CONCATENATE(RIGHT(petDefinitions[[#This Row],['[gamePrefab']]],LEN(petDefinitions[[#This Row],['[gamePrefab']]])-6),"_",petDefinitions[[#This Row],['[powerup']]])</f>
        <v>Froggy_lower_damage_dragon</v>
      </c>
    </row>
    <row r="49" spans="2:18" s="67" customFormat="1">
      <c r="B49" s="289" t="s">
        <v>4</v>
      </c>
      <c r="C49" s="290" t="s">
        <v>1328</v>
      </c>
      <c r="D49" s="291" t="s">
        <v>633</v>
      </c>
      <c r="E49" s="285" t="s">
        <v>822</v>
      </c>
      <c r="F49" s="291">
        <v>0</v>
      </c>
      <c r="G49" s="285" t="b">
        <v>1</v>
      </c>
      <c r="H49" s="291" t="b">
        <v>0</v>
      </c>
      <c r="I49" s="291" t="b">
        <v>1</v>
      </c>
      <c r="J49" s="291" t="b">
        <v>0</v>
      </c>
      <c r="K49" s="286" t="s">
        <v>639</v>
      </c>
      <c r="L49" s="286" t="s">
        <v>640</v>
      </c>
      <c r="M49" s="286" t="s">
        <v>933</v>
      </c>
      <c r="N49" s="287" t="s">
        <v>1584</v>
      </c>
      <c r="O49" s="282" t="s">
        <v>16</v>
      </c>
      <c r="P49" s="282" t="s">
        <v>16</v>
      </c>
      <c r="Q49" s="282">
        <v>44</v>
      </c>
      <c r="R49" s="593" t="str">
        <f>CONCATENATE(RIGHT(petDefinitions[[#This Row],['[gamePrefab']]],LEN(petDefinitions[[#This Row],['[gamePrefab']]])-6),"_",petDefinitions[[#This Row],['[powerup']]])</f>
        <v>Froggy_wip</v>
      </c>
    </row>
    <row r="50" spans="2:18" s="67" customFormat="1">
      <c r="B50" s="289" t="s">
        <v>4</v>
      </c>
      <c r="C50" s="290" t="s">
        <v>1329</v>
      </c>
      <c r="D50" s="291" t="s">
        <v>633</v>
      </c>
      <c r="E50" s="285" t="s">
        <v>1270</v>
      </c>
      <c r="F50" s="291">
        <v>12</v>
      </c>
      <c r="G50" s="285" t="b">
        <v>1</v>
      </c>
      <c r="H50" s="291" t="b">
        <v>0</v>
      </c>
      <c r="I50" s="291" t="b">
        <v>1</v>
      </c>
      <c r="J50" s="291" t="b">
        <v>0</v>
      </c>
      <c r="K50" s="286" t="s">
        <v>639</v>
      </c>
      <c r="L50" s="286" t="s">
        <v>640</v>
      </c>
      <c r="M50" s="286" t="s">
        <v>933</v>
      </c>
      <c r="N50" s="287" t="s">
        <v>1314</v>
      </c>
      <c r="O50" s="282" t="s">
        <v>1352</v>
      </c>
      <c r="P50" s="282" t="s">
        <v>1353</v>
      </c>
      <c r="Q50" s="282">
        <v>45</v>
      </c>
      <c r="R50" s="593" t="str">
        <f>CONCATENATE(RIGHT(petDefinitions[[#This Row],['[gamePrefab']]],LEN(petDefinitions[[#This Row],['[gamePrefab']]])-6),"_",petDefinitions[[#This Row],['[powerup']]])</f>
        <v>Froggy_immune_trash</v>
      </c>
    </row>
    <row r="51" spans="2:18" s="67" customFormat="1">
      <c r="B51" s="289" t="s">
        <v>4</v>
      </c>
      <c r="C51" s="290" t="s">
        <v>1330</v>
      </c>
      <c r="D51" s="291" t="s">
        <v>633</v>
      </c>
      <c r="E51" s="285" t="s">
        <v>804</v>
      </c>
      <c r="F51" s="291">
        <v>1</v>
      </c>
      <c r="G51" s="285" t="b">
        <v>1</v>
      </c>
      <c r="H51" s="291" t="b">
        <v>0</v>
      </c>
      <c r="I51" s="291" t="b">
        <v>1</v>
      </c>
      <c r="J51" s="291" t="b">
        <v>0</v>
      </c>
      <c r="K51" s="286" t="s">
        <v>639</v>
      </c>
      <c r="L51" s="286" t="s">
        <v>640</v>
      </c>
      <c r="M51" s="286" t="s">
        <v>933</v>
      </c>
      <c r="N51" s="287" t="s">
        <v>1584</v>
      </c>
      <c r="O51" s="282" t="s">
        <v>16</v>
      </c>
      <c r="P51" s="282" t="s">
        <v>16</v>
      </c>
      <c r="Q51" s="282">
        <v>46</v>
      </c>
      <c r="R51" s="593" t="str">
        <f>CONCATENATE(RIGHT(petDefinitions[[#This Row],['[gamePrefab']]],LEN(petDefinitions[[#This Row],['[gamePrefab']]])-6),"_",petDefinitions[[#This Row],['[powerup']]])</f>
        <v>Froggy_wip</v>
      </c>
    </row>
    <row r="52" spans="2:18" s="67" customFormat="1">
      <c r="B52" s="289" t="s">
        <v>4</v>
      </c>
      <c r="C52" s="290" t="s">
        <v>1331</v>
      </c>
      <c r="D52" s="291" t="s">
        <v>633</v>
      </c>
      <c r="E52" s="285" t="s">
        <v>822</v>
      </c>
      <c r="F52" s="291">
        <v>1</v>
      </c>
      <c r="G52" s="285" t="b">
        <v>1</v>
      </c>
      <c r="H52" s="291" t="b">
        <v>0</v>
      </c>
      <c r="I52" s="291" t="b">
        <v>1</v>
      </c>
      <c r="J52" s="291" t="b">
        <v>0</v>
      </c>
      <c r="K52" s="286" t="s">
        <v>639</v>
      </c>
      <c r="L52" s="286" t="s">
        <v>640</v>
      </c>
      <c r="M52" s="286" t="s">
        <v>933</v>
      </c>
      <c r="N52" s="287" t="s">
        <v>1435</v>
      </c>
      <c r="O52" s="282" t="s">
        <v>1354</v>
      </c>
      <c r="P52" s="282" t="s">
        <v>1355</v>
      </c>
      <c r="Q52" s="282">
        <v>47</v>
      </c>
      <c r="R52" s="593" t="str">
        <f>CONCATENATE(RIGHT(petDefinitions[[#This Row],['[gamePrefab']]],LEN(petDefinitions[[#This Row],['[gamePrefab']]])-6),"_",petDefinitions[[#This Row],['[powerup']]])</f>
        <v>Froggy_prey_hp_boost_humans</v>
      </c>
    </row>
    <row r="53" spans="2:18" s="67" customFormat="1">
      <c r="B53" s="289" t="s">
        <v>4</v>
      </c>
      <c r="C53" s="290" t="s">
        <v>1332</v>
      </c>
      <c r="D53" s="291" t="s">
        <v>633</v>
      </c>
      <c r="E53" s="285" t="s">
        <v>822</v>
      </c>
      <c r="F53" s="291">
        <v>2</v>
      </c>
      <c r="G53" s="285" t="b">
        <v>1</v>
      </c>
      <c r="H53" s="291" t="b">
        <v>0</v>
      </c>
      <c r="I53" s="285" t="b">
        <v>0</v>
      </c>
      <c r="J53" s="291" t="b">
        <v>0</v>
      </c>
      <c r="K53" s="286" t="s">
        <v>1588</v>
      </c>
      <c r="L53" s="286" t="s">
        <v>1593</v>
      </c>
      <c r="M53" s="286" t="s">
        <v>1598</v>
      </c>
      <c r="N53" s="287" t="s">
        <v>1316</v>
      </c>
      <c r="O53" s="282" t="s">
        <v>1356</v>
      </c>
      <c r="P53" s="282" t="s">
        <v>1357</v>
      </c>
      <c r="Q53" s="282">
        <v>48</v>
      </c>
      <c r="R53" s="593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18" s="67" customFormat="1">
      <c r="B54" s="289" t="s">
        <v>4</v>
      </c>
      <c r="C54" s="290" t="s">
        <v>1333</v>
      </c>
      <c r="D54" s="291" t="s">
        <v>633</v>
      </c>
      <c r="E54" s="285" t="s">
        <v>822</v>
      </c>
      <c r="F54" s="291">
        <v>3</v>
      </c>
      <c r="G54" s="285" t="b">
        <v>1</v>
      </c>
      <c r="H54" s="291" t="b">
        <v>0</v>
      </c>
      <c r="I54" s="285" t="b">
        <v>0</v>
      </c>
      <c r="J54" s="291" t="b">
        <v>0</v>
      </c>
      <c r="K54" s="286" t="s">
        <v>1589</v>
      </c>
      <c r="L54" s="286" t="s">
        <v>1594</v>
      </c>
      <c r="M54" s="286" t="s">
        <v>1599</v>
      </c>
      <c r="N54" s="287" t="s">
        <v>1318</v>
      </c>
      <c r="O54" s="282" t="s">
        <v>1358</v>
      </c>
      <c r="P54" s="282" t="s">
        <v>1359</v>
      </c>
      <c r="Q54" s="282">
        <v>49</v>
      </c>
      <c r="R54" s="593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18" s="67" customFormat="1">
      <c r="B55" s="289" t="s">
        <v>4</v>
      </c>
      <c r="C55" s="290" t="s">
        <v>1334</v>
      </c>
      <c r="D55" s="291" t="s">
        <v>633</v>
      </c>
      <c r="E55" s="285" t="s">
        <v>1270</v>
      </c>
      <c r="F55" s="291">
        <v>13</v>
      </c>
      <c r="G55" s="285" t="b">
        <v>1</v>
      </c>
      <c r="H55" s="291" t="b">
        <v>0</v>
      </c>
      <c r="I55" s="285" t="b">
        <v>1</v>
      </c>
      <c r="J55" s="291" t="b">
        <v>0</v>
      </c>
      <c r="K55" s="286" t="s">
        <v>1590</v>
      </c>
      <c r="L55" s="286" t="s">
        <v>1595</v>
      </c>
      <c r="M55" s="286" t="s">
        <v>1600</v>
      </c>
      <c r="N55" s="287" t="s">
        <v>1584</v>
      </c>
      <c r="O55" s="282" t="s">
        <v>1642</v>
      </c>
      <c r="P55" s="282" t="s">
        <v>1641</v>
      </c>
      <c r="Q55" s="282">
        <v>50</v>
      </c>
      <c r="R55" s="593" t="str">
        <f>CONCATENATE(RIGHT(petDefinitions[[#This Row],['[gamePrefab']]],LEN(petDefinitions[[#This Row],['[gamePrefab']]])-6),"_",petDefinitions[[#This Row],['[powerup']]])</f>
        <v>Bruce_50_wip</v>
      </c>
    </row>
    <row r="56" spans="2:18" s="67" customFormat="1">
      <c r="B56" s="289" t="s">
        <v>4</v>
      </c>
      <c r="C56" s="290" t="s">
        <v>1335</v>
      </c>
      <c r="D56" s="291" t="s">
        <v>633</v>
      </c>
      <c r="E56" s="285" t="s">
        <v>1270</v>
      </c>
      <c r="F56" s="291">
        <v>14</v>
      </c>
      <c r="G56" s="285" t="b">
        <v>1</v>
      </c>
      <c r="H56" s="291" t="b">
        <v>0</v>
      </c>
      <c r="I56" s="285" t="b">
        <v>0</v>
      </c>
      <c r="J56" s="291" t="b">
        <v>0</v>
      </c>
      <c r="K56" s="286" t="s">
        <v>1592</v>
      </c>
      <c r="L56" s="286" t="s">
        <v>1596</v>
      </c>
      <c r="M56" s="286" t="s">
        <v>1601</v>
      </c>
      <c r="N56" s="287" t="s">
        <v>1603</v>
      </c>
      <c r="O56" s="282" t="s">
        <v>1640</v>
      </c>
      <c r="P56" s="282" t="s">
        <v>1641</v>
      </c>
      <c r="Q56" s="282">
        <v>51</v>
      </c>
      <c r="R56" s="593" t="str">
        <f>CONCATENATE(RIGHT(petDefinitions[[#This Row],['[gamePrefab']]],LEN(petDefinitions[[#This Row],['[gamePrefab']]])-6),"_",petDefinitions[[#This Row],['[powerup']]])</f>
        <v>BruceBanana_51_trash_eater</v>
      </c>
    </row>
    <row r="57" spans="2:18" s="67" customFormat="1">
      <c r="B57" s="289" t="s">
        <v>4</v>
      </c>
      <c r="C57" s="290" t="s">
        <v>1336</v>
      </c>
      <c r="D57" s="291" t="s">
        <v>633</v>
      </c>
      <c r="E57" s="285" t="s">
        <v>822</v>
      </c>
      <c r="F57" s="291">
        <v>4</v>
      </c>
      <c r="G57" s="285" t="b">
        <v>1</v>
      </c>
      <c r="H57" s="291" t="b">
        <v>0</v>
      </c>
      <c r="I57" s="285" t="b">
        <v>0</v>
      </c>
      <c r="J57" s="291" t="b">
        <v>0</v>
      </c>
      <c r="K57" s="286" t="s">
        <v>1591</v>
      </c>
      <c r="L57" s="286" t="s">
        <v>1597</v>
      </c>
      <c r="M57" s="286" t="s">
        <v>1602</v>
      </c>
      <c r="N57" s="287" t="s">
        <v>1317</v>
      </c>
      <c r="O57" s="282" t="s">
        <v>1360</v>
      </c>
      <c r="P57" s="282" t="s">
        <v>1361</v>
      </c>
      <c r="Q57" s="282">
        <v>52</v>
      </c>
      <c r="R57" s="593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18" s="67" customFormat="1">
      <c r="B58" s="289" t="s">
        <v>4</v>
      </c>
      <c r="C58" s="290" t="s">
        <v>1337</v>
      </c>
      <c r="D58" s="291" t="s">
        <v>634</v>
      </c>
      <c r="E58" s="285" t="s">
        <v>814</v>
      </c>
      <c r="F58" s="291">
        <v>4</v>
      </c>
      <c r="G58" s="285" t="b">
        <v>0</v>
      </c>
      <c r="H58" s="291" t="b">
        <v>0</v>
      </c>
      <c r="I58" s="285" t="b">
        <v>1</v>
      </c>
      <c r="J58" s="291" t="b">
        <v>0</v>
      </c>
      <c r="K58" s="286" t="s">
        <v>639</v>
      </c>
      <c r="L58" s="286" t="s">
        <v>640</v>
      </c>
      <c r="M58" s="286" t="s">
        <v>933</v>
      </c>
      <c r="N58" s="287" t="s">
        <v>1427</v>
      </c>
      <c r="O58" s="282" t="s">
        <v>1362</v>
      </c>
      <c r="P58" s="282" t="s">
        <v>1363</v>
      </c>
      <c r="Q58" s="282">
        <v>53</v>
      </c>
      <c r="R58" s="593" t="str">
        <f>CONCATENATE(RIGHT(petDefinitions[[#This Row],['[gamePrefab']]],LEN(petDefinitions[[#This Row],['[gamePrefab']]])-6),"_",petDefinitions[[#This Row],['[powerup']]])</f>
        <v>Froggy_faster_boost</v>
      </c>
    </row>
    <row r="59" spans="2:18" s="67" customFormat="1">
      <c r="B59" s="289" t="s">
        <v>4</v>
      </c>
      <c r="C59" s="290" t="s">
        <v>1338</v>
      </c>
      <c r="D59" s="291" t="s">
        <v>634</v>
      </c>
      <c r="E59" s="285" t="s">
        <v>804</v>
      </c>
      <c r="F59" s="291">
        <v>3</v>
      </c>
      <c r="G59" s="285" t="b">
        <v>0</v>
      </c>
      <c r="H59" s="291" t="b">
        <v>0</v>
      </c>
      <c r="I59" s="285" t="b">
        <v>1</v>
      </c>
      <c r="J59" s="291" t="b">
        <v>0</v>
      </c>
      <c r="K59" s="286" t="s">
        <v>639</v>
      </c>
      <c r="L59" s="286" t="s">
        <v>640</v>
      </c>
      <c r="M59" s="286" t="s">
        <v>933</v>
      </c>
      <c r="N59" s="287" t="s">
        <v>379</v>
      </c>
      <c r="O59" s="282" t="s">
        <v>1364</v>
      </c>
      <c r="P59" s="282" t="s">
        <v>1365</v>
      </c>
      <c r="Q59" s="282">
        <v>54</v>
      </c>
      <c r="R59" s="593" t="str">
        <f>CONCATENATE(RIGHT(petDefinitions[[#This Row],['[gamePrefab']]],LEN(petDefinitions[[#This Row],['[gamePrefab']]])-6),"_",petDefinitions[[#This Row],['[powerup']]])</f>
        <v>Froggy_dive</v>
      </c>
    </row>
    <row r="60" spans="2:18" s="67" customFormat="1">
      <c r="B60" s="289" t="s">
        <v>4</v>
      </c>
      <c r="C60" s="290" t="s">
        <v>1339</v>
      </c>
      <c r="D60" s="291" t="s">
        <v>634</v>
      </c>
      <c r="E60" s="285" t="s">
        <v>804</v>
      </c>
      <c r="F60" s="291">
        <v>4</v>
      </c>
      <c r="G60" s="285" t="b">
        <v>0</v>
      </c>
      <c r="H60" s="291" t="b">
        <v>0</v>
      </c>
      <c r="I60" s="285" t="b">
        <v>1</v>
      </c>
      <c r="J60" s="291" t="b">
        <v>0</v>
      </c>
      <c r="K60" s="286" t="s">
        <v>1380</v>
      </c>
      <c r="L60" s="286" t="s">
        <v>640</v>
      </c>
      <c r="M60" s="286" t="s">
        <v>933</v>
      </c>
      <c r="N60" s="287" t="s">
        <v>1432</v>
      </c>
      <c r="O60" s="282" t="s">
        <v>1366</v>
      </c>
      <c r="P60" s="282" t="s">
        <v>1367</v>
      </c>
      <c r="Q60" s="282">
        <v>55</v>
      </c>
      <c r="R60" s="593" t="str">
        <f>CONCATENATE(RIGHT(petDefinitions[[#This Row],['[gamePrefab']]],LEN(petDefinitions[[#This Row],['[gamePrefab']]])-6),"_",petDefinitions[[#This Row],['[powerup']]])</f>
        <v>FindLetter_findBonusletters</v>
      </c>
    </row>
    <row r="61" spans="2:18" s="67" customFormat="1">
      <c r="B61" s="289" t="s">
        <v>4</v>
      </c>
      <c r="C61" s="290" t="s">
        <v>1340</v>
      </c>
      <c r="D61" s="291" t="s">
        <v>634</v>
      </c>
      <c r="E61" s="285" t="s">
        <v>804</v>
      </c>
      <c r="F61" s="291">
        <v>5</v>
      </c>
      <c r="G61" s="285" t="b">
        <v>0</v>
      </c>
      <c r="H61" s="291" t="b">
        <v>0</v>
      </c>
      <c r="I61" s="285" t="b">
        <v>1</v>
      </c>
      <c r="J61" s="291" t="b">
        <v>0</v>
      </c>
      <c r="K61" s="286" t="s">
        <v>1381</v>
      </c>
      <c r="L61" s="286" t="s">
        <v>640</v>
      </c>
      <c r="M61" s="286" t="s">
        <v>933</v>
      </c>
      <c r="N61" s="287" t="s">
        <v>1433</v>
      </c>
      <c r="O61" s="282" t="s">
        <v>1368</v>
      </c>
      <c r="P61" s="282" t="s">
        <v>1369</v>
      </c>
      <c r="Q61" s="282">
        <v>56</v>
      </c>
      <c r="R61" s="593" t="str">
        <f>CONCATENATE(RIGHT(petDefinitions[[#This Row],['[gamePrefab']]],LEN(petDefinitions[[#This Row],['[gamePrefab']]])-6),"_",petDefinitions[[#This Row],['[powerup']]])</f>
        <v>FindChest_findBonusChests</v>
      </c>
    </row>
    <row r="62" spans="2:18" s="67" customFormat="1">
      <c r="B62" s="289" t="s">
        <v>4</v>
      </c>
      <c r="C62" s="290" t="s">
        <v>1341</v>
      </c>
      <c r="D62" s="291" t="s">
        <v>634</v>
      </c>
      <c r="E62" s="285" t="s">
        <v>804</v>
      </c>
      <c r="F62" s="291">
        <v>6</v>
      </c>
      <c r="G62" s="285" t="b">
        <v>0</v>
      </c>
      <c r="H62" s="291" t="b">
        <v>0</v>
      </c>
      <c r="I62" s="285" t="b">
        <v>1</v>
      </c>
      <c r="J62" s="291" t="b">
        <v>0</v>
      </c>
      <c r="K62" s="286" t="s">
        <v>1382</v>
      </c>
      <c r="L62" s="286" t="s">
        <v>640</v>
      </c>
      <c r="M62" s="286" t="s">
        <v>933</v>
      </c>
      <c r="N62" s="287" t="s">
        <v>1434</v>
      </c>
      <c r="O62" s="282" t="s">
        <v>1370</v>
      </c>
      <c r="P62" s="282" t="s">
        <v>1371</v>
      </c>
      <c r="Q62" s="282">
        <v>57</v>
      </c>
      <c r="R62" s="593" t="str">
        <f>CONCATENATE(RIGHT(petDefinitions[[#This Row],['[gamePrefab']]],LEN(petDefinitions[[#This Row],['[gamePrefab']]])-6),"_",petDefinitions[[#This Row],['[powerup']]])</f>
        <v>FindEgg_findBonusEggs</v>
      </c>
    </row>
    <row r="63" spans="2:18" s="67" customFormat="1">
      <c r="B63" s="289" t="s">
        <v>4</v>
      </c>
      <c r="C63" s="290" t="s">
        <v>1342</v>
      </c>
      <c r="D63" s="291" t="s">
        <v>635</v>
      </c>
      <c r="E63" s="285" t="s">
        <v>814</v>
      </c>
      <c r="F63" s="291">
        <v>5</v>
      </c>
      <c r="G63" s="285" t="b">
        <v>0</v>
      </c>
      <c r="H63" s="285" t="b">
        <v>1</v>
      </c>
      <c r="I63" s="285" t="b">
        <v>1</v>
      </c>
      <c r="J63" s="285" t="b">
        <v>0</v>
      </c>
      <c r="K63" s="286" t="s">
        <v>1430</v>
      </c>
      <c r="L63" s="286" t="s">
        <v>640</v>
      </c>
      <c r="M63" s="286" t="s">
        <v>933</v>
      </c>
      <c r="N63" s="287" t="s">
        <v>1429</v>
      </c>
      <c r="O63" s="282" t="s">
        <v>1372</v>
      </c>
      <c r="P63" s="282" t="s">
        <v>1373</v>
      </c>
      <c r="Q63" s="282">
        <v>58</v>
      </c>
      <c r="R63" s="593" t="str">
        <f>CONCATENATE(RIGHT(petDefinitions[[#This Row],['[gamePrefab']]],LEN(petDefinitions[[#This Row],['[gamePrefab']]])-6),"_",petDefinitions[[#This Row],['[powerup']]])</f>
        <v>Boost_unlimited_boost</v>
      </c>
    </row>
    <row r="64" spans="2:18" s="67" customFormat="1">
      <c r="B64" s="289" t="s">
        <v>4</v>
      </c>
      <c r="C64" s="290" t="s">
        <v>1343</v>
      </c>
      <c r="D64" s="291" t="s">
        <v>635</v>
      </c>
      <c r="E64" s="285" t="s">
        <v>804</v>
      </c>
      <c r="F64" s="291">
        <v>11</v>
      </c>
      <c r="G64" s="285" t="b">
        <v>0</v>
      </c>
      <c r="H64" s="285" t="b">
        <v>1</v>
      </c>
      <c r="I64" s="285" t="b">
        <v>1</v>
      </c>
      <c r="J64" s="285" t="b">
        <v>0</v>
      </c>
      <c r="K64" s="286" t="s">
        <v>1377</v>
      </c>
      <c r="L64" s="286" t="s">
        <v>640</v>
      </c>
      <c r="M64" s="286" t="s">
        <v>933</v>
      </c>
      <c r="N64" s="287" t="s">
        <v>1376</v>
      </c>
      <c r="O64" s="282" t="s">
        <v>1374</v>
      </c>
      <c r="P64" s="282" t="s">
        <v>1375</v>
      </c>
      <c r="Q64" s="282">
        <v>59</v>
      </c>
      <c r="R64" s="593" t="str">
        <f>CONCATENATE(RIGHT(petDefinitions[[#This Row],['[gamePrefab']]],LEN(petDefinitions[[#This Row],['[gamePrefab']]])-6),"_",petDefinitions[[#This Row],['[powerup']]])</f>
        <v>Stun_stun</v>
      </c>
    </row>
    <row r="65" spans="2:15" ht="15.75" thickBot="1"/>
    <row r="66" spans="2:15" ht="23.25">
      <c r="B66" s="12" t="s">
        <v>1292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</row>
    <row r="68" spans="2:15" ht="135">
      <c r="B68" s="321" t="s">
        <v>1293</v>
      </c>
      <c r="C68" s="321" t="s">
        <v>5</v>
      </c>
      <c r="D68" s="322" t="s">
        <v>1297</v>
      </c>
      <c r="E68" s="322" t="s">
        <v>1298</v>
      </c>
      <c r="F68" s="322" t="s">
        <v>1299</v>
      </c>
      <c r="G68" s="322" t="s">
        <v>1300</v>
      </c>
      <c r="H68" s="322" t="s">
        <v>1301</v>
      </c>
      <c r="I68" s="323" t="s">
        <v>1302</v>
      </c>
      <c r="J68" s="323" t="s">
        <v>1303</v>
      </c>
      <c r="K68" s="323" t="s">
        <v>1309</v>
      </c>
      <c r="L68" s="323" t="s">
        <v>1310</v>
      </c>
      <c r="M68" s="323" t="s">
        <v>1311</v>
      </c>
      <c r="N68" s="323" t="s">
        <v>1312</v>
      </c>
    </row>
    <row r="69" spans="2:15">
      <c r="B69" s="324" t="s">
        <v>4</v>
      </c>
      <c r="C69" s="320" t="s">
        <v>633</v>
      </c>
      <c r="D69" s="318">
        <v>1.3</v>
      </c>
      <c r="E69" s="318">
        <v>4</v>
      </c>
      <c r="F69" s="318">
        <v>1.3</v>
      </c>
      <c r="G69" s="318">
        <v>1000</v>
      </c>
      <c r="H69" s="318">
        <v>0.2</v>
      </c>
      <c r="I69" s="319">
        <v>0.2</v>
      </c>
      <c r="J69" s="319"/>
      <c r="K69" s="319"/>
      <c r="L69" s="319" t="b">
        <v>0</v>
      </c>
      <c r="M69" s="319">
        <v>4</v>
      </c>
      <c r="N69" s="319">
        <v>2</v>
      </c>
    </row>
    <row r="70" spans="2:15">
      <c r="B70" s="324" t="s">
        <v>4</v>
      </c>
      <c r="C70" s="320" t="s">
        <v>1294</v>
      </c>
      <c r="D70" s="318">
        <v>1.3</v>
      </c>
      <c r="E70" s="318">
        <v>4</v>
      </c>
      <c r="F70" s="318">
        <v>1.3</v>
      </c>
      <c r="G70" s="318">
        <v>1000</v>
      </c>
      <c r="H70" s="318">
        <v>0.5</v>
      </c>
      <c r="I70" s="319">
        <v>0.5</v>
      </c>
      <c r="J70" s="319" t="s">
        <v>1472</v>
      </c>
      <c r="K70" s="319"/>
      <c r="L70" s="319" t="b">
        <v>0</v>
      </c>
      <c r="M70" s="319">
        <v>4</v>
      </c>
      <c r="N70" s="319">
        <v>2</v>
      </c>
    </row>
    <row r="71" spans="2:15">
      <c r="B71" s="325" t="s">
        <v>4</v>
      </c>
      <c r="C71" s="317" t="s">
        <v>1295</v>
      </c>
      <c r="D71" s="318">
        <v>1.3</v>
      </c>
      <c r="E71" s="318">
        <v>4</v>
      </c>
      <c r="F71" s="318">
        <v>1.3</v>
      </c>
      <c r="G71" s="318">
        <v>1000</v>
      </c>
      <c r="H71" s="318">
        <v>0.5</v>
      </c>
      <c r="I71" s="319">
        <v>0.5</v>
      </c>
      <c r="J71" s="319" t="s">
        <v>1304</v>
      </c>
      <c r="K71" s="319"/>
      <c r="L71" s="319" t="b">
        <v>0</v>
      </c>
      <c r="M71" s="319">
        <v>4</v>
      </c>
      <c r="N71" s="319">
        <v>2</v>
      </c>
    </row>
    <row r="72" spans="2:15">
      <c r="B72" s="325" t="s">
        <v>4</v>
      </c>
      <c r="C72" s="317" t="s">
        <v>1296</v>
      </c>
      <c r="D72" s="318">
        <v>1.3</v>
      </c>
      <c r="E72" s="318">
        <v>4</v>
      </c>
      <c r="F72" s="318">
        <v>1.3</v>
      </c>
      <c r="G72" s="318">
        <v>1000</v>
      </c>
      <c r="H72" s="318">
        <v>10</v>
      </c>
      <c r="I72" s="319">
        <v>10</v>
      </c>
      <c r="J72" s="319"/>
      <c r="K72" s="319" t="s">
        <v>1304</v>
      </c>
      <c r="L72" s="319" t="b">
        <v>0</v>
      </c>
      <c r="M72" s="319">
        <v>4</v>
      </c>
      <c r="N72" s="319">
        <v>4</v>
      </c>
    </row>
    <row r="73" spans="2:15">
      <c r="B73" s="325" t="s">
        <v>4</v>
      </c>
      <c r="C73" s="317" t="s">
        <v>825</v>
      </c>
      <c r="D73" s="318">
        <v>1.3</v>
      </c>
      <c r="E73" s="318">
        <v>4</v>
      </c>
      <c r="F73" s="318">
        <v>3</v>
      </c>
      <c r="G73" s="318">
        <v>1000</v>
      </c>
      <c r="H73" s="318"/>
      <c r="I73" s="319"/>
      <c r="J73" s="319"/>
      <c r="K73" s="319"/>
      <c r="L73" s="319" t="b">
        <v>0</v>
      </c>
      <c r="M73" s="319">
        <v>4</v>
      </c>
      <c r="N73" s="319">
        <v>2</v>
      </c>
    </row>
    <row r="74" spans="2:15" s="67" customFormat="1">
      <c r="B74" s="325" t="s">
        <v>4</v>
      </c>
      <c r="C74" s="317" t="s">
        <v>1603</v>
      </c>
      <c r="D74" s="318">
        <v>1.3</v>
      </c>
      <c r="E74" s="318">
        <v>4</v>
      </c>
      <c r="F74" s="318">
        <v>1.3</v>
      </c>
      <c r="G74" s="318">
        <v>1000</v>
      </c>
      <c r="H74" s="318">
        <v>0.5</v>
      </c>
      <c r="I74" s="319">
        <v>0.5</v>
      </c>
      <c r="J74" s="319" t="s">
        <v>1604</v>
      </c>
      <c r="K74" s="319"/>
      <c r="L74" s="319" t="b">
        <v>0</v>
      </c>
      <c r="M74" s="319">
        <v>4</v>
      </c>
      <c r="N74" s="319">
        <v>2</v>
      </c>
    </row>
    <row r="75" spans="2:15" ht="15.75" thickBot="1"/>
    <row r="76" spans="2:15" ht="23.25">
      <c r="B76" s="12" t="s">
        <v>1533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67"/>
      <c r="N76" s="67"/>
    </row>
    <row r="77" spans="2:15">
      <c r="B77" s="556"/>
      <c r="C77" s="556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</row>
    <row r="78" spans="2:15" ht="123">
      <c r="B78" s="276" t="s">
        <v>1534</v>
      </c>
      <c r="C78" s="277" t="s">
        <v>5</v>
      </c>
      <c r="D78" s="278" t="s">
        <v>186</v>
      </c>
      <c r="E78" s="279" t="s">
        <v>23</v>
      </c>
      <c r="F78" s="459" t="s">
        <v>38</v>
      </c>
    </row>
    <row r="79" spans="2:15">
      <c r="B79" s="283" t="s">
        <v>4</v>
      </c>
      <c r="C79" s="320" t="s">
        <v>822</v>
      </c>
      <c r="D79" s="285">
        <v>0</v>
      </c>
      <c r="E79" s="286" t="s">
        <v>885</v>
      </c>
      <c r="F79" s="558" t="s">
        <v>1536</v>
      </c>
    </row>
    <row r="80" spans="2:15">
      <c r="B80" s="289" t="s">
        <v>4</v>
      </c>
      <c r="C80" s="557" t="s">
        <v>1274</v>
      </c>
      <c r="D80" s="291">
        <v>1</v>
      </c>
      <c r="E80" s="292" t="s">
        <v>1271</v>
      </c>
      <c r="F80" s="558" t="s">
        <v>1538</v>
      </c>
    </row>
    <row r="81" spans="2:6">
      <c r="B81" s="289" t="s">
        <v>4</v>
      </c>
      <c r="C81" s="320" t="s">
        <v>814</v>
      </c>
      <c r="D81" s="285">
        <v>2</v>
      </c>
      <c r="E81" s="286" t="s">
        <v>1273</v>
      </c>
      <c r="F81" s="558" t="s">
        <v>1537</v>
      </c>
    </row>
    <row r="82" spans="2:6">
      <c r="B82" s="289" t="s">
        <v>4</v>
      </c>
      <c r="C82" s="320" t="s">
        <v>291</v>
      </c>
      <c r="D82" s="285">
        <v>3</v>
      </c>
      <c r="E82" s="286" t="s">
        <v>1272</v>
      </c>
      <c r="F82" s="558" t="s">
        <v>1535</v>
      </c>
    </row>
    <row r="83" spans="2:6">
      <c r="B83" s="289" t="s">
        <v>4</v>
      </c>
      <c r="C83" s="320" t="s">
        <v>1269</v>
      </c>
      <c r="D83" s="285">
        <v>4</v>
      </c>
      <c r="E83" s="286" t="s">
        <v>887</v>
      </c>
      <c r="F83" s="558" t="s">
        <v>1539</v>
      </c>
    </row>
    <row r="84" spans="2:6">
      <c r="B84" s="289" t="s">
        <v>4</v>
      </c>
      <c r="C84" s="320" t="s">
        <v>1270</v>
      </c>
      <c r="D84" s="285">
        <v>5</v>
      </c>
      <c r="E84" s="286" t="s">
        <v>884</v>
      </c>
      <c r="F84" s="558" t="s">
        <v>1540</v>
      </c>
    </row>
    <row r="85" spans="2:6">
      <c r="B85" s="289" t="s">
        <v>4</v>
      </c>
      <c r="C85" s="320" t="s">
        <v>804</v>
      </c>
      <c r="D85" s="285">
        <v>6</v>
      </c>
      <c r="E85" s="286" t="s">
        <v>1268</v>
      </c>
      <c r="F85" s="558" t="s">
        <v>1541</v>
      </c>
    </row>
  </sheetData>
  <dataValidations count="3">
    <dataValidation showInputMessage="1" showErrorMessage="1" sqref="G5:J64 F28:F64 F5:F23 F25:F26 D69:H74"/>
    <dataValidation type="list" showInputMessage="1" showErrorMessage="1" sqref="D5:D64">
      <formula1>INDIRECT("rarityDefinitions['[sku']]")</formula1>
    </dataValidation>
    <dataValidation type="list" showInputMessage="1" showErrorMessage="1" sqref="E5:E64">
      <formula1>INDIRECT("petCategoryDefinitions['[sku']]")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powerups!$E$4:$E$49</xm:f>
          </x14:formula1>
          <xm:sqref>N5:N64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141"/>
  <sheetViews>
    <sheetView topLeftCell="A28" zoomScaleNormal="100" workbookViewId="0">
      <pane xSplit="2" topLeftCell="Z1" activePane="topRight" state="frozen"/>
      <selection activeCell="A22" sqref="A22"/>
      <selection pane="topRight" activeCell="B45" sqref="B45"/>
    </sheetView>
  </sheetViews>
  <sheetFormatPr defaultColWidth="43" defaultRowHeight="15"/>
  <cols>
    <col min="1" max="16384" width="43" style="67"/>
  </cols>
  <sheetData>
    <row r="1" spans="1:24" ht="15.75" thickBot="1"/>
    <row r="2" spans="1:24" ht="23.25">
      <c r="A2" s="12" t="s">
        <v>344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4" ht="45">
      <c r="A3" s="151" t="s">
        <v>371</v>
      </c>
      <c r="B3" s="180"/>
      <c r="C3" s="180"/>
      <c r="D3" s="180"/>
      <c r="E3" s="654"/>
      <c r="F3" s="654"/>
      <c r="G3" s="180"/>
      <c r="H3" s="161"/>
      <c r="I3" s="160"/>
    </row>
    <row r="4" spans="1:24" ht="134.25">
      <c r="A4" s="141" t="s">
        <v>345</v>
      </c>
      <c r="B4" s="142" t="s">
        <v>5</v>
      </c>
    </row>
    <row r="5" spans="1:24">
      <c r="A5" s="136" t="s">
        <v>4</v>
      </c>
      <c r="B5" s="13" t="s">
        <v>347</v>
      </c>
    </row>
    <row r="6" spans="1:24">
      <c r="A6" s="136" t="s">
        <v>4</v>
      </c>
      <c r="B6" s="13" t="s">
        <v>351</v>
      </c>
    </row>
    <row r="7" spans="1:24">
      <c r="A7" s="194" t="s">
        <v>4</v>
      </c>
      <c r="B7" s="13" t="s">
        <v>469</v>
      </c>
    </row>
    <row r="8" spans="1:24">
      <c r="A8" s="136" t="s">
        <v>4</v>
      </c>
      <c r="B8" s="13" t="s">
        <v>346</v>
      </c>
    </row>
    <row r="9" spans="1:24">
      <c r="A9" s="136" t="s">
        <v>4</v>
      </c>
      <c r="B9" s="13" t="s">
        <v>206</v>
      </c>
    </row>
    <row r="10" spans="1:24">
      <c r="A10" s="136" t="s">
        <v>4</v>
      </c>
      <c r="B10" s="13" t="s">
        <v>348</v>
      </c>
    </row>
    <row r="11" spans="1:24">
      <c r="A11" s="136" t="s">
        <v>4</v>
      </c>
      <c r="B11" s="178" t="s">
        <v>349</v>
      </c>
    </row>
    <row r="12" spans="1:24">
      <c r="A12" s="136" t="s">
        <v>4</v>
      </c>
      <c r="B12" s="13" t="s">
        <v>350</v>
      </c>
    </row>
    <row r="13" spans="1:24">
      <c r="A13" s="134" t="s">
        <v>4</v>
      </c>
      <c r="B13" s="13" t="s">
        <v>205</v>
      </c>
    </row>
    <row r="14" spans="1:24">
      <c r="A14" s="136" t="s">
        <v>4</v>
      </c>
      <c r="B14" s="178" t="s">
        <v>352</v>
      </c>
    </row>
    <row r="15" spans="1:24">
      <c r="A15" s="136" t="s">
        <v>4</v>
      </c>
      <c r="B15" s="178" t="s">
        <v>763</v>
      </c>
    </row>
    <row r="16" spans="1:24">
      <c r="A16" s="136" t="s">
        <v>4</v>
      </c>
      <c r="B16" s="178" t="s">
        <v>777</v>
      </c>
    </row>
    <row r="17" spans="1:31">
      <c r="A17" s="136" t="s">
        <v>4</v>
      </c>
      <c r="B17" s="178" t="s">
        <v>1088</v>
      </c>
    </row>
    <row r="19" spans="1:31" ht="15.75" thickBot="1"/>
    <row r="20" spans="1:31" ht="23.25">
      <c r="A20" s="12" t="s">
        <v>343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31" s="5" customFormat="1" ht="15.75" thickBot="1">
      <c r="A21" s="181"/>
      <c r="B21" s="161" t="s">
        <v>550</v>
      </c>
      <c r="C21" s="161"/>
      <c r="D21" s="181"/>
      <c r="E21" s="654"/>
      <c r="F21" s="654"/>
      <c r="G21" s="181"/>
      <c r="H21" s="161"/>
      <c r="I21" s="181"/>
      <c r="N21" s="5" t="s">
        <v>365</v>
      </c>
      <c r="Q21" s="5" t="s">
        <v>366</v>
      </c>
      <c r="X21" s="161" t="s">
        <v>398</v>
      </c>
      <c r="Y21" s="161"/>
      <c r="Z21" s="161"/>
      <c r="AA21" s="161"/>
    </row>
    <row r="22" spans="1:31" ht="126">
      <c r="A22" s="329" t="s">
        <v>342</v>
      </c>
      <c r="B22" s="330" t="s">
        <v>5</v>
      </c>
      <c r="C22" s="331" t="s">
        <v>353</v>
      </c>
      <c r="D22" s="332" t="s">
        <v>354</v>
      </c>
      <c r="E22" s="333" t="s">
        <v>355</v>
      </c>
      <c r="F22" s="333" t="s">
        <v>356</v>
      </c>
      <c r="G22" s="333" t="s">
        <v>357</v>
      </c>
      <c r="H22" s="333" t="s">
        <v>358</v>
      </c>
      <c r="I22" s="333" t="s">
        <v>359</v>
      </c>
      <c r="J22" s="333" t="s">
        <v>360</v>
      </c>
      <c r="K22" s="333" t="s">
        <v>361</v>
      </c>
      <c r="L22" s="334" t="s">
        <v>362</v>
      </c>
      <c r="M22" s="334" t="s">
        <v>473</v>
      </c>
      <c r="N22" s="334" t="s">
        <v>471</v>
      </c>
      <c r="O22" s="334" t="s">
        <v>363</v>
      </c>
      <c r="P22" s="334" t="s">
        <v>526</v>
      </c>
      <c r="Q22" s="334" t="s">
        <v>525</v>
      </c>
      <c r="R22" s="334" t="s">
        <v>470</v>
      </c>
      <c r="S22" s="334" t="s">
        <v>472</v>
      </c>
      <c r="T22" s="334" t="s">
        <v>434</v>
      </c>
      <c r="U22" s="334" t="s">
        <v>364</v>
      </c>
      <c r="V22" s="334" t="s">
        <v>880</v>
      </c>
      <c r="W22" s="335" t="s">
        <v>368</v>
      </c>
      <c r="X22" s="335" t="s">
        <v>367</v>
      </c>
      <c r="Y22" s="335" t="s">
        <v>369</v>
      </c>
      <c r="Z22" s="336" t="s">
        <v>583</v>
      </c>
      <c r="AA22" s="337" t="s">
        <v>38</v>
      </c>
      <c r="AB22" s="338" t="s">
        <v>394</v>
      </c>
      <c r="AC22" s="339" t="s">
        <v>395</v>
      </c>
      <c r="AD22" s="339" t="s">
        <v>396</v>
      </c>
      <c r="AE22" s="340" t="s">
        <v>582</v>
      </c>
    </row>
    <row r="23" spans="1:31">
      <c r="A23" s="341" t="s">
        <v>4</v>
      </c>
      <c r="B23" s="342" t="s">
        <v>995</v>
      </c>
      <c r="C23" s="343" t="s">
        <v>348</v>
      </c>
      <c r="D23" s="344">
        <v>60</v>
      </c>
      <c r="E23" s="345">
        <v>2</v>
      </c>
      <c r="F23" s="345">
        <v>0</v>
      </c>
      <c r="G23" s="345">
        <v>20</v>
      </c>
      <c r="H23" s="345">
        <v>0</v>
      </c>
      <c r="I23" s="345">
        <v>75</v>
      </c>
      <c r="J23" s="346">
        <v>0.22499999999999998</v>
      </c>
      <c r="K23" s="345">
        <v>0</v>
      </c>
      <c r="L23" s="347" t="b">
        <v>1</v>
      </c>
      <c r="M23" s="348">
        <v>5</v>
      </c>
      <c r="N23" s="348">
        <v>0</v>
      </c>
      <c r="O23" s="347">
        <v>1</v>
      </c>
      <c r="P23" s="348">
        <v>0</v>
      </c>
      <c r="Q23" s="347" t="b">
        <v>1</v>
      </c>
      <c r="R23" s="347" t="b">
        <v>1</v>
      </c>
      <c r="S23" s="347" t="b">
        <v>0</v>
      </c>
      <c r="T23" s="347">
        <v>75</v>
      </c>
      <c r="U23" s="347">
        <v>7</v>
      </c>
      <c r="V23" s="347">
        <v>0</v>
      </c>
      <c r="W23" s="349">
        <v>0.25</v>
      </c>
      <c r="X23" s="349">
        <v>0.25</v>
      </c>
      <c r="Y23" s="349">
        <v>0.7</v>
      </c>
      <c r="Z23" s="350">
        <v>0</v>
      </c>
      <c r="AA23" s="351" t="s">
        <v>509</v>
      </c>
      <c r="AB23" s="352" t="s">
        <v>688</v>
      </c>
      <c r="AC23" s="352" t="s">
        <v>706</v>
      </c>
      <c r="AD23" s="352" t="s">
        <v>720</v>
      </c>
      <c r="AE23" s="352" t="s">
        <v>722</v>
      </c>
    </row>
    <row r="24" spans="1:31">
      <c r="A24" s="341" t="s">
        <v>4</v>
      </c>
      <c r="B24" s="342" t="s">
        <v>996</v>
      </c>
      <c r="C24" s="343" t="s">
        <v>348</v>
      </c>
      <c r="D24" s="344">
        <v>60</v>
      </c>
      <c r="E24" s="345">
        <v>2</v>
      </c>
      <c r="F24" s="345">
        <v>0</v>
      </c>
      <c r="G24" s="345">
        <v>20</v>
      </c>
      <c r="H24" s="345">
        <v>0</v>
      </c>
      <c r="I24" s="345">
        <v>75</v>
      </c>
      <c r="J24" s="346">
        <v>0.22499999999999998</v>
      </c>
      <c r="K24" s="345">
        <v>0</v>
      </c>
      <c r="L24" s="347" t="b">
        <v>1</v>
      </c>
      <c r="M24" s="348">
        <v>5</v>
      </c>
      <c r="N24" s="348">
        <v>0</v>
      </c>
      <c r="O24" s="347">
        <v>1</v>
      </c>
      <c r="P24" s="348">
        <v>0</v>
      </c>
      <c r="Q24" s="347" t="b">
        <v>1</v>
      </c>
      <c r="R24" s="347" t="b">
        <v>1</v>
      </c>
      <c r="S24" s="347" t="b">
        <v>0</v>
      </c>
      <c r="T24" s="347">
        <v>75</v>
      </c>
      <c r="U24" s="347">
        <v>7</v>
      </c>
      <c r="V24" s="347">
        <v>0</v>
      </c>
      <c r="W24" s="349">
        <v>0.25</v>
      </c>
      <c r="X24" s="349">
        <v>0.25</v>
      </c>
      <c r="Y24" s="349">
        <v>0.8</v>
      </c>
      <c r="Z24" s="350">
        <v>0</v>
      </c>
      <c r="AA24" s="351" t="s">
        <v>564</v>
      </c>
      <c r="AB24" s="352" t="s">
        <v>689</v>
      </c>
      <c r="AC24" s="352" t="s">
        <v>746</v>
      </c>
      <c r="AD24" s="352" t="s">
        <v>721</v>
      </c>
      <c r="AE24" s="352" t="s">
        <v>723</v>
      </c>
    </row>
    <row r="25" spans="1:31">
      <c r="A25" s="341" t="s">
        <v>4</v>
      </c>
      <c r="B25" s="342" t="s">
        <v>1424</v>
      </c>
      <c r="C25" s="343" t="s">
        <v>348</v>
      </c>
      <c r="D25" s="344">
        <v>60</v>
      </c>
      <c r="E25" s="345">
        <v>4</v>
      </c>
      <c r="F25" s="345">
        <v>0</v>
      </c>
      <c r="G25" s="345">
        <v>50</v>
      </c>
      <c r="H25" s="345">
        <v>0</v>
      </c>
      <c r="I25" s="345">
        <v>55</v>
      </c>
      <c r="J25" s="346">
        <v>0.15</v>
      </c>
      <c r="K25" s="345">
        <v>0</v>
      </c>
      <c r="L25" s="347" t="b">
        <v>1</v>
      </c>
      <c r="M25" s="348">
        <v>5</v>
      </c>
      <c r="N25" s="348">
        <v>1</v>
      </c>
      <c r="O25" s="347">
        <v>2</v>
      </c>
      <c r="P25" s="348">
        <v>1</v>
      </c>
      <c r="Q25" s="347" t="b">
        <v>1</v>
      </c>
      <c r="R25" s="347" t="b">
        <v>1</v>
      </c>
      <c r="S25" s="347" t="b">
        <v>0</v>
      </c>
      <c r="T25" s="347">
        <v>85</v>
      </c>
      <c r="U25" s="347">
        <v>9</v>
      </c>
      <c r="V25" s="347">
        <v>0</v>
      </c>
      <c r="W25" s="349">
        <v>0.25</v>
      </c>
      <c r="X25" s="349">
        <v>0.25</v>
      </c>
      <c r="Y25" s="349">
        <v>0.75</v>
      </c>
      <c r="Z25" s="350">
        <v>0</v>
      </c>
      <c r="AA25" s="366" t="s">
        <v>1495</v>
      </c>
      <c r="AB25" s="352" t="s">
        <v>1500</v>
      </c>
      <c r="AC25" s="352" t="s">
        <v>1503</v>
      </c>
      <c r="AD25" s="352" t="s">
        <v>734</v>
      </c>
      <c r="AE25" s="352" t="s">
        <v>735</v>
      </c>
    </row>
    <row r="26" spans="1:31" s="27" customFormat="1">
      <c r="A26" s="353" t="s">
        <v>4</v>
      </c>
      <c r="B26" s="354" t="s">
        <v>1410</v>
      </c>
      <c r="C26" s="355" t="s">
        <v>347</v>
      </c>
      <c r="D26" s="356">
        <v>20</v>
      </c>
      <c r="E26" s="357">
        <v>2</v>
      </c>
      <c r="F26" s="357">
        <v>0</v>
      </c>
      <c r="G26" s="357">
        <v>-10</v>
      </c>
      <c r="H26" s="357">
        <v>0</v>
      </c>
      <c r="I26" s="357">
        <v>25</v>
      </c>
      <c r="J26" s="358">
        <v>0</v>
      </c>
      <c r="K26" s="357">
        <v>0</v>
      </c>
      <c r="L26" s="359" t="b">
        <v>1</v>
      </c>
      <c r="M26" s="360">
        <v>5</v>
      </c>
      <c r="N26" s="360">
        <v>5</v>
      </c>
      <c r="O26" s="359">
        <v>0</v>
      </c>
      <c r="P26" s="360">
        <f>entityDefinitions[[#This Row],['[edibleFromTier']]]</f>
        <v>0</v>
      </c>
      <c r="Q26" s="347" t="b">
        <v>1</v>
      </c>
      <c r="R26" s="359" t="b">
        <v>0</v>
      </c>
      <c r="S26" s="359" t="b">
        <v>0</v>
      </c>
      <c r="T26" s="359">
        <v>1</v>
      </c>
      <c r="U26" s="359">
        <v>2</v>
      </c>
      <c r="V26" s="359">
        <v>0</v>
      </c>
      <c r="W26" s="361">
        <v>1</v>
      </c>
      <c r="X26" s="361">
        <v>1</v>
      </c>
      <c r="Y26" s="361">
        <v>0</v>
      </c>
      <c r="Z26" s="362">
        <v>0</v>
      </c>
      <c r="AA26" s="363" t="s">
        <v>1230</v>
      </c>
      <c r="AB26" s="368" t="s">
        <v>1496</v>
      </c>
      <c r="AC26" s="368" t="s">
        <v>1501</v>
      </c>
      <c r="AD26" s="364"/>
      <c r="AE26" s="365"/>
    </row>
    <row r="27" spans="1:31">
      <c r="A27" s="341" t="s">
        <v>4</v>
      </c>
      <c r="B27" s="342" t="s">
        <v>1422</v>
      </c>
      <c r="C27" s="343" t="s">
        <v>777</v>
      </c>
      <c r="D27" s="344">
        <v>40</v>
      </c>
      <c r="E27" s="345">
        <v>2</v>
      </c>
      <c r="F27" s="345">
        <v>0</v>
      </c>
      <c r="G27" s="345">
        <v>20</v>
      </c>
      <c r="H27" s="345">
        <v>0</v>
      </c>
      <c r="I27" s="345">
        <v>50</v>
      </c>
      <c r="J27" s="346">
        <v>0.15</v>
      </c>
      <c r="K27" s="345">
        <v>0</v>
      </c>
      <c r="L27" s="347" t="b">
        <v>1</v>
      </c>
      <c r="M27" s="348">
        <v>5</v>
      </c>
      <c r="N27" s="348">
        <v>0</v>
      </c>
      <c r="O27" s="347">
        <v>1</v>
      </c>
      <c r="P27" s="348">
        <v>0</v>
      </c>
      <c r="Q27" s="347" t="b">
        <v>1</v>
      </c>
      <c r="R27" s="347" t="b">
        <v>1</v>
      </c>
      <c r="S27" s="347" t="b">
        <v>0</v>
      </c>
      <c r="T27" s="347">
        <v>75</v>
      </c>
      <c r="U27" s="347">
        <v>7</v>
      </c>
      <c r="V27" s="347">
        <v>0</v>
      </c>
      <c r="W27" s="349">
        <v>0.25</v>
      </c>
      <c r="X27" s="349">
        <v>0.25</v>
      </c>
      <c r="Y27" s="349">
        <v>0</v>
      </c>
      <c r="Z27" s="350">
        <v>0</v>
      </c>
      <c r="AA27" s="367" t="s">
        <v>511</v>
      </c>
      <c r="AB27" s="368" t="s">
        <v>694</v>
      </c>
      <c r="AC27" s="368" t="s">
        <v>757</v>
      </c>
      <c r="AD27" s="368" t="s">
        <v>737</v>
      </c>
      <c r="AE27" s="368" t="s">
        <v>738</v>
      </c>
    </row>
    <row r="28" spans="1:31" s="27" customFormat="1">
      <c r="A28" s="341" t="s">
        <v>4</v>
      </c>
      <c r="B28" s="342" t="s">
        <v>997</v>
      </c>
      <c r="C28" s="343" t="s">
        <v>348</v>
      </c>
      <c r="D28" s="344">
        <v>40</v>
      </c>
      <c r="E28" s="345">
        <v>2</v>
      </c>
      <c r="F28" s="345">
        <v>0</v>
      </c>
      <c r="G28" s="345">
        <v>20</v>
      </c>
      <c r="H28" s="345">
        <v>0</v>
      </c>
      <c r="I28" s="345">
        <v>50</v>
      </c>
      <c r="J28" s="346">
        <v>0.15</v>
      </c>
      <c r="K28" s="345">
        <v>0</v>
      </c>
      <c r="L28" s="347" t="b">
        <v>1</v>
      </c>
      <c r="M28" s="348">
        <v>5</v>
      </c>
      <c r="N28" s="348">
        <v>0</v>
      </c>
      <c r="O28" s="347">
        <v>1</v>
      </c>
      <c r="P28" s="348">
        <v>0</v>
      </c>
      <c r="Q28" s="347" t="b">
        <v>1</v>
      </c>
      <c r="R28" s="347" t="b">
        <v>1</v>
      </c>
      <c r="S28" s="347" t="b">
        <v>0</v>
      </c>
      <c r="T28" s="347">
        <v>75</v>
      </c>
      <c r="U28" s="347">
        <v>7</v>
      </c>
      <c r="V28" s="347">
        <v>0</v>
      </c>
      <c r="W28" s="349">
        <v>0.25</v>
      </c>
      <c r="X28" s="349">
        <v>0.25</v>
      </c>
      <c r="Y28" s="349">
        <v>0</v>
      </c>
      <c r="Z28" s="350">
        <v>0</v>
      </c>
      <c r="AA28" s="366" t="s">
        <v>1222</v>
      </c>
      <c r="AB28" s="352" t="s">
        <v>1239</v>
      </c>
      <c r="AC28" s="352" t="s">
        <v>1249</v>
      </c>
      <c r="AD28" s="352" t="s">
        <v>1257</v>
      </c>
      <c r="AE28" s="372" t="s">
        <v>1265</v>
      </c>
    </row>
    <row r="29" spans="1:31" s="27" customFormat="1">
      <c r="A29" s="353" t="s">
        <v>4</v>
      </c>
      <c r="B29" s="354" t="s">
        <v>963</v>
      </c>
      <c r="C29" s="355" t="s">
        <v>347</v>
      </c>
      <c r="D29" s="356">
        <v>60</v>
      </c>
      <c r="E29" s="357">
        <v>4</v>
      </c>
      <c r="F29" s="357">
        <v>0</v>
      </c>
      <c r="G29" s="357">
        <v>5</v>
      </c>
      <c r="H29" s="357">
        <v>0</v>
      </c>
      <c r="I29" s="357">
        <v>55</v>
      </c>
      <c r="J29" s="358">
        <v>0.15</v>
      </c>
      <c r="K29" s="357">
        <v>0</v>
      </c>
      <c r="L29" s="359" t="b">
        <v>1</v>
      </c>
      <c r="M29" s="360">
        <v>5</v>
      </c>
      <c r="N29" s="360">
        <v>5</v>
      </c>
      <c r="O29" s="359">
        <v>1</v>
      </c>
      <c r="P29" s="360">
        <v>1</v>
      </c>
      <c r="Q29" s="347" t="b">
        <v>1</v>
      </c>
      <c r="R29" s="359" t="b">
        <v>0</v>
      </c>
      <c r="S29" s="359" t="b">
        <v>0</v>
      </c>
      <c r="T29" s="359">
        <v>1</v>
      </c>
      <c r="U29" s="359">
        <v>4</v>
      </c>
      <c r="V29" s="359">
        <v>0</v>
      </c>
      <c r="W29" s="361">
        <v>0.1</v>
      </c>
      <c r="X29" s="361">
        <v>0.1</v>
      </c>
      <c r="Y29" s="361">
        <v>1</v>
      </c>
      <c r="Z29" s="362">
        <v>0</v>
      </c>
      <c r="AA29" s="367" t="s">
        <v>554</v>
      </c>
      <c r="AB29" s="368" t="s">
        <v>669</v>
      </c>
      <c r="AC29" s="368" t="s">
        <v>696</v>
      </c>
      <c r="AD29" s="368" t="s">
        <v>714</v>
      </c>
      <c r="AE29" s="381" t="s">
        <v>724</v>
      </c>
    </row>
    <row r="30" spans="1:31" s="27" customFormat="1">
      <c r="A30" s="353" t="s">
        <v>4</v>
      </c>
      <c r="B30" s="354" t="s">
        <v>964</v>
      </c>
      <c r="C30" s="355" t="s">
        <v>347</v>
      </c>
      <c r="D30" s="356">
        <v>20</v>
      </c>
      <c r="E30" s="357">
        <v>2</v>
      </c>
      <c r="F30" s="357">
        <v>0</v>
      </c>
      <c r="G30" s="357">
        <v>2</v>
      </c>
      <c r="H30" s="357">
        <v>0</v>
      </c>
      <c r="I30" s="357">
        <v>25</v>
      </c>
      <c r="J30" s="358">
        <v>7.4999999999999997E-2</v>
      </c>
      <c r="K30" s="357">
        <v>0</v>
      </c>
      <c r="L30" s="359" t="b">
        <v>1</v>
      </c>
      <c r="M30" s="360">
        <v>5</v>
      </c>
      <c r="N30" s="360">
        <v>5</v>
      </c>
      <c r="O30" s="359">
        <v>0</v>
      </c>
      <c r="P30" s="360">
        <f>entityDefinitions[[#This Row],['[edibleFromTier']]]</f>
        <v>0</v>
      </c>
      <c r="Q30" s="347" t="b">
        <v>1</v>
      </c>
      <c r="R30" s="359" t="b">
        <v>0</v>
      </c>
      <c r="S30" s="359" t="b">
        <v>0</v>
      </c>
      <c r="T30" s="359">
        <v>1</v>
      </c>
      <c r="U30" s="359">
        <v>1</v>
      </c>
      <c r="V30" s="359">
        <v>0</v>
      </c>
      <c r="W30" s="361">
        <v>0.2</v>
      </c>
      <c r="X30" s="361">
        <v>0.05</v>
      </c>
      <c r="Y30" s="361">
        <v>0</v>
      </c>
      <c r="Z30" s="362">
        <v>0</v>
      </c>
      <c r="AA30" s="367" t="s">
        <v>553</v>
      </c>
      <c r="AB30" s="368" t="s">
        <v>670</v>
      </c>
      <c r="AC30" s="368" t="s">
        <v>697</v>
      </c>
      <c r="AD30" s="364"/>
      <c r="AE30" s="365"/>
    </row>
    <row r="31" spans="1:31" s="27" customFormat="1">
      <c r="A31" s="353" t="s">
        <v>4</v>
      </c>
      <c r="B31" s="597" t="s">
        <v>1566</v>
      </c>
      <c r="C31" s="602" t="s">
        <v>777</v>
      </c>
      <c r="D31" s="604">
        <v>360</v>
      </c>
      <c r="E31" s="611">
        <v>49</v>
      </c>
      <c r="F31" s="611">
        <v>0</v>
      </c>
      <c r="G31" s="611">
        <v>80</v>
      </c>
      <c r="H31" s="611">
        <v>0</v>
      </c>
      <c r="I31" s="611">
        <v>130</v>
      </c>
      <c r="J31" s="358">
        <v>0.15</v>
      </c>
      <c r="K31" s="611">
        <v>0</v>
      </c>
      <c r="L31" s="378" t="b">
        <v>1</v>
      </c>
      <c r="M31" s="383">
        <v>4</v>
      </c>
      <c r="N31" s="383">
        <v>5</v>
      </c>
      <c r="O31" s="600">
        <v>5</v>
      </c>
      <c r="P31" s="383">
        <v>4</v>
      </c>
      <c r="Q31" s="347" t="b">
        <v>1</v>
      </c>
      <c r="R31" s="621" t="b">
        <v>0</v>
      </c>
      <c r="S31" s="347" t="b">
        <v>1</v>
      </c>
      <c r="T31" s="347">
        <v>1000</v>
      </c>
      <c r="U31" s="384">
        <v>17</v>
      </c>
      <c r="V31" s="347">
        <v>0</v>
      </c>
      <c r="W31" s="361">
        <v>0.25</v>
      </c>
      <c r="X31" s="361">
        <v>0.25</v>
      </c>
      <c r="Y31" s="361">
        <v>0</v>
      </c>
      <c r="Z31" s="362">
        <v>0</v>
      </c>
      <c r="AA31" s="628" t="s">
        <v>504</v>
      </c>
      <c r="AB31" s="364" t="s">
        <v>678</v>
      </c>
      <c r="AC31" s="370" t="s">
        <v>704</v>
      </c>
      <c r="AD31" s="370"/>
      <c r="AE31" s="371"/>
    </row>
    <row r="32" spans="1:31" s="27" customFormat="1">
      <c r="A32" s="341" t="s">
        <v>4</v>
      </c>
      <c r="B32" s="342" t="s">
        <v>998</v>
      </c>
      <c r="C32" s="343" t="s">
        <v>348</v>
      </c>
      <c r="D32" s="344">
        <v>40</v>
      </c>
      <c r="E32" s="345">
        <v>2</v>
      </c>
      <c r="F32" s="345">
        <v>0</v>
      </c>
      <c r="G32" s="345">
        <v>15</v>
      </c>
      <c r="H32" s="345">
        <v>0</v>
      </c>
      <c r="I32" s="345">
        <v>50</v>
      </c>
      <c r="J32" s="346">
        <v>0.15</v>
      </c>
      <c r="K32" s="345">
        <v>0</v>
      </c>
      <c r="L32" s="347" t="b">
        <v>1</v>
      </c>
      <c r="M32" s="348">
        <v>5</v>
      </c>
      <c r="N32" s="348">
        <v>5</v>
      </c>
      <c r="O32" s="347">
        <v>0</v>
      </c>
      <c r="P32" s="348">
        <v>0</v>
      </c>
      <c r="Q32" s="347" t="b">
        <v>1</v>
      </c>
      <c r="R32" s="347" t="b">
        <v>0</v>
      </c>
      <c r="S32" s="347" t="b">
        <v>0</v>
      </c>
      <c r="T32" s="347">
        <v>1</v>
      </c>
      <c r="U32" s="347">
        <v>7</v>
      </c>
      <c r="V32" s="347">
        <v>0</v>
      </c>
      <c r="W32" s="349">
        <v>0.25</v>
      </c>
      <c r="X32" s="349">
        <v>0.25</v>
      </c>
      <c r="Y32" s="349">
        <v>0</v>
      </c>
      <c r="Z32" s="350">
        <v>0</v>
      </c>
      <c r="AA32" s="366" t="s">
        <v>510</v>
      </c>
      <c r="AB32" s="352" t="s">
        <v>693</v>
      </c>
      <c r="AC32" s="352" t="s">
        <v>756</v>
      </c>
      <c r="AD32" s="370"/>
      <c r="AE32" s="371"/>
    </row>
    <row r="33" spans="1:31" s="27" customFormat="1">
      <c r="A33" s="341" t="s">
        <v>4</v>
      </c>
      <c r="B33" s="342" t="s">
        <v>990</v>
      </c>
      <c r="C33" s="343" t="s">
        <v>763</v>
      </c>
      <c r="D33" s="344">
        <v>60</v>
      </c>
      <c r="E33" s="345">
        <v>2</v>
      </c>
      <c r="F33" s="345">
        <v>0</v>
      </c>
      <c r="G33" s="345">
        <v>30</v>
      </c>
      <c r="H33" s="345">
        <v>0</v>
      </c>
      <c r="I33" s="345">
        <v>75</v>
      </c>
      <c r="J33" s="346">
        <v>0.22499999999999998</v>
      </c>
      <c r="K33" s="345">
        <v>0</v>
      </c>
      <c r="L33" s="347" t="b">
        <v>1</v>
      </c>
      <c r="M33" s="348">
        <v>5</v>
      </c>
      <c r="N33" s="348">
        <v>5</v>
      </c>
      <c r="O33" s="347">
        <v>0</v>
      </c>
      <c r="P33" s="348">
        <f>entityDefinitions[[#This Row],['[edibleFromTier']]]</f>
        <v>0</v>
      </c>
      <c r="Q33" s="347" t="b">
        <v>1</v>
      </c>
      <c r="R33" s="347" t="b">
        <v>0</v>
      </c>
      <c r="S33" s="347" t="b">
        <v>0</v>
      </c>
      <c r="T33" s="347">
        <v>1</v>
      </c>
      <c r="U33" s="347">
        <v>6</v>
      </c>
      <c r="V33" s="347">
        <v>0</v>
      </c>
      <c r="W33" s="349">
        <v>0.25</v>
      </c>
      <c r="X33" s="349">
        <v>0.25</v>
      </c>
      <c r="Y33" s="349">
        <v>0.8</v>
      </c>
      <c r="Z33" s="350">
        <v>0</v>
      </c>
      <c r="AA33" s="366" t="s">
        <v>1163</v>
      </c>
      <c r="AB33" s="352" t="s">
        <v>1236</v>
      </c>
      <c r="AC33" s="352" t="s">
        <v>1246</v>
      </c>
      <c r="AD33" s="352" t="s">
        <v>1255</v>
      </c>
      <c r="AE33" s="372" t="s">
        <v>1263</v>
      </c>
    </row>
    <row r="34" spans="1:31" s="27" customFormat="1">
      <c r="A34" s="353" t="s">
        <v>4</v>
      </c>
      <c r="B34" s="354" t="s">
        <v>965</v>
      </c>
      <c r="C34" s="355" t="s">
        <v>347</v>
      </c>
      <c r="D34" s="356">
        <v>20</v>
      </c>
      <c r="E34" s="357">
        <v>2</v>
      </c>
      <c r="F34" s="357">
        <v>0</v>
      </c>
      <c r="G34" s="357">
        <v>2</v>
      </c>
      <c r="H34" s="357">
        <v>0</v>
      </c>
      <c r="I34" s="357">
        <v>25</v>
      </c>
      <c r="J34" s="358">
        <v>7.4999999999999997E-2</v>
      </c>
      <c r="K34" s="357">
        <v>0</v>
      </c>
      <c r="L34" s="359" t="b">
        <v>1</v>
      </c>
      <c r="M34" s="360">
        <v>5</v>
      </c>
      <c r="N34" s="360">
        <v>5</v>
      </c>
      <c r="O34" s="359">
        <v>0</v>
      </c>
      <c r="P34" s="360">
        <f>entityDefinitions[[#This Row],['[edibleFromTier']]]</f>
        <v>0</v>
      </c>
      <c r="Q34" s="347" t="b">
        <v>1</v>
      </c>
      <c r="R34" s="359" t="b">
        <v>0</v>
      </c>
      <c r="S34" s="359" t="b">
        <v>0</v>
      </c>
      <c r="T34" s="359">
        <v>1</v>
      </c>
      <c r="U34" s="359">
        <v>1</v>
      </c>
      <c r="V34" s="359">
        <v>0</v>
      </c>
      <c r="W34" s="361">
        <v>0.15</v>
      </c>
      <c r="X34" s="361">
        <v>0.15</v>
      </c>
      <c r="Y34" s="361">
        <v>0</v>
      </c>
      <c r="Z34" s="362">
        <v>0</v>
      </c>
      <c r="AA34" s="367" t="s">
        <v>584</v>
      </c>
      <c r="AB34" s="368" t="s">
        <v>671</v>
      </c>
      <c r="AC34" s="368" t="s">
        <v>744</v>
      </c>
      <c r="AD34" s="364"/>
      <c r="AE34" s="369"/>
    </row>
    <row r="35" spans="1:31" s="27" customFormat="1">
      <c r="A35" s="353" t="s">
        <v>4</v>
      </c>
      <c r="B35" s="354" t="s">
        <v>966</v>
      </c>
      <c r="C35" s="355" t="s">
        <v>347</v>
      </c>
      <c r="D35" s="356">
        <v>20</v>
      </c>
      <c r="E35" s="357">
        <v>2</v>
      </c>
      <c r="F35" s="357">
        <v>0</v>
      </c>
      <c r="G35" s="357">
        <v>2</v>
      </c>
      <c r="H35" s="357">
        <v>0</v>
      </c>
      <c r="I35" s="357">
        <v>25</v>
      </c>
      <c r="J35" s="358">
        <v>7.4999999999999997E-2</v>
      </c>
      <c r="K35" s="357">
        <v>0</v>
      </c>
      <c r="L35" s="359" t="b">
        <v>1</v>
      </c>
      <c r="M35" s="360">
        <v>5</v>
      </c>
      <c r="N35" s="360">
        <v>5</v>
      </c>
      <c r="O35" s="359">
        <v>0</v>
      </c>
      <c r="P35" s="360">
        <f>entityDefinitions[[#This Row],['[edibleFromTier']]]</f>
        <v>0</v>
      </c>
      <c r="Q35" s="347" t="b">
        <v>1</v>
      </c>
      <c r="R35" s="359" t="b">
        <v>0</v>
      </c>
      <c r="S35" s="359" t="b">
        <v>0</v>
      </c>
      <c r="T35" s="359">
        <v>1</v>
      </c>
      <c r="U35" s="359">
        <v>1</v>
      </c>
      <c r="V35" s="359">
        <v>0</v>
      </c>
      <c r="W35" s="361">
        <v>0.15</v>
      </c>
      <c r="X35" s="361">
        <v>0.15</v>
      </c>
      <c r="Y35" s="361">
        <v>0</v>
      </c>
      <c r="Z35" s="362">
        <v>0</v>
      </c>
      <c r="AA35" s="367" t="s">
        <v>585</v>
      </c>
      <c r="AB35" s="368" t="s">
        <v>671</v>
      </c>
      <c r="AC35" s="368" t="s">
        <v>745</v>
      </c>
      <c r="AD35" s="364"/>
      <c r="AE35" s="369"/>
    </row>
    <row r="36" spans="1:31" s="27" customFormat="1">
      <c r="A36" s="353" t="s">
        <v>4</v>
      </c>
      <c r="B36" s="354" t="s">
        <v>967</v>
      </c>
      <c r="C36" s="355" t="s">
        <v>347</v>
      </c>
      <c r="D36" s="356">
        <v>20</v>
      </c>
      <c r="E36" s="357">
        <v>2</v>
      </c>
      <c r="F36" s="357">
        <v>0</v>
      </c>
      <c r="G36" s="357">
        <v>2</v>
      </c>
      <c r="H36" s="357">
        <v>0</v>
      </c>
      <c r="I36" s="357">
        <v>25</v>
      </c>
      <c r="J36" s="358">
        <v>7.4999999999999997E-2</v>
      </c>
      <c r="K36" s="357">
        <v>0</v>
      </c>
      <c r="L36" s="359" t="b">
        <v>1</v>
      </c>
      <c r="M36" s="360">
        <v>5</v>
      </c>
      <c r="N36" s="360">
        <v>5</v>
      </c>
      <c r="O36" s="359">
        <v>0</v>
      </c>
      <c r="P36" s="360">
        <f>entityDefinitions[[#This Row],['[edibleFromTier']]]</f>
        <v>0</v>
      </c>
      <c r="Q36" s="347" t="b">
        <v>1</v>
      </c>
      <c r="R36" s="359" t="b">
        <v>0</v>
      </c>
      <c r="S36" s="359" t="b">
        <v>0</v>
      </c>
      <c r="T36" s="359">
        <v>1</v>
      </c>
      <c r="U36" s="359">
        <v>1</v>
      </c>
      <c r="V36" s="359">
        <v>0</v>
      </c>
      <c r="W36" s="361">
        <v>0.15</v>
      </c>
      <c r="X36" s="361">
        <v>0.15</v>
      </c>
      <c r="Y36" s="361">
        <v>0</v>
      </c>
      <c r="Z36" s="362">
        <v>0</v>
      </c>
      <c r="AA36" s="367" t="s">
        <v>586</v>
      </c>
      <c r="AB36" s="368" t="s">
        <v>671</v>
      </c>
      <c r="AC36" s="368" t="s">
        <v>707</v>
      </c>
      <c r="AD36" s="364"/>
      <c r="AE36" s="369"/>
    </row>
    <row r="37" spans="1:31">
      <c r="A37" s="353" t="s">
        <v>4</v>
      </c>
      <c r="B37" s="354" t="s">
        <v>968</v>
      </c>
      <c r="C37" s="355" t="s">
        <v>347</v>
      </c>
      <c r="D37" s="356">
        <v>20</v>
      </c>
      <c r="E37" s="357">
        <v>2</v>
      </c>
      <c r="F37" s="357">
        <v>0</v>
      </c>
      <c r="G37" s="357">
        <v>2</v>
      </c>
      <c r="H37" s="357">
        <v>0</v>
      </c>
      <c r="I37" s="357">
        <v>25</v>
      </c>
      <c r="J37" s="358">
        <v>7.4999999999999997E-2</v>
      </c>
      <c r="K37" s="357">
        <v>0</v>
      </c>
      <c r="L37" s="359" t="b">
        <v>1</v>
      </c>
      <c r="M37" s="360">
        <v>5</v>
      </c>
      <c r="N37" s="360">
        <v>5</v>
      </c>
      <c r="O37" s="359">
        <v>0</v>
      </c>
      <c r="P37" s="360">
        <f>entityDefinitions[[#This Row],['[edibleFromTier']]]</f>
        <v>0</v>
      </c>
      <c r="Q37" s="347" t="b">
        <v>1</v>
      </c>
      <c r="R37" s="359" t="b">
        <v>0</v>
      </c>
      <c r="S37" s="359" t="b">
        <v>0</v>
      </c>
      <c r="T37" s="359">
        <v>1</v>
      </c>
      <c r="U37" s="359">
        <v>1</v>
      </c>
      <c r="V37" s="359">
        <v>0</v>
      </c>
      <c r="W37" s="361">
        <v>0.15</v>
      </c>
      <c r="X37" s="361">
        <v>0.15</v>
      </c>
      <c r="Y37" s="361">
        <v>0</v>
      </c>
      <c r="Z37" s="362">
        <v>0</v>
      </c>
      <c r="AA37" s="367" t="s">
        <v>587</v>
      </c>
      <c r="AB37" s="368" t="s">
        <v>671</v>
      </c>
      <c r="AC37" s="368" t="s">
        <v>708</v>
      </c>
      <c r="AD37" s="364"/>
      <c r="AE37" s="369"/>
    </row>
    <row r="38" spans="1:31">
      <c r="A38" s="341" t="s">
        <v>4</v>
      </c>
      <c r="B38" s="342" t="s">
        <v>999</v>
      </c>
      <c r="C38" s="343" t="s">
        <v>348</v>
      </c>
      <c r="D38" s="344">
        <v>60</v>
      </c>
      <c r="E38" s="345">
        <v>2</v>
      </c>
      <c r="F38" s="345">
        <v>0</v>
      </c>
      <c r="G38" s="345">
        <v>15</v>
      </c>
      <c r="H38" s="345">
        <v>0</v>
      </c>
      <c r="I38" s="345">
        <v>75</v>
      </c>
      <c r="J38" s="346">
        <v>0.22499999999999998</v>
      </c>
      <c r="K38" s="345">
        <v>0</v>
      </c>
      <c r="L38" s="347" t="b">
        <v>1</v>
      </c>
      <c r="M38" s="348">
        <v>5</v>
      </c>
      <c r="N38" s="348">
        <v>5</v>
      </c>
      <c r="O38" s="347">
        <v>0</v>
      </c>
      <c r="P38" s="348">
        <v>0</v>
      </c>
      <c r="Q38" s="347" t="b">
        <v>1</v>
      </c>
      <c r="R38" s="347" t="b">
        <v>0</v>
      </c>
      <c r="S38" s="347" t="b">
        <v>0</v>
      </c>
      <c r="T38" s="347">
        <v>1</v>
      </c>
      <c r="U38" s="347">
        <v>7</v>
      </c>
      <c r="V38" s="347">
        <v>0</v>
      </c>
      <c r="W38" s="349">
        <v>0.25</v>
      </c>
      <c r="X38" s="349">
        <v>0.25</v>
      </c>
      <c r="Y38" s="349">
        <v>0</v>
      </c>
      <c r="Z38" s="350">
        <v>0</v>
      </c>
      <c r="AA38" s="366" t="s">
        <v>1169</v>
      </c>
      <c r="AB38" s="352" t="s">
        <v>687</v>
      </c>
      <c r="AC38" s="352" t="s">
        <v>1501</v>
      </c>
      <c r="AD38" s="370"/>
      <c r="AE38" s="373"/>
    </row>
    <row r="39" spans="1:31">
      <c r="A39" s="353" t="s">
        <v>4</v>
      </c>
      <c r="B39" s="354" t="s">
        <v>1000</v>
      </c>
      <c r="C39" s="355" t="s">
        <v>347</v>
      </c>
      <c r="D39" s="356">
        <v>60</v>
      </c>
      <c r="E39" s="357">
        <v>4</v>
      </c>
      <c r="F39" s="357">
        <v>0</v>
      </c>
      <c r="G39" s="357">
        <v>15</v>
      </c>
      <c r="H39" s="357">
        <v>0</v>
      </c>
      <c r="I39" s="357">
        <v>55</v>
      </c>
      <c r="J39" s="358">
        <v>0.15</v>
      </c>
      <c r="K39" s="357">
        <v>0</v>
      </c>
      <c r="L39" s="359" t="b">
        <v>1</v>
      </c>
      <c r="M39" s="360">
        <v>5</v>
      </c>
      <c r="N39" s="360">
        <v>1</v>
      </c>
      <c r="O39" s="359">
        <v>2</v>
      </c>
      <c r="P39" s="360">
        <v>1</v>
      </c>
      <c r="Q39" s="347" t="b">
        <v>1</v>
      </c>
      <c r="R39" s="359" t="b">
        <v>1</v>
      </c>
      <c r="S39" s="359" t="b">
        <v>0</v>
      </c>
      <c r="T39" s="359">
        <v>95</v>
      </c>
      <c r="U39" s="359">
        <v>6</v>
      </c>
      <c r="V39" s="359">
        <v>0</v>
      </c>
      <c r="W39" s="361">
        <v>0.25</v>
      </c>
      <c r="X39" s="361">
        <v>0.25</v>
      </c>
      <c r="Y39" s="361">
        <v>0</v>
      </c>
      <c r="Z39" s="362">
        <v>0</v>
      </c>
      <c r="AA39" s="367" t="s">
        <v>505</v>
      </c>
      <c r="AB39" s="368" t="s">
        <v>672</v>
      </c>
      <c r="AC39" s="368" t="s">
        <v>709</v>
      </c>
      <c r="AD39" s="364"/>
      <c r="AE39" s="365"/>
    </row>
    <row r="40" spans="1:31" s="27" customFormat="1">
      <c r="A40" s="353" t="s">
        <v>4</v>
      </c>
      <c r="B40" s="354" t="s">
        <v>1014</v>
      </c>
      <c r="C40" s="355" t="s">
        <v>347</v>
      </c>
      <c r="D40" s="356">
        <v>90</v>
      </c>
      <c r="E40" s="357">
        <v>4</v>
      </c>
      <c r="F40" s="357">
        <v>0</v>
      </c>
      <c r="G40" s="357">
        <v>30</v>
      </c>
      <c r="H40" s="357">
        <v>0</v>
      </c>
      <c r="I40" s="357">
        <v>83</v>
      </c>
      <c r="J40" s="358">
        <v>0.22499999999999998</v>
      </c>
      <c r="K40" s="357">
        <v>0</v>
      </c>
      <c r="L40" s="359" t="b">
        <v>1</v>
      </c>
      <c r="M40" s="360">
        <v>1</v>
      </c>
      <c r="N40" s="360">
        <v>5</v>
      </c>
      <c r="O40" s="359">
        <v>2</v>
      </c>
      <c r="P40" s="360">
        <v>1</v>
      </c>
      <c r="Q40" s="347" t="b">
        <v>1</v>
      </c>
      <c r="R40" s="359" t="b">
        <v>0</v>
      </c>
      <c r="S40" s="359" t="b">
        <v>1</v>
      </c>
      <c r="T40" s="359">
        <v>100</v>
      </c>
      <c r="U40" s="359">
        <v>1</v>
      </c>
      <c r="V40" s="359">
        <v>0</v>
      </c>
      <c r="W40" s="361">
        <v>0.05</v>
      </c>
      <c r="X40" s="361">
        <v>0.05</v>
      </c>
      <c r="Y40" s="361">
        <v>1</v>
      </c>
      <c r="Z40" s="362">
        <v>0</v>
      </c>
      <c r="AA40" s="363" t="s">
        <v>1170</v>
      </c>
      <c r="AB40" s="368" t="s">
        <v>687</v>
      </c>
      <c r="AC40" s="368" t="s">
        <v>1502</v>
      </c>
      <c r="AD40" s="368" t="s">
        <v>733</v>
      </c>
      <c r="AE40" s="368" t="s">
        <v>732</v>
      </c>
    </row>
    <row r="41" spans="1:31" s="27" customFormat="1">
      <c r="A41" s="353" t="s">
        <v>4</v>
      </c>
      <c r="B41" s="374" t="s">
        <v>969</v>
      </c>
      <c r="C41" s="375" t="s">
        <v>347</v>
      </c>
      <c r="D41" s="376">
        <v>40</v>
      </c>
      <c r="E41" s="287">
        <v>2</v>
      </c>
      <c r="F41" s="287">
        <v>0</v>
      </c>
      <c r="G41" s="287">
        <v>3</v>
      </c>
      <c r="H41" s="287">
        <v>0</v>
      </c>
      <c r="I41" s="287">
        <v>50</v>
      </c>
      <c r="J41" s="377">
        <v>0.15</v>
      </c>
      <c r="K41" s="287">
        <v>0</v>
      </c>
      <c r="L41" s="378" t="b">
        <v>1</v>
      </c>
      <c r="M41" s="360">
        <v>5</v>
      </c>
      <c r="N41" s="360">
        <v>5</v>
      </c>
      <c r="O41" s="378">
        <v>0</v>
      </c>
      <c r="P41" s="360">
        <f>entityDefinitions[[#This Row],['[edibleFromTier']]]</f>
        <v>0</v>
      </c>
      <c r="Q41" s="347" t="b">
        <v>1</v>
      </c>
      <c r="R41" s="378" t="b">
        <v>0</v>
      </c>
      <c r="S41" s="378" t="b">
        <v>0</v>
      </c>
      <c r="T41" s="378">
        <v>1</v>
      </c>
      <c r="U41" s="378">
        <v>2</v>
      </c>
      <c r="V41" s="378">
        <v>0</v>
      </c>
      <c r="W41" s="379">
        <v>0.25</v>
      </c>
      <c r="X41" s="379">
        <v>0.25</v>
      </c>
      <c r="Y41" s="379">
        <v>0</v>
      </c>
      <c r="Z41" s="380">
        <v>0</v>
      </c>
      <c r="AA41" s="363" t="s">
        <v>1171</v>
      </c>
      <c r="AB41" s="368" t="s">
        <v>673</v>
      </c>
      <c r="AC41" s="368" t="s">
        <v>698</v>
      </c>
      <c r="AD41" s="364"/>
      <c r="AE41" s="369"/>
    </row>
    <row r="42" spans="1:31">
      <c r="A42" s="353" t="s">
        <v>4</v>
      </c>
      <c r="B42" s="354" t="s">
        <v>1608</v>
      </c>
      <c r="C42" s="355" t="s">
        <v>347</v>
      </c>
      <c r="D42" s="356">
        <v>20</v>
      </c>
      <c r="E42" s="357">
        <v>2</v>
      </c>
      <c r="F42" s="357">
        <v>0</v>
      </c>
      <c r="G42" s="357">
        <v>15</v>
      </c>
      <c r="H42" s="357">
        <v>0</v>
      </c>
      <c r="I42" s="357">
        <v>25</v>
      </c>
      <c r="J42" s="358">
        <v>7.4999999999999997E-2</v>
      </c>
      <c r="K42" s="357">
        <v>0</v>
      </c>
      <c r="L42" s="359" t="b">
        <v>1</v>
      </c>
      <c r="M42" s="360">
        <v>5</v>
      </c>
      <c r="N42" s="360">
        <v>5</v>
      </c>
      <c r="O42" s="382">
        <v>0</v>
      </c>
      <c r="P42" s="348">
        <f>entityDefinitions[[#This Row],['[edibleFromTier']]]</f>
        <v>0</v>
      </c>
      <c r="Q42" s="347" t="b">
        <v>1</v>
      </c>
      <c r="R42" s="359" t="b">
        <v>0</v>
      </c>
      <c r="S42" s="359" t="b">
        <v>0</v>
      </c>
      <c r="T42" s="359">
        <v>1</v>
      </c>
      <c r="U42" s="359">
        <v>9</v>
      </c>
      <c r="V42" s="359">
        <v>0</v>
      </c>
      <c r="W42" s="385">
        <v>0.05</v>
      </c>
      <c r="X42" s="361">
        <v>0.05</v>
      </c>
      <c r="Y42" s="361">
        <v>0</v>
      </c>
      <c r="Z42" s="362">
        <v>0</v>
      </c>
      <c r="AA42" s="363" t="s">
        <v>1492</v>
      </c>
      <c r="AB42" s="368" t="s">
        <v>1614</v>
      </c>
      <c r="AC42" s="352" t="s">
        <v>1621</v>
      </c>
      <c r="AD42" s="370"/>
      <c r="AE42" s="371"/>
    </row>
    <row r="43" spans="1:31">
      <c r="A43" s="341" t="s">
        <v>4</v>
      </c>
      <c r="B43" s="342" t="s">
        <v>1508</v>
      </c>
      <c r="C43" s="343" t="s">
        <v>763</v>
      </c>
      <c r="D43" s="561">
        <v>180</v>
      </c>
      <c r="E43" s="559">
        <v>9</v>
      </c>
      <c r="F43" s="559">
        <v>0</v>
      </c>
      <c r="G43" s="559">
        <v>45</v>
      </c>
      <c r="H43" s="559">
        <v>0</v>
      </c>
      <c r="I43" s="559">
        <v>105</v>
      </c>
      <c r="J43" s="560">
        <v>0.22499999999999998</v>
      </c>
      <c r="K43" s="559">
        <v>0</v>
      </c>
      <c r="L43" s="347" t="b">
        <v>1</v>
      </c>
      <c r="M43" s="348">
        <v>5</v>
      </c>
      <c r="N43" s="348">
        <v>2</v>
      </c>
      <c r="O43" s="347">
        <v>4</v>
      </c>
      <c r="P43" s="348">
        <v>2</v>
      </c>
      <c r="Q43" s="347" t="b">
        <v>1</v>
      </c>
      <c r="R43" s="347" t="b">
        <v>1</v>
      </c>
      <c r="S43" s="347" t="b">
        <v>0</v>
      </c>
      <c r="T43" s="347">
        <v>200</v>
      </c>
      <c r="U43" s="347">
        <v>10</v>
      </c>
      <c r="V43" s="347">
        <v>0</v>
      </c>
      <c r="W43" s="349">
        <v>0.25</v>
      </c>
      <c r="X43" s="349">
        <v>0.25</v>
      </c>
      <c r="Y43" s="349">
        <v>0.8</v>
      </c>
      <c r="Z43" s="350">
        <v>0</v>
      </c>
      <c r="AA43" s="366" t="s">
        <v>1579</v>
      </c>
      <c r="AB43" s="352" t="s">
        <v>1611</v>
      </c>
      <c r="AC43" s="352" t="s">
        <v>1501</v>
      </c>
      <c r="AD43" s="352" t="s">
        <v>736</v>
      </c>
      <c r="AE43" s="372" t="s">
        <v>1624</v>
      </c>
    </row>
    <row r="44" spans="1:31">
      <c r="A44" s="341" t="s">
        <v>4</v>
      </c>
      <c r="B44" s="342" t="s">
        <v>1001</v>
      </c>
      <c r="C44" s="343" t="s">
        <v>348</v>
      </c>
      <c r="D44" s="344">
        <v>60</v>
      </c>
      <c r="E44" s="345">
        <v>2</v>
      </c>
      <c r="F44" s="345">
        <v>0</v>
      </c>
      <c r="G44" s="345">
        <v>15</v>
      </c>
      <c r="H44" s="345">
        <v>0</v>
      </c>
      <c r="I44" s="345">
        <v>75</v>
      </c>
      <c r="J44" s="346">
        <v>0.22499999999999998</v>
      </c>
      <c r="K44" s="345">
        <v>0</v>
      </c>
      <c r="L44" s="347" t="b">
        <v>1</v>
      </c>
      <c r="M44" s="348">
        <v>0</v>
      </c>
      <c r="N44" s="348">
        <v>5</v>
      </c>
      <c r="O44" s="347">
        <v>2</v>
      </c>
      <c r="P44" s="348">
        <v>0</v>
      </c>
      <c r="Q44" s="347" t="b">
        <v>1</v>
      </c>
      <c r="R44" s="347" t="b">
        <v>0</v>
      </c>
      <c r="S44" s="347" t="b">
        <v>1</v>
      </c>
      <c r="T44" s="347">
        <v>95</v>
      </c>
      <c r="U44" s="347">
        <v>9</v>
      </c>
      <c r="V44" s="347">
        <v>20</v>
      </c>
      <c r="W44" s="349">
        <v>0.25</v>
      </c>
      <c r="X44" s="349">
        <v>0.25</v>
      </c>
      <c r="Y44" s="349">
        <v>0</v>
      </c>
      <c r="Z44" s="350">
        <v>0</v>
      </c>
      <c r="AA44" s="366" t="s">
        <v>1223</v>
      </c>
      <c r="AB44" s="352" t="s">
        <v>1244</v>
      </c>
      <c r="AC44" s="352" t="s">
        <v>744</v>
      </c>
      <c r="AD44" s="370"/>
      <c r="AE44" s="371"/>
    </row>
    <row r="45" spans="1:31">
      <c r="A45" s="341" t="s">
        <v>4</v>
      </c>
      <c r="B45" s="342" t="s">
        <v>970</v>
      </c>
      <c r="C45" s="343" t="s">
        <v>206</v>
      </c>
      <c r="D45" s="344">
        <v>40</v>
      </c>
      <c r="E45" s="345">
        <v>2</v>
      </c>
      <c r="F45" s="345">
        <v>0</v>
      </c>
      <c r="G45" s="345">
        <v>20</v>
      </c>
      <c r="H45" s="345">
        <v>0</v>
      </c>
      <c r="I45" s="345">
        <v>50</v>
      </c>
      <c r="J45" s="346">
        <v>0.15</v>
      </c>
      <c r="K45" s="345">
        <v>0</v>
      </c>
      <c r="L45" s="347" t="b">
        <v>1</v>
      </c>
      <c r="M45" s="348">
        <v>0</v>
      </c>
      <c r="N45" s="348">
        <v>5</v>
      </c>
      <c r="O45" s="347">
        <v>1</v>
      </c>
      <c r="P45" s="348">
        <v>0</v>
      </c>
      <c r="Q45" s="347" t="b">
        <v>1</v>
      </c>
      <c r="R45" s="347" t="b">
        <v>0</v>
      </c>
      <c r="S45" s="347" t="b">
        <v>1</v>
      </c>
      <c r="T45" s="347">
        <v>80</v>
      </c>
      <c r="U45" s="347">
        <v>5</v>
      </c>
      <c r="V45" s="347">
        <v>0</v>
      </c>
      <c r="W45" s="349">
        <v>0.5</v>
      </c>
      <c r="X45" s="349">
        <v>0.5</v>
      </c>
      <c r="Y45" s="349">
        <v>1</v>
      </c>
      <c r="Z45" s="350">
        <v>0</v>
      </c>
      <c r="AA45" s="366" t="s">
        <v>1224</v>
      </c>
      <c r="AB45" s="352" t="s">
        <v>674</v>
      </c>
      <c r="AC45" s="352" t="s">
        <v>700</v>
      </c>
      <c r="AD45" s="352" t="s">
        <v>758</v>
      </c>
      <c r="AE45" s="372" t="s">
        <v>725</v>
      </c>
    </row>
    <row r="46" spans="1:31">
      <c r="A46" s="341" t="s">
        <v>4</v>
      </c>
      <c r="B46" s="342" t="s">
        <v>971</v>
      </c>
      <c r="C46" s="343" t="s">
        <v>206</v>
      </c>
      <c r="D46" s="344">
        <v>60</v>
      </c>
      <c r="E46" s="345">
        <v>4</v>
      </c>
      <c r="F46" s="345">
        <v>0</v>
      </c>
      <c r="G46" s="345">
        <v>40</v>
      </c>
      <c r="H46" s="345">
        <v>0</v>
      </c>
      <c r="I46" s="345">
        <v>55</v>
      </c>
      <c r="J46" s="346">
        <v>0.15</v>
      </c>
      <c r="K46" s="345">
        <v>0</v>
      </c>
      <c r="L46" s="347" t="b">
        <v>1</v>
      </c>
      <c r="M46" s="348">
        <v>1</v>
      </c>
      <c r="N46" s="348">
        <v>5</v>
      </c>
      <c r="O46" s="347">
        <v>2</v>
      </c>
      <c r="P46" s="348">
        <v>1</v>
      </c>
      <c r="Q46" s="347" t="b">
        <v>1</v>
      </c>
      <c r="R46" s="347" t="b">
        <v>0</v>
      </c>
      <c r="S46" s="347" t="b">
        <v>1</v>
      </c>
      <c r="T46" s="347">
        <v>125</v>
      </c>
      <c r="U46" s="347">
        <v>7</v>
      </c>
      <c r="V46" s="347">
        <v>0</v>
      </c>
      <c r="W46" s="349">
        <v>0.5</v>
      </c>
      <c r="X46" s="349">
        <v>0.5</v>
      </c>
      <c r="Y46" s="349">
        <v>1</v>
      </c>
      <c r="Z46" s="350">
        <v>0</v>
      </c>
      <c r="AA46" s="366" t="s">
        <v>1225</v>
      </c>
      <c r="AB46" s="352" t="s">
        <v>674</v>
      </c>
      <c r="AC46" s="352" t="s">
        <v>700</v>
      </c>
      <c r="AD46" s="352" t="s">
        <v>758</v>
      </c>
      <c r="AE46" s="372" t="s">
        <v>725</v>
      </c>
    </row>
    <row r="47" spans="1:31" s="27" customFormat="1">
      <c r="A47" s="341" t="s">
        <v>4</v>
      </c>
      <c r="B47" s="342" t="s">
        <v>972</v>
      </c>
      <c r="C47" s="343" t="s">
        <v>206</v>
      </c>
      <c r="D47" s="344">
        <v>180</v>
      </c>
      <c r="E47" s="345">
        <v>9</v>
      </c>
      <c r="F47" s="345">
        <v>0</v>
      </c>
      <c r="G47" s="345">
        <v>80</v>
      </c>
      <c r="H47" s="345">
        <v>0</v>
      </c>
      <c r="I47" s="345">
        <v>105</v>
      </c>
      <c r="J47" s="346">
        <v>0.22499999999999998</v>
      </c>
      <c r="K47" s="345">
        <v>0</v>
      </c>
      <c r="L47" s="347" t="b">
        <v>1</v>
      </c>
      <c r="M47" s="348">
        <v>2</v>
      </c>
      <c r="N47" s="348">
        <v>5</v>
      </c>
      <c r="O47" s="347">
        <v>3</v>
      </c>
      <c r="P47" s="348">
        <v>2</v>
      </c>
      <c r="Q47" s="347" t="b">
        <v>1</v>
      </c>
      <c r="R47" s="347" t="b">
        <v>0</v>
      </c>
      <c r="S47" s="347" t="b">
        <v>1</v>
      </c>
      <c r="T47" s="347">
        <v>225</v>
      </c>
      <c r="U47" s="347">
        <v>9</v>
      </c>
      <c r="V47" s="347">
        <v>0</v>
      </c>
      <c r="W47" s="349">
        <v>0.5</v>
      </c>
      <c r="X47" s="349">
        <v>0.5</v>
      </c>
      <c r="Y47" s="349">
        <v>1</v>
      </c>
      <c r="Z47" s="350">
        <v>0</v>
      </c>
      <c r="AA47" s="366" t="s">
        <v>1226</v>
      </c>
      <c r="AB47" s="352" t="s">
        <v>674</v>
      </c>
      <c r="AC47" s="352" t="s">
        <v>700</v>
      </c>
      <c r="AD47" s="352" t="s">
        <v>758</v>
      </c>
      <c r="AE47" s="372" t="s">
        <v>725</v>
      </c>
    </row>
    <row r="48" spans="1:31" s="27" customFormat="1">
      <c r="A48" s="341" t="s">
        <v>4</v>
      </c>
      <c r="B48" s="342" t="s">
        <v>973</v>
      </c>
      <c r="C48" s="343" t="s">
        <v>206</v>
      </c>
      <c r="D48" s="344">
        <v>330</v>
      </c>
      <c r="E48" s="345">
        <v>20</v>
      </c>
      <c r="F48" s="345">
        <v>0</v>
      </c>
      <c r="G48" s="345">
        <v>100</v>
      </c>
      <c r="H48" s="345">
        <v>0</v>
      </c>
      <c r="I48" s="345">
        <v>143</v>
      </c>
      <c r="J48" s="346">
        <v>0.22499999999999998</v>
      </c>
      <c r="K48" s="345">
        <v>0</v>
      </c>
      <c r="L48" s="347" t="b">
        <v>1</v>
      </c>
      <c r="M48" s="348">
        <v>3</v>
      </c>
      <c r="N48" s="348">
        <v>5</v>
      </c>
      <c r="O48" s="347">
        <v>4</v>
      </c>
      <c r="P48" s="348">
        <v>3</v>
      </c>
      <c r="Q48" s="347" t="b">
        <v>1</v>
      </c>
      <c r="R48" s="347" t="b">
        <v>0</v>
      </c>
      <c r="S48" s="347" t="b">
        <v>1</v>
      </c>
      <c r="T48" s="347">
        <v>600</v>
      </c>
      <c r="U48" s="347">
        <v>11</v>
      </c>
      <c r="V48" s="347">
        <v>0</v>
      </c>
      <c r="W48" s="349">
        <v>0.5</v>
      </c>
      <c r="X48" s="349">
        <v>0.5</v>
      </c>
      <c r="Y48" s="349">
        <v>1</v>
      </c>
      <c r="Z48" s="350">
        <v>0</v>
      </c>
      <c r="AA48" s="366" t="s">
        <v>1227</v>
      </c>
      <c r="AB48" s="352" t="s">
        <v>674</v>
      </c>
      <c r="AC48" s="352" t="s">
        <v>700</v>
      </c>
      <c r="AD48" s="352" t="s">
        <v>758</v>
      </c>
      <c r="AE48" s="372" t="s">
        <v>725</v>
      </c>
    </row>
    <row r="49" spans="1:31" s="27" customFormat="1">
      <c r="A49" s="341" t="s">
        <v>4</v>
      </c>
      <c r="B49" s="342" t="s">
        <v>974</v>
      </c>
      <c r="C49" s="343" t="s">
        <v>206</v>
      </c>
      <c r="D49" s="344">
        <v>540</v>
      </c>
      <c r="E49" s="345">
        <v>49</v>
      </c>
      <c r="F49" s="345">
        <v>0</v>
      </c>
      <c r="G49" s="345">
        <v>120</v>
      </c>
      <c r="H49" s="345">
        <v>0</v>
      </c>
      <c r="I49" s="345">
        <v>195</v>
      </c>
      <c r="J49" s="346">
        <v>0.22499999999999998</v>
      </c>
      <c r="K49" s="345">
        <v>0</v>
      </c>
      <c r="L49" s="347" t="b">
        <v>1</v>
      </c>
      <c r="M49" s="348">
        <v>4</v>
      </c>
      <c r="N49" s="348">
        <v>5</v>
      </c>
      <c r="O49" s="347">
        <v>5</v>
      </c>
      <c r="P49" s="348">
        <v>4</v>
      </c>
      <c r="Q49" s="347" t="b">
        <v>1</v>
      </c>
      <c r="R49" s="347" t="b">
        <v>0</v>
      </c>
      <c r="S49" s="347" t="b">
        <v>1</v>
      </c>
      <c r="T49" s="347">
        <v>700</v>
      </c>
      <c r="U49" s="347">
        <v>13</v>
      </c>
      <c r="V49" s="347">
        <v>0</v>
      </c>
      <c r="W49" s="349">
        <v>0.5</v>
      </c>
      <c r="X49" s="349">
        <v>0.5</v>
      </c>
      <c r="Y49" s="349">
        <v>1</v>
      </c>
      <c r="Z49" s="350">
        <v>0</v>
      </c>
      <c r="AA49" s="366" t="s">
        <v>1228</v>
      </c>
      <c r="AB49" s="352" t="s">
        <v>674</v>
      </c>
      <c r="AC49" s="352" t="s">
        <v>700</v>
      </c>
      <c r="AD49" s="352" t="s">
        <v>758</v>
      </c>
      <c r="AE49" s="372" t="s">
        <v>725</v>
      </c>
    </row>
    <row r="50" spans="1:31" s="27" customFormat="1">
      <c r="A50" s="341" t="s">
        <v>4</v>
      </c>
      <c r="B50" s="342" t="s">
        <v>1384</v>
      </c>
      <c r="C50" s="355" t="s">
        <v>347</v>
      </c>
      <c r="D50" s="356">
        <v>60</v>
      </c>
      <c r="E50" s="357">
        <v>4</v>
      </c>
      <c r="F50" s="357">
        <v>0</v>
      </c>
      <c r="G50" s="357">
        <v>30</v>
      </c>
      <c r="H50" s="357">
        <v>165</v>
      </c>
      <c r="I50" s="357">
        <v>55</v>
      </c>
      <c r="J50" s="358">
        <v>0.15</v>
      </c>
      <c r="K50" s="357">
        <v>0</v>
      </c>
      <c r="L50" s="359" t="b">
        <v>1</v>
      </c>
      <c r="M50" s="360">
        <v>5</v>
      </c>
      <c r="N50" s="360">
        <v>5</v>
      </c>
      <c r="O50" s="359">
        <v>1</v>
      </c>
      <c r="P50" s="360">
        <f>entityDefinitions[[#This Row],['[edibleFromTier']]]</f>
        <v>1</v>
      </c>
      <c r="Q50" s="347" t="b">
        <v>1</v>
      </c>
      <c r="R50" s="359" t="b">
        <v>0</v>
      </c>
      <c r="S50" s="359" t="b">
        <v>0</v>
      </c>
      <c r="T50" s="359">
        <v>1</v>
      </c>
      <c r="U50" s="359">
        <v>4</v>
      </c>
      <c r="V50" s="359">
        <v>0</v>
      </c>
      <c r="W50" s="361">
        <v>0.25</v>
      </c>
      <c r="X50" s="361">
        <v>0.25</v>
      </c>
      <c r="Y50" s="361">
        <v>0</v>
      </c>
      <c r="Z50" s="362">
        <v>0</v>
      </c>
      <c r="AA50" s="367" t="s">
        <v>1491</v>
      </c>
      <c r="AB50" s="368" t="s">
        <v>1497</v>
      </c>
      <c r="AC50" s="368" t="s">
        <v>1502</v>
      </c>
      <c r="AD50" s="364"/>
      <c r="AE50" s="369"/>
    </row>
    <row r="51" spans="1:31" s="27" customFormat="1">
      <c r="A51" s="353" t="s">
        <v>4</v>
      </c>
      <c r="B51" s="354" t="s">
        <v>1385</v>
      </c>
      <c r="C51" s="355" t="s">
        <v>347</v>
      </c>
      <c r="D51" s="356">
        <v>20</v>
      </c>
      <c r="E51" s="357">
        <v>2</v>
      </c>
      <c r="F51" s="357">
        <v>0</v>
      </c>
      <c r="G51" s="357">
        <v>6</v>
      </c>
      <c r="H51" s="357">
        <v>25</v>
      </c>
      <c r="I51" s="357">
        <v>25</v>
      </c>
      <c r="J51" s="358">
        <v>7.4999999999999997E-2</v>
      </c>
      <c r="K51" s="357">
        <v>0</v>
      </c>
      <c r="L51" s="359" t="b">
        <v>1</v>
      </c>
      <c r="M51" s="360">
        <v>5</v>
      </c>
      <c r="N51" s="360">
        <v>5</v>
      </c>
      <c r="O51" s="359">
        <v>0</v>
      </c>
      <c r="P51" s="360">
        <f>entityDefinitions[[#This Row],['[edibleFromTier']]]</f>
        <v>0</v>
      </c>
      <c r="Q51" s="347" t="b">
        <v>1</v>
      </c>
      <c r="R51" s="359" t="b">
        <v>0</v>
      </c>
      <c r="S51" s="359" t="b">
        <v>0</v>
      </c>
      <c r="T51" s="359">
        <v>1</v>
      </c>
      <c r="U51" s="359">
        <v>3</v>
      </c>
      <c r="V51" s="359">
        <v>0</v>
      </c>
      <c r="W51" s="361">
        <v>0.25</v>
      </c>
      <c r="X51" s="361">
        <v>0.25</v>
      </c>
      <c r="Y51" s="361">
        <v>0</v>
      </c>
      <c r="Z51" s="362">
        <v>0</v>
      </c>
      <c r="AA51" s="367" t="s">
        <v>1490</v>
      </c>
      <c r="AB51" s="368" t="s">
        <v>1497</v>
      </c>
      <c r="AC51" s="368" t="s">
        <v>1502</v>
      </c>
      <c r="AD51" s="364"/>
      <c r="AE51" s="369"/>
    </row>
    <row r="52" spans="1:31" s="27" customFormat="1">
      <c r="A52" s="353" t="s">
        <v>4</v>
      </c>
      <c r="B52" s="354" t="s">
        <v>1015</v>
      </c>
      <c r="C52" s="355" t="s">
        <v>347</v>
      </c>
      <c r="D52" s="356">
        <v>20</v>
      </c>
      <c r="E52" s="357">
        <v>2</v>
      </c>
      <c r="F52" s="357">
        <v>0</v>
      </c>
      <c r="G52" s="357">
        <v>2</v>
      </c>
      <c r="H52" s="357">
        <v>0</v>
      </c>
      <c r="I52" s="357">
        <v>25</v>
      </c>
      <c r="J52" s="358">
        <v>7.4999999999999997E-2</v>
      </c>
      <c r="K52" s="357">
        <v>0</v>
      </c>
      <c r="L52" s="359" t="b">
        <v>1</v>
      </c>
      <c r="M52" s="360">
        <v>5</v>
      </c>
      <c r="N52" s="360">
        <v>5</v>
      </c>
      <c r="O52" s="359">
        <v>0</v>
      </c>
      <c r="P52" s="360">
        <f>entityDefinitions[[#This Row],['[edibleFromTier']]]</f>
        <v>0</v>
      </c>
      <c r="Q52" s="347" t="b">
        <v>1</v>
      </c>
      <c r="R52" s="359" t="b">
        <v>0</v>
      </c>
      <c r="S52" s="359" t="b">
        <v>0</v>
      </c>
      <c r="T52" s="359">
        <v>1</v>
      </c>
      <c r="U52" s="359">
        <v>0.5</v>
      </c>
      <c r="V52" s="359">
        <v>0</v>
      </c>
      <c r="W52" s="361">
        <v>0.05</v>
      </c>
      <c r="X52" s="361">
        <v>0.05</v>
      </c>
      <c r="Y52" s="361">
        <v>0</v>
      </c>
      <c r="Z52" s="362">
        <v>0</v>
      </c>
      <c r="AA52" s="367" t="s">
        <v>589</v>
      </c>
      <c r="AB52" s="368" t="s">
        <v>683</v>
      </c>
      <c r="AC52" s="368" t="s">
        <v>701</v>
      </c>
      <c r="AD52" s="364"/>
      <c r="AE52" s="369"/>
    </row>
    <row r="53" spans="1:31" s="27" customFormat="1">
      <c r="A53" s="353" t="s">
        <v>4</v>
      </c>
      <c r="B53" s="354" t="s">
        <v>1016</v>
      </c>
      <c r="C53" s="355" t="s">
        <v>347</v>
      </c>
      <c r="D53" s="356">
        <v>20</v>
      </c>
      <c r="E53" s="357">
        <v>2</v>
      </c>
      <c r="F53" s="357">
        <v>0</v>
      </c>
      <c r="G53" s="357">
        <v>2</v>
      </c>
      <c r="H53" s="357">
        <v>0</v>
      </c>
      <c r="I53" s="357">
        <v>25</v>
      </c>
      <c r="J53" s="358">
        <v>7.4999999999999997E-2</v>
      </c>
      <c r="K53" s="357">
        <v>0</v>
      </c>
      <c r="L53" s="359" t="b">
        <v>1</v>
      </c>
      <c r="M53" s="360">
        <v>5</v>
      </c>
      <c r="N53" s="360">
        <v>5</v>
      </c>
      <c r="O53" s="359">
        <v>0</v>
      </c>
      <c r="P53" s="360">
        <f>entityDefinitions[[#This Row],['[edibleFromTier']]]</f>
        <v>0</v>
      </c>
      <c r="Q53" s="347" t="b">
        <v>1</v>
      </c>
      <c r="R53" s="359" t="b">
        <v>0</v>
      </c>
      <c r="S53" s="359" t="b">
        <v>0</v>
      </c>
      <c r="T53" s="359">
        <v>1</v>
      </c>
      <c r="U53" s="359">
        <v>0.5</v>
      </c>
      <c r="V53" s="359">
        <v>0</v>
      </c>
      <c r="W53" s="361">
        <v>0.05</v>
      </c>
      <c r="X53" s="361">
        <v>0.05</v>
      </c>
      <c r="Y53" s="361">
        <v>0</v>
      </c>
      <c r="Z53" s="362">
        <v>0</v>
      </c>
      <c r="AA53" s="367" t="s">
        <v>590</v>
      </c>
      <c r="AB53" s="368" t="s">
        <v>683</v>
      </c>
      <c r="AC53" s="368" t="s">
        <v>701</v>
      </c>
      <c r="AD53" s="364"/>
      <c r="AE53" s="369"/>
    </row>
    <row r="54" spans="1:31">
      <c r="A54" s="353" t="s">
        <v>4</v>
      </c>
      <c r="B54" s="354" t="s">
        <v>1017</v>
      </c>
      <c r="C54" s="355" t="s">
        <v>347</v>
      </c>
      <c r="D54" s="356">
        <v>20</v>
      </c>
      <c r="E54" s="357">
        <v>2</v>
      </c>
      <c r="F54" s="357">
        <v>0</v>
      </c>
      <c r="G54" s="357">
        <v>2</v>
      </c>
      <c r="H54" s="357">
        <v>0</v>
      </c>
      <c r="I54" s="357">
        <v>25</v>
      </c>
      <c r="J54" s="358">
        <v>7.4999999999999997E-2</v>
      </c>
      <c r="K54" s="357">
        <v>0</v>
      </c>
      <c r="L54" s="359" t="b">
        <v>1</v>
      </c>
      <c r="M54" s="360">
        <v>5</v>
      </c>
      <c r="N54" s="360">
        <v>5</v>
      </c>
      <c r="O54" s="359">
        <v>0</v>
      </c>
      <c r="P54" s="360">
        <v>0</v>
      </c>
      <c r="Q54" s="347" t="b">
        <v>1</v>
      </c>
      <c r="R54" s="359" t="b">
        <v>0</v>
      </c>
      <c r="S54" s="359" t="b">
        <v>0</v>
      </c>
      <c r="T54" s="359">
        <v>1</v>
      </c>
      <c r="U54" s="359">
        <v>0.5</v>
      </c>
      <c r="V54" s="359">
        <v>0</v>
      </c>
      <c r="W54" s="361">
        <v>0.05</v>
      </c>
      <c r="X54" s="361">
        <v>0.05</v>
      </c>
      <c r="Y54" s="361">
        <v>0</v>
      </c>
      <c r="Z54" s="362">
        <v>0</v>
      </c>
      <c r="AA54" s="367" t="s">
        <v>591</v>
      </c>
      <c r="AB54" s="368" t="s">
        <v>683</v>
      </c>
      <c r="AC54" s="368" t="s">
        <v>701</v>
      </c>
      <c r="AD54" s="364"/>
      <c r="AE54" s="365"/>
    </row>
    <row r="55" spans="1:31">
      <c r="A55" s="353" t="s">
        <v>4</v>
      </c>
      <c r="B55" s="354" t="s">
        <v>1379</v>
      </c>
      <c r="C55" s="355" t="s">
        <v>347</v>
      </c>
      <c r="D55" s="356">
        <v>40</v>
      </c>
      <c r="E55" s="357">
        <v>2</v>
      </c>
      <c r="F55" s="357">
        <v>0</v>
      </c>
      <c r="G55" s="357">
        <v>6</v>
      </c>
      <c r="H55" s="357">
        <v>30</v>
      </c>
      <c r="I55" s="357">
        <v>50</v>
      </c>
      <c r="J55" s="358">
        <v>0.15</v>
      </c>
      <c r="K55" s="357">
        <v>0</v>
      </c>
      <c r="L55" s="359" t="b">
        <v>1</v>
      </c>
      <c r="M55" s="360">
        <v>5</v>
      </c>
      <c r="N55" s="360">
        <v>5</v>
      </c>
      <c r="O55" s="359">
        <v>0</v>
      </c>
      <c r="P55" s="360">
        <f>entityDefinitions[[#This Row],['[edibleFromTier']]]</f>
        <v>0</v>
      </c>
      <c r="Q55" s="347" t="b">
        <v>1</v>
      </c>
      <c r="R55" s="359" t="b">
        <v>0</v>
      </c>
      <c r="S55" s="359" t="b">
        <v>0</v>
      </c>
      <c r="T55" s="359">
        <v>1</v>
      </c>
      <c r="U55" s="359">
        <v>3</v>
      </c>
      <c r="V55" s="359">
        <v>0</v>
      </c>
      <c r="W55" s="361">
        <v>0.25</v>
      </c>
      <c r="X55" s="361">
        <v>0.25</v>
      </c>
      <c r="Y55" s="361">
        <v>0</v>
      </c>
      <c r="Z55" s="362">
        <v>0</v>
      </c>
      <c r="AA55" s="367" t="s">
        <v>1494</v>
      </c>
      <c r="AB55" s="368" t="s">
        <v>1497</v>
      </c>
      <c r="AC55" s="368" t="s">
        <v>719</v>
      </c>
      <c r="AD55" s="364"/>
      <c r="AE55" s="365"/>
    </row>
    <row r="56" spans="1:31" s="27" customFormat="1">
      <c r="A56" s="341" t="s">
        <v>4</v>
      </c>
      <c r="B56" s="342" t="s">
        <v>975</v>
      </c>
      <c r="C56" s="343" t="s">
        <v>469</v>
      </c>
      <c r="D56" s="344">
        <v>60</v>
      </c>
      <c r="E56" s="345">
        <v>2</v>
      </c>
      <c r="F56" s="345">
        <v>1</v>
      </c>
      <c r="G56" s="345">
        <v>70</v>
      </c>
      <c r="H56" s="345">
        <v>0</v>
      </c>
      <c r="I56" s="345">
        <v>75</v>
      </c>
      <c r="J56" s="346">
        <v>0</v>
      </c>
      <c r="K56" s="345">
        <v>1</v>
      </c>
      <c r="L56" s="347" t="b">
        <v>1</v>
      </c>
      <c r="M56" s="348">
        <v>5</v>
      </c>
      <c r="N56" s="348">
        <v>5</v>
      </c>
      <c r="O56" s="347">
        <v>0</v>
      </c>
      <c r="P56" s="348">
        <f>entityDefinitions[[#This Row],['[edibleFromTier']]]</f>
        <v>0</v>
      </c>
      <c r="Q56" s="347" t="b">
        <v>1</v>
      </c>
      <c r="R56" s="347" t="b">
        <v>0</v>
      </c>
      <c r="S56" s="347" t="b">
        <v>0</v>
      </c>
      <c r="T56" s="347">
        <v>1</v>
      </c>
      <c r="U56" s="347">
        <v>4</v>
      </c>
      <c r="V56" s="347">
        <v>0</v>
      </c>
      <c r="W56" s="349">
        <v>0</v>
      </c>
      <c r="X56" s="349">
        <v>0</v>
      </c>
      <c r="Y56" s="349">
        <v>0</v>
      </c>
      <c r="Z56" s="350">
        <v>0</v>
      </c>
      <c r="AA56" s="351" t="s">
        <v>507</v>
      </c>
      <c r="AB56" s="352" t="s">
        <v>675</v>
      </c>
      <c r="AC56" s="352" t="s">
        <v>702</v>
      </c>
      <c r="AD56" s="370"/>
      <c r="AE56" s="371"/>
    </row>
    <row r="57" spans="1:31" s="27" customFormat="1">
      <c r="A57" s="353" t="s">
        <v>4</v>
      </c>
      <c r="B57" s="374" t="s">
        <v>1583</v>
      </c>
      <c r="C57" s="602" t="s">
        <v>469</v>
      </c>
      <c r="D57" s="607">
        <v>60</v>
      </c>
      <c r="E57" s="611">
        <v>0</v>
      </c>
      <c r="F57" s="611">
        <v>0</v>
      </c>
      <c r="G57" s="611">
        <v>0</v>
      </c>
      <c r="H57" s="611">
        <v>0</v>
      </c>
      <c r="I57" s="611">
        <v>75</v>
      </c>
      <c r="J57" s="358">
        <v>0</v>
      </c>
      <c r="K57" s="611">
        <v>0</v>
      </c>
      <c r="L57" s="615" t="b">
        <v>0</v>
      </c>
      <c r="M57" s="383">
        <v>5</v>
      </c>
      <c r="N57" s="348">
        <v>5</v>
      </c>
      <c r="O57" s="382">
        <v>0</v>
      </c>
      <c r="P57" s="383">
        <f>entityDefinitions[[#This Row],['[edibleFromTier']]]</f>
        <v>0</v>
      </c>
      <c r="Q57" s="347" t="b">
        <v>1</v>
      </c>
      <c r="R57" s="347" t="b">
        <v>0</v>
      </c>
      <c r="S57" s="621" t="b">
        <v>0</v>
      </c>
      <c r="T57" s="347">
        <v>1</v>
      </c>
      <c r="U57" s="384"/>
      <c r="V57" s="625">
        <v>0</v>
      </c>
      <c r="W57" s="385">
        <v>0</v>
      </c>
      <c r="X57" s="361">
        <v>0</v>
      </c>
      <c r="Y57" s="361">
        <v>0</v>
      </c>
      <c r="Z57" s="362">
        <v>0</v>
      </c>
      <c r="AA57" s="363" t="s">
        <v>1610</v>
      </c>
      <c r="AB57" s="368" t="s">
        <v>1618</v>
      </c>
      <c r="AC57" s="352" t="s">
        <v>1503</v>
      </c>
      <c r="AD57" s="370"/>
      <c r="AE57" s="371"/>
    </row>
    <row r="58" spans="1:31" s="27" customFormat="1">
      <c r="A58" s="353" t="s">
        <v>4</v>
      </c>
      <c r="B58" s="354" t="s">
        <v>993</v>
      </c>
      <c r="C58" s="355" t="s">
        <v>777</v>
      </c>
      <c r="D58" s="356">
        <v>30</v>
      </c>
      <c r="E58" s="357">
        <v>4</v>
      </c>
      <c r="F58" s="357">
        <v>0</v>
      </c>
      <c r="G58" s="357">
        <v>20</v>
      </c>
      <c r="H58" s="357">
        <v>0</v>
      </c>
      <c r="I58" s="357">
        <v>28</v>
      </c>
      <c r="J58" s="358">
        <v>7.4999999999999997E-2</v>
      </c>
      <c r="K58" s="357">
        <v>0</v>
      </c>
      <c r="L58" s="359" t="b">
        <v>1</v>
      </c>
      <c r="M58" s="360">
        <v>5</v>
      </c>
      <c r="N58" s="360">
        <v>5</v>
      </c>
      <c r="O58" s="359">
        <v>1</v>
      </c>
      <c r="P58" s="360">
        <v>1</v>
      </c>
      <c r="Q58" s="347" t="b">
        <v>1</v>
      </c>
      <c r="R58" s="359" t="b">
        <v>0</v>
      </c>
      <c r="S58" s="359" t="b">
        <v>0</v>
      </c>
      <c r="T58" s="359">
        <v>1</v>
      </c>
      <c r="U58" s="359">
        <v>4</v>
      </c>
      <c r="V58" s="359">
        <v>0</v>
      </c>
      <c r="W58" s="361">
        <v>0.1</v>
      </c>
      <c r="X58" s="361">
        <v>0.1</v>
      </c>
      <c r="Y58" s="361">
        <v>1</v>
      </c>
      <c r="Z58" s="362">
        <v>0</v>
      </c>
      <c r="AA58" s="363" t="s">
        <v>1168</v>
      </c>
      <c r="AB58" s="368" t="s">
        <v>1497</v>
      </c>
      <c r="AC58" s="368" t="s">
        <v>719</v>
      </c>
      <c r="AD58" s="368" t="s">
        <v>714</v>
      </c>
      <c r="AE58" s="381" t="s">
        <v>724</v>
      </c>
    </row>
    <row r="59" spans="1:31" s="27" customFormat="1">
      <c r="A59" s="353" t="s">
        <v>4</v>
      </c>
      <c r="B59" s="354" t="s">
        <v>976</v>
      </c>
      <c r="C59" s="355" t="s">
        <v>777</v>
      </c>
      <c r="D59" s="356">
        <v>220</v>
      </c>
      <c r="E59" s="357">
        <v>21</v>
      </c>
      <c r="F59" s="357">
        <v>0</v>
      </c>
      <c r="G59" s="357">
        <v>3</v>
      </c>
      <c r="H59" s="357">
        <v>0</v>
      </c>
      <c r="I59" s="357">
        <v>95</v>
      </c>
      <c r="J59" s="358">
        <v>0.15</v>
      </c>
      <c r="K59" s="357">
        <v>0</v>
      </c>
      <c r="L59" s="359" t="b">
        <v>1</v>
      </c>
      <c r="M59" s="360">
        <v>5</v>
      </c>
      <c r="N59" s="360">
        <v>5</v>
      </c>
      <c r="O59" s="359">
        <v>3</v>
      </c>
      <c r="P59" s="360">
        <f>entityDefinitions[[#This Row],['[edibleFromTier']]]</f>
        <v>3</v>
      </c>
      <c r="Q59" s="347" t="b">
        <v>1</v>
      </c>
      <c r="R59" s="359" t="b">
        <v>0</v>
      </c>
      <c r="S59" s="359" t="b">
        <v>0</v>
      </c>
      <c r="T59" s="359">
        <v>1</v>
      </c>
      <c r="U59" s="359">
        <v>1</v>
      </c>
      <c r="V59" s="359">
        <v>0</v>
      </c>
      <c r="W59" s="361">
        <v>0.25</v>
      </c>
      <c r="X59" s="361">
        <v>0.25</v>
      </c>
      <c r="Y59" s="361">
        <v>0</v>
      </c>
      <c r="Z59" s="362">
        <v>0</v>
      </c>
      <c r="AA59" s="363" t="s">
        <v>588</v>
      </c>
      <c r="AB59" s="368" t="s">
        <v>676</v>
      </c>
      <c r="AC59" s="368" t="s">
        <v>703</v>
      </c>
      <c r="AD59" s="368" t="s">
        <v>715</v>
      </c>
      <c r="AE59" s="381" t="s">
        <v>726</v>
      </c>
    </row>
    <row r="60" spans="1:31" s="27" customFormat="1">
      <c r="A60" s="353" t="s">
        <v>4</v>
      </c>
      <c r="B60" s="354" t="s">
        <v>977</v>
      </c>
      <c r="C60" s="355" t="s">
        <v>777</v>
      </c>
      <c r="D60" s="356">
        <v>540</v>
      </c>
      <c r="E60" s="357">
        <v>49</v>
      </c>
      <c r="F60" s="357">
        <v>0</v>
      </c>
      <c r="G60" s="357">
        <v>4</v>
      </c>
      <c r="H60" s="357">
        <v>0</v>
      </c>
      <c r="I60" s="357">
        <v>195</v>
      </c>
      <c r="J60" s="358">
        <v>0.22499999999999998</v>
      </c>
      <c r="K60" s="357">
        <v>0</v>
      </c>
      <c r="L60" s="359" t="b">
        <v>1</v>
      </c>
      <c r="M60" s="360">
        <v>5</v>
      </c>
      <c r="N60" s="360">
        <v>5</v>
      </c>
      <c r="O60" s="359">
        <v>4</v>
      </c>
      <c r="P60" s="360">
        <f>entityDefinitions[[#This Row],['[edibleFromTier']]]</f>
        <v>4</v>
      </c>
      <c r="Q60" s="347" t="b">
        <v>1</v>
      </c>
      <c r="R60" s="359" t="b">
        <v>0</v>
      </c>
      <c r="S60" s="359" t="b">
        <v>0</v>
      </c>
      <c r="T60" s="359">
        <v>1</v>
      </c>
      <c r="U60" s="359">
        <v>1</v>
      </c>
      <c r="V60" s="359">
        <v>0</v>
      </c>
      <c r="W60" s="361">
        <v>0.25</v>
      </c>
      <c r="X60" s="361">
        <v>0.25</v>
      </c>
      <c r="Y60" s="361">
        <v>0</v>
      </c>
      <c r="Z60" s="362">
        <v>0</v>
      </c>
      <c r="AA60" s="363" t="s">
        <v>1172</v>
      </c>
      <c r="AB60" s="368" t="s">
        <v>676</v>
      </c>
      <c r="AC60" s="368" t="s">
        <v>703</v>
      </c>
      <c r="AD60" s="368" t="s">
        <v>715</v>
      </c>
      <c r="AE60" s="381" t="s">
        <v>726</v>
      </c>
    </row>
    <row r="61" spans="1:31" s="27" customFormat="1">
      <c r="A61" s="353" t="s">
        <v>4</v>
      </c>
      <c r="B61" s="354" t="s">
        <v>978</v>
      </c>
      <c r="C61" s="355" t="s">
        <v>777</v>
      </c>
      <c r="D61" s="356">
        <v>810</v>
      </c>
      <c r="E61" s="357">
        <v>121</v>
      </c>
      <c r="F61" s="357">
        <v>0</v>
      </c>
      <c r="G61" s="357">
        <v>5</v>
      </c>
      <c r="H61" s="357">
        <v>0</v>
      </c>
      <c r="I61" s="357">
        <v>263</v>
      </c>
      <c r="J61" s="358">
        <v>0.22499999999999998</v>
      </c>
      <c r="K61" s="357">
        <v>0</v>
      </c>
      <c r="L61" s="359" t="b">
        <v>0</v>
      </c>
      <c r="M61" s="360">
        <v>5</v>
      </c>
      <c r="N61" s="360">
        <v>5</v>
      </c>
      <c r="O61" s="359">
        <v>5</v>
      </c>
      <c r="P61" s="360">
        <f>entityDefinitions[[#This Row],['[edibleFromTier']]]</f>
        <v>5</v>
      </c>
      <c r="Q61" s="347" t="b">
        <v>1</v>
      </c>
      <c r="R61" s="359" t="b">
        <v>0</v>
      </c>
      <c r="S61" s="359" t="b">
        <v>0</v>
      </c>
      <c r="T61" s="359">
        <v>1</v>
      </c>
      <c r="U61" s="359">
        <v>1</v>
      </c>
      <c r="V61" s="359">
        <v>0</v>
      </c>
      <c r="W61" s="361">
        <v>0.25</v>
      </c>
      <c r="X61" s="361">
        <v>0.25</v>
      </c>
      <c r="Y61" s="361">
        <v>0</v>
      </c>
      <c r="Z61" s="362">
        <v>0</v>
      </c>
      <c r="AA61" s="363" t="s">
        <v>1173</v>
      </c>
      <c r="AB61" s="368" t="s">
        <v>676</v>
      </c>
      <c r="AC61" s="368" t="s">
        <v>703</v>
      </c>
      <c r="AD61" s="368" t="s">
        <v>715</v>
      </c>
      <c r="AE61" s="368" t="s">
        <v>726</v>
      </c>
    </row>
    <row r="62" spans="1:31">
      <c r="A62" s="353" t="s">
        <v>4</v>
      </c>
      <c r="B62" s="342" t="s">
        <v>1089</v>
      </c>
      <c r="C62" s="355" t="s">
        <v>1088</v>
      </c>
      <c r="D62" s="356">
        <v>90</v>
      </c>
      <c r="E62" s="357">
        <v>4</v>
      </c>
      <c r="F62" s="357">
        <v>0</v>
      </c>
      <c r="G62" s="357">
        <v>10</v>
      </c>
      <c r="H62" s="357">
        <v>10</v>
      </c>
      <c r="I62" s="357">
        <v>83</v>
      </c>
      <c r="J62" s="358">
        <v>0.22499999999999998</v>
      </c>
      <c r="K62" s="357">
        <v>0</v>
      </c>
      <c r="L62" s="359" t="b">
        <v>0</v>
      </c>
      <c r="M62" s="360">
        <v>5</v>
      </c>
      <c r="N62" s="360">
        <v>5</v>
      </c>
      <c r="O62" s="382">
        <v>1</v>
      </c>
      <c r="P62" s="383">
        <v>1</v>
      </c>
      <c r="Q62" s="347" t="b">
        <v>1</v>
      </c>
      <c r="R62" s="347" t="b">
        <v>0</v>
      </c>
      <c r="S62" s="347" t="b">
        <v>0</v>
      </c>
      <c r="T62" s="347">
        <v>200</v>
      </c>
      <c r="U62" s="384">
        <v>200</v>
      </c>
      <c r="V62" s="347">
        <v>0</v>
      </c>
      <c r="W62" s="349">
        <v>0.25</v>
      </c>
      <c r="X62" s="361">
        <v>0.25</v>
      </c>
      <c r="Y62" s="361">
        <v>0.8</v>
      </c>
      <c r="Z62" s="362">
        <v>0</v>
      </c>
      <c r="AA62" s="366" t="s">
        <v>1175</v>
      </c>
      <c r="AB62" s="352" t="s">
        <v>1498</v>
      </c>
      <c r="AC62" s="352" t="s">
        <v>1503</v>
      </c>
      <c r="AD62" s="352" t="s">
        <v>1504</v>
      </c>
      <c r="AE62" s="352" t="s">
        <v>1506</v>
      </c>
    </row>
    <row r="63" spans="1:31">
      <c r="A63" s="353" t="s">
        <v>4</v>
      </c>
      <c r="B63" s="342" t="s">
        <v>1507</v>
      </c>
      <c r="C63" s="355" t="s">
        <v>1088</v>
      </c>
      <c r="D63" s="376">
        <v>90</v>
      </c>
      <c r="E63" s="287">
        <v>4</v>
      </c>
      <c r="F63" s="287">
        <v>0</v>
      </c>
      <c r="G63" s="287">
        <v>200</v>
      </c>
      <c r="H63" s="287">
        <v>10</v>
      </c>
      <c r="I63" s="287">
        <v>83</v>
      </c>
      <c r="J63" s="377">
        <v>0.22499999999999998</v>
      </c>
      <c r="K63" s="287">
        <v>0</v>
      </c>
      <c r="L63" s="359" t="b">
        <v>0</v>
      </c>
      <c r="M63" s="360">
        <v>5</v>
      </c>
      <c r="N63" s="360">
        <v>5</v>
      </c>
      <c r="O63" s="382">
        <v>1</v>
      </c>
      <c r="P63" s="383">
        <v>1</v>
      </c>
      <c r="Q63" s="347" t="b">
        <v>1</v>
      </c>
      <c r="R63" s="347" t="b">
        <v>0</v>
      </c>
      <c r="S63" s="347" t="b">
        <v>0</v>
      </c>
      <c r="T63" s="347">
        <v>200</v>
      </c>
      <c r="U63" s="384">
        <v>200</v>
      </c>
      <c r="V63" s="347">
        <v>0</v>
      </c>
      <c r="W63" s="349">
        <v>0.25</v>
      </c>
      <c r="X63" s="361">
        <v>0.25</v>
      </c>
      <c r="Y63" s="361">
        <v>0.8</v>
      </c>
      <c r="Z63" s="362">
        <v>0</v>
      </c>
      <c r="AA63" s="366" t="s">
        <v>1562</v>
      </c>
      <c r="AB63" s="352" t="s">
        <v>1612</v>
      </c>
      <c r="AC63" s="352" t="s">
        <v>1502</v>
      </c>
      <c r="AD63" s="352" t="s">
        <v>736</v>
      </c>
      <c r="AE63" s="352" t="s">
        <v>1506</v>
      </c>
    </row>
    <row r="64" spans="1:31">
      <c r="A64" s="341" t="s">
        <v>4</v>
      </c>
      <c r="B64" s="342" t="s">
        <v>1021</v>
      </c>
      <c r="C64" s="343" t="s">
        <v>469</v>
      </c>
      <c r="D64" s="344">
        <v>60</v>
      </c>
      <c r="E64" s="345">
        <v>3</v>
      </c>
      <c r="F64" s="345">
        <v>0</v>
      </c>
      <c r="G64" s="345">
        <v>0</v>
      </c>
      <c r="H64" s="345">
        <v>0</v>
      </c>
      <c r="I64" s="345">
        <v>75</v>
      </c>
      <c r="J64" s="346">
        <v>1</v>
      </c>
      <c r="K64" s="345">
        <v>0</v>
      </c>
      <c r="L64" s="347" t="b">
        <v>0</v>
      </c>
      <c r="M64" s="348">
        <v>5</v>
      </c>
      <c r="N64" s="348">
        <v>5</v>
      </c>
      <c r="O64" s="347">
        <v>0</v>
      </c>
      <c r="P64" s="348">
        <f>entityDefinitions[[#This Row],['[edibleFromTier']]]</f>
        <v>0</v>
      </c>
      <c r="Q64" s="347" t="b">
        <v>1</v>
      </c>
      <c r="R64" s="347" t="b">
        <v>0</v>
      </c>
      <c r="S64" s="347" t="b">
        <v>0</v>
      </c>
      <c r="T64" s="347">
        <v>1</v>
      </c>
      <c r="U64" s="347"/>
      <c r="V64" s="347">
        <v>0</v>
      </c>
      <c r="W64" s="349">
        <v>0</v>
      </c>
      <c r="X64" s="349">
        <v>0</v>
      </c>
      <c r="Y64" s="349">
        <v>0</v>
      </c>
      <c r="Z64" s="350">
        <v>0</v>
      </c>
      <c r="AA64" s="351" t="s">
        <v>508</v>
      </c>
      <c r="AB64" s="352" t="s">
        <v>677</v>
      </c>
      <c r="AC64" s="352" t="s">
        <v>752</v>
      </c>
      <c r="AD64" s="370"/>
      <c r="AE64" s="371"/>
    </row>
    <row r="65" spans="1:31" s="27" customFormat="1">
      <c r="A65" s="341" t="s">
        <v>4</v>
      </c>
      <c r="B65" s="342" t="s">
        <v>1212</v>
      </c>
      <c r="C65" s="343" t="s">
        <v>469</v>
      </c>
      <c r="D65" s="344">
        <v>20</v>
      </c>
      <c r="E65" s="345">
        <v>2</v>
      </c>
      <c r="F65" s="345">
        <v>0</v>
      </c>
      <c r="G65" s="345">
        <v>0</v>
      </c>
      <c r="H65" s="345">
        <v>0</v>
      </c>
      <c r="I65" s="345">
        <v>25</v>
      </c>
      <c r="J65" s="346">
        <v>0</v>
      </c>
      <c r="K65" s="345">
        <v>0</v>
      </c>
      <c r="L65" s="347" t="b">
        <v>0</v>
      </c>
      <c r="M65" s="348">
        <v>5</v>
      </c>
      <c r="N65" s="348">
        <v>5</v>
      </c>
      <c r="O65" s="347">
        <v>0</v>
      </c>
      <c r="P65" s="348">
        <f>entityDefinitions[[#This Row],['[edibleFromTier']]]</f>
        <v>0</v>
      </c>
      <c r="Q65" s="347" t="b">
        <v>1</v>
      </c>
      <c r="R65" s="347" t="b">
        <v>0</v>
      </c>
      <c r="S65" s="347" t="b">
        <v>0</v>
      </c>
      <c r="T65" s="347">
        <v>1</v>
      </c>
      <c r="U65" s="347"/>
      <c r="V65" s="347">
        <v>0</v>
      </c>
      <c r="W65" s="349">
        <v>0</v>
      </c>
      <c r="X65" s="349">
        <v>0</v>
      </c>
      <c r="Y65" s="349">
        <v>0</v>
      </c>
      <c r="Z65" s="350">
        <v>0</v>
      </c>
      <c r="AA65" s="366" t="s">
        <v>1234</v>
      </c>
      <c r="AB65" s="352" t="s">
        <v>677</v>
      </c>
      <c r="AC65" s="352" t="s">
        <v>752</v>
      </c>
      <c r="AD65" s="370"/>
      <c r="AE65" s="371"/>
    </row>
    <row r="66" spans="1:31" s="27" customFormat="1">
      <c r="A66" s="341" t="s">
        <v>4</v>
      </c>
      <c r="B66" s="342" t="s">
        <v>1421</v>
      </c>
      <c r="C66" s="343" t="s">
        <v>777</v>
      </c>
      <c r="D66" s="344">
        <v>40</v>
      </c>
      <c r="E66" s="345">
        <v>2</v>
      </c>
      <c r="F66" s="345">
        <v>0</v>
      </c>
      <c r="G66" s="345">
        <v>20</v>
      </c>
      <c r="H66" s="345">
        <v>0</v>
      </c>
      <c r="I66" s="345">
        <v>50</v>
      </c>
      <c r="J66" s="346">
        <v>0.15</v>
      </c>
      <c r="K66" s="345">
        <v>0</v>
      </c>
      <c r="L66" s="347" t="b">
        <v>1</v>
      </c>
      <c r="M66" s="348">
        <v>5</v>
      </c>
      <c r="N66" s="348">
        <v>0</v>
      </c>
      <c r="O66" s="347">
        <v>1</v>
      </c>
      <c r="P66" s="348">
        <v>0</v>
      </c>
      <c r="Q66" s="347" t="b">
        <v>1</v>
      </c>
      <c r="R66" s="347" t="b">
        <v>1</v>
      </c>
      <c r="S66" s="347" t="b">
        <v>0</v>
      </c>
      <c r="T66" s="347">
        <v>75</v>
      </c>
      <c r="U66" s="347">
        <v>7</v>
      </c>
      <c r="V66" s="347">
        <v>0</v>
      </c>
      <c r="W66" s="349">
        <v>0.25</v>
      </c>
      <c r="X66" s="349">
        <v>0.25</v>
      </c>
      <c r="Y66" s="349">
        <v>0</v>
      </c>
      <c r="Z66" s="350">
        <v>0</v>
      </c>
      <c r="AA66" s="367" t="s">
        <v>511</v>
      </c>
      <c r="AB66" s="368" t="s">
        <v>694</v>
      </c>
      <c r="AC66" s="368" t="s">
        <v>757</v>
      </c>
      <c r="AD66" s="368" t="s">
        <v>737</v>
      </c>
      <c r="AE66" s="381" t="s">
        <v>738</v>
      </c>
    </row>
    <row r="67" spans="1:31" s="27" customFormat="1">
      <c r="A67" s="353" t="s">
        <v>4</v>
      </c>
      <c r="B67" s="374" t="s">
        <v>1568</v>
      </c>
      <c r="C67" s="602" t="s">
        <v>777</v>
      </c>
      <c r="D67" s="604">
        <v>110</v>
      </c>
      <c r="E67" s="611">
        <v>21</v>
      </c>
      <c r="F67" s="611">
        <v>0</v>
      </c>
      <c r="G67" s="611">
        <v>15</v>
      </c>
      <c r="H67" s="611">
        <v>0</v>
      </c>
      <c r="I67" s="611">
        <v>48</v>
      </c>
      <c r="J67" s="358">
        <v>7.4999999999999997E-2</v>
      </c>
      <c r="K67" s="611">
        <v>0</v>
      </c>
      <c r="L67" s="359" t="b">
        <v>1</v>
      </c>
      <c r="M67" s="383">
        <v>5</v>
      </c>
      <c r="N67" s="383">
        <v>5</v>
      </c>
      <c r="O67" s="382">
        <v>3</v>
      </c>
      <c r="P67" s="383">
        <v>0</v>
      </c>
      <c r="Q67" s="347" t="b">
        <v>1</v>
      </c>
      <c r="R67" s="347" t="b">
        <v>0</v>
      </c>
      <c r="S67" s="347" t="b">
        <v>0</v>
      </c>
      <c r="T67" s="347">
        <v>1</v>
      </c>
      <c r="U67" s="384">
        <v>7</v>
      </c>
      <c r="V67" s="347">
        <v>0</v>
      </c>
      <c r="W67" s="361">
        <v>0.25</v>
      </c>
      <c r="X67" s="361">
        <v>0.25</v>
      </c>
      <c r="Y67" s="361">
        <v>0</v>
      </c>
      <c r="Z67" s="362">
        <v>0</v>
      </c>
      <c r="AA67" s="363" t="s">
        <v>1607</v>
      </c>
      <c r="AB67" s="368" t="s">
        <v>1616</v>
      </c>
      <c r="AC67" s="352" t="s">
        <v>1622</v>
      </c>
      <c r="AD67" s="352" t="s">
        <v>736</v>
      </c>
      <c r="AE67" s="373"/>
    </row>
    <row r="68" spans="1:31" s="27" customFormat="1">
      <c r="A68" s="353" t="s">
        <v>4</v>
      </c>
      <c r="B68" s="597" t="s">
        <v>1571</v>
      </c>
      <c r="C68" s="602" t="s">
        <v>777</v>
      </c>
      <c r="D68" s="604">
        <v>220</v>
      </c>
      <c r="E68" s="611">
        <v>21</v>
      </c>
      <c r="F68" s="611">
        <v>0</v>
      </c>
      <c r="G68" s="611">
        <v>50</v>
      </c>
      <c r="H68" s="611">
        <v>0</v>
      </c>
      <c r="I68" s="611">
        <v>95</v>
      </c>
      <c r="J68" s="358">
        <v>0.15</v>
      </c>
      <c r="K68" s="611">
        <v>0</v>
      </c>
      <c r="L68" s="378" t="b">
        <v>1</v>
      </c>
      <c r="M68" s="383">
        <v>3</v>
      </c>
      <c r="N68" s="383">
        <v>5</v>
      </c>
      <c r="O68" s="600">
        <v>4</v>
      </c>
      <c r="P68" s="383">
        <v>3</v>
      </c>
      <c r="Q68" s="347" t="b">
        <v>1</v>
      </c>
      <c r="R68" s="347" t="b">
        <v>0</v>
      </c>
      <c r="S68" s="621" t="b">
        <v>1</v>
      </c>
      <c r="T68" s="347">
        <v>700</v>
      </c>
      <c r="U68" s="621">
        <v>12</v>
      </c>
      <c r="V68" s="496">
        <v>0</v>
      </c>
      <c r="W68" s="361">
        <v>0.1</v>
      </c>
      <c r="X68" s="626">
        <v>0.25</v>
      </c>
      <c r="Y68" s="626">
        <v>0</v>
      </c>
      <c r="Z68" s="362">
        <v>0</v>
      </c>
      <c r="AA68" s="628" t="s">
        <v>504</v>
      </c>
      <c r="AB68" s="364" t="s">
        <v>678</v>
      </c>
      <c r="AC68" s="370" t="s">
        <v>704</v>
      </c>
      <c r="AD68" s="370"/>
      <c r="AE68" s="373"/>
    </row>
    <row r="69" spans="1:31">
      <c r="A69" s="353" t="s">
        <v>4</v>
      </c>
      <c r="B69" s="597" t="s">
        <v>1572</v>
      </c>
      <c r="C69" s="602" t="s">
        <v>777</v>
      </c>
      <c r="D69" s="604">
        <v>220</v>
      </c>
      <c r="E69" s="611">
        <v>21</v>
      </c>
      <c r="F69" s="611">
        <v>0</v>
      </c>
      <c r="G69" s="611">
        <v>25</v>
      </c>
      <c r="H69" s="611">
        <v>0</v>
      </c>
      <c r="I69" s="611">
        <v>95</v>
      </c>
      <c r="J69" s="358">
        <v>0.15</v>
      </c>
      <c r="K69" s="611">
        <v>0</v>
      </c>
      <c r="L69" s="378" t="b">
        <v>1</v>
      </c>
      <c r="M69" s="383">
        <v>5</v>
      </c>
      <c r="N69" s="383">
        <v>5</v>
      </c>
      <c r="O69" s="600">
        <v>3</v>
      </c>
      <c r="P69" s="383">
        <v>3</v>
      </c>
      <c r="Q69" s="347" t="b">
        <v>1</v>
      </c>
      <c r="R69" s="347" t="b">
        <v>0</v>
      </c>
      <c r="S69" s="621" t="b">
        <v>0</v>
      </c>
      <c r="T69" s="347">
        <v>1</v>
      </c>
      <c r="U69" s="384">
        <v>9</v>
      </c>
      <c r="V69" s="347">
        <v>0</v>
      </c>
      <c r="W69" s="361">
        <v>0.25</v>
      </c>
      <c r="X69" s="361">
        <v>0.25</v>
      </c>
      <c r="Y69" s="361">
        <v>0</v>
      </c>
      <c r="Z69" s="362">
        <v>0</v>
      </c>
      <c r="AA69" s="628" t="s">
        <v>504</v>
      </c>
      <c r="AB69" s="364" t="s">
        <v>678</v>
      </c>
      <c r="AC69" s="370" t="s">
        <v>704</v>
      </c>
      <c r="AD69" s="370"/>
      <c r="AE69" s="373"/>
    </row>
    <row r="70" spans="1:31">
      <c r="A70" s="353" t="s">
        <v>4</v>
      </c>
      <c r="B70" s="354" t="s">
        <v>1509</v>
      </c>
      <c r="C70" s="355" t="s">
        <v>763</v>
      </c>
      <c r="D70" s="376">
        <v>90</v>
      </c>
      <c r="E70" s="287">
        <v>4</v>
      </c>
      <c r="F70" s="287">
        <v>0</v>
      </c>
      <c r="G70" s="287">
        <v>400</v>
      </c>
      <c r="H70" s="287">
        <v>0</v>
      </c>
      <c r="I70" s="287">
        <v>83</v>
      </c>
      <c r="J70" s="377">
        <v>0.22499999999999998</v>
      </c>
      <c r="K70" s="287">
        <v>0</v>
      </c>
      <c r="L70" s="359" t="b">
        <v>1</v>
      </c>
      <c r="M70" s="360">
        <v>5</v>
      </c>
      <c r="N70" s="360">
        <v>5</v>
      </c>
      <c r="O70" s="359">
        <v>1</v>
      </c>
      <c r="P70" s="360">
        <v>2</v>
      </c>
      <c r="Q70" s="347" t="b">
        <v>1</v>
      </c>
      <c r="R70" s="359" t="b">
        <v>0</v>
      </c>
      <c r="S70" s="359" t="b">
        <v>0</v>
      </c>
      <c r="T70" s="359">
        <v>1</v>
      </c>
      <c r="U70" s="359">
        <v>0</v>
      </c>
      <c r="V70" s="359">
        <v>0</v>
      </c>
      <c r="W70" s="361">
        <v>0.1</v>
      </c>
      <c r="X70" s="361">
        <v>0.1</v>
      </c>
      <c r="Y70" s="361">
        <v>1</v>
      </c>
      <c r="Z70" s="362">
        <v>0</v>
      </c>
      <c r="AA70" s="363" t="s">
        <v>1580</v>
      </c>
      <c r="AB70" s="368" t="s">
        <v>1499</v>
      </c>
      <c r="AC70" s="368" t="s">
        <v>1619</v>
      </c>
      <c r="AD70" s="368" t="s">
        <v>736</v>
      </c>
      <c r="AE70" s="368" t="s">
        <v>1625</v>
      </c>
    </row>
    <row r="71" spans="1:31" s="498" customFormat="1">
      <c r="A71" s="353" t="s">
        <v>4</v>
      </c>
      <c r="B71" s="354" t="s">
        <v>979</v>
      </c>
      <c r="C71" s="355" t="s">
        <v>347</v>
      </c>
      <c r="D71" s="356">
        <v>20</v>
      </c>
      <c r="E71" s="357">
        <v>2</v>
      </c>
      <c r="F71" s="357">
        <v>0</v>
      </c>
      <c r="G71" s="357">
        <v>20</v>
      </c>
      <c r="H71" s="357">
        <v>0</v>
      </c>
      <c r="I71" s="357">
        <v>25</v>
      </c>
      <c r="J71" s="358">
        <v>7.4999999999999997E-2</v>
      </c>
      <c r="K71" s="357">
        <v>0</v>
      </c>
      <c r="L71" s="359" t="b">
        <v>1</v>
      </c>
      <c r="M71" s="360">
        <v>5</v>
      </c>
      <c r="N71" s="360">
        <v>5</v>
      </c>
      <c r="O71" s="359">
        <v>0</v>
      </c>
      <c r="P71" s="360">
        <f>entityDefinitions[[#This Row],['[edibleFromTier']]]</f>
        <v>0</v>
      </c>
      <c r="Q71" s="347" t="b">
        <v>1</v>
      </c>
      <c r="R71" s="359" t="b">
        <v>0</v>
      </c>
      <c r="S71" s="359" t="b">
        <v>0</v>
      </c>
      <c r="T71" s="359">
        <v>1</v>
      </c>
      <c r="U71" s="359">
        <v>3</v>
      </c>
      <c r="V71" s="359">
        <v>0</v>
      </c>
      <c r="W71" s="361" t="s">
        <v>1671</v>
      </c>
      <c r="X71" s="361">
        <v>0.2</v>
      </c>
      <c r="Y71" s="361">
        <v>1</v>
      </c>
      <c r="Z71" s="362">
        <v>0</v>
      </c>
      <c r="AA71" s="366" t="s">
        <v>1174</v>
      </c>
      <c r="AB71" s="368" t="s">
        <v>684</v>
      </c>
      <c r="AC71" s="368" t="s">
        <v>699</v>
      </c>
      <c r="AD71" s="368" t="s">
        <v>728</v>
      </c>
      <c r="AE71" s="368" t="s">
        <v>727</v>
      </c>
    </row>
    <row r="72" spans="1:31" s="498" customFormat="1">
      <c r="A72" s="353" t="s">
        <v>4</v>
      </c>
      <c r="B72" s="354" t="s">
        <v>1002</v>
      </c>
      <c r="C72" s="355" t="s">
        <v>347</v>
      </c>
      <c r="D72" s="356">
        <v>90</v>
      </c>
      <c r="E72" s="357">
        <v>4</v>
      </c>
      <c r="F72" s="357">
        <v>0</v>
      </c>
      <c r="G72" s="357">
        <v>25</v>
      </c>
      <c r="H72" s="357">
        <v>0</v>
      </c>
      <c r="I72" s="357">
        <v>83</v>
      </c>
      <c r="J72" s="358">
        <v>0.22499999999999998</v>
      </c>
      <c r="K72" s="357">
        <v>0</v>
      </c>
      <c r="L72" s="359" t="b">
        <v>1</v>
      </c>
      <c r="M72" s="360">
        <v>5</v>
      </c>
      <c r="N72" s="360">
        <v>1</v>
      </c>
      <c r="O72" s="359">
        <v>3</v>
      </c>
      <c r="P72" s="360">
        <v>1</v>
      </c>
      <c r="Q72" s="347" t="b">
        <v>1</v>
      </c>
      <c r="R72" s="359" t="b">
        <v>1</v>
      </c>
      <c r="S72" s="359" t="b">
        <v>0</v>
      </c>
      <c r="T72" s="359">
        <v>100</v>
      </c>
      <c r="U72" s="359">
        <v>7</v>
      </c>
      <c r="V72" s="359">
        <v>0</v>
      </c>
      <c r="W72" s="361">
        <v>0.25</v>
      </c>
      <c r="X72" s="361">
        <v>0.25</v>
      </c>
      <c r="Y72" s="361">
        <v>0</v>
      </c>
      <c r="Z72" s="362">
        <v>0</v>
      </c>
      <c r="AA72" s="367" t="s">
        <v>504</v>
      </c>
      <c r="AB72" s="368" t="s">
        <v>678</v>
      </c>
      <c r="AC72" s="368" t="s">
        <v>704</v>
      </c>
      <c r="AD72" s="364"/>
      <c r="AE72" s="365"/>
    </row>
    <row r="73" spans="1:31" s="498" customFormat="1">
      <c r="A73" s="341" t="s">
        <v>4</v>
      </c>
      <c r="B73" s="342" t="s">
        <v>989</v>
      </c>
      <c r="C73" s="343" t="s">
        <v>763</v>
      </c>
      <c r="D73" s="344">
        <v>60</v>
      </c>
      <c r="E73" s="345">
        <v>2</v>
      </c>
      <c r="F73" s="345">
        <v>0</v>
      </c>
      <c r="G73" s="345">
        <v>32</v>
      </c>
      <c r="H73" s="345">
        <v>0</v>
      </c>
      <c r="I73" s="345">
        <v>75</v>
      </c>
      <c r="J73" s="346">
        <v>0.22499999999999998</v>
      </c>
      <c r="K73" s="345">
        <v>0</v>
      </c>
      <c r="L73" s="347" t="b">
        <v>1</v>
      </c>
      <c r="M73" s="348">
        <v>5</v>
      </c>
      <c r="N73" s="348">
        <v>5</v>
      </c>
      <c r="O73" s="347">
        <v>0</v>
      </c>
      <c r="P73" s="348">
        <f>entityDefinitions[[#This Row],['[edibleFromTier']]]</f>
        <v>0</v>
      </c>
      <c r="Q73" s="347" t="b">
        <v>1</v>
      </c>
      <c r="R73" s="347" t="b">
        <v>0</v>
      </c>
      <c r="S73" s="347" t="b">
        <v>0</v>
      </c>
      <c r="T73" s="347">
        <v>1</v>
      </c>
      <c r="U73" s="347">
        <v>6</v>
      </c>
      <c r="V73" s="347">
        <v>0</v>
      </c>
      <c r="W73" s="349">
        <v>0.25</v>
      </c>
      <c r="X73" s="349">
        <v>0.25</v>
      </c>
      <c r="Y73" s="349">
        <v>0.8</v>
      </c>
      <c r="Z73" s="350">
        <v>0</v>
      </c>
      <c r="AA73" s="366" t="s">
        <v>1162</v>
      </c>
      <c r="AB73" s="352" t="s">
        <v>1237</v>
      </c>
      <c r="AC73" s="352" t="s">
        <v>1247</v>
      </c>
      <c r="AD73" s="352" t="s">
        <v>1256</v>
      </c>
      <c r="AE73" s="352" t="s">
        <v>1264</v>
      </c>
    </row>
    <row r="74" spans="1:31" s="498" customFormat="1">
      <c r="A74" s="353" t="s">
        <v>4</v>
      </c>
      <c r="B74" s="354" t="s">
        <v>980</v>
      </c>
      <c r="C74" s="355" t="s">
        <v>347</v>
      </c>
      <c r="D74" s="356">
        <v>120</v>
      </c>
      <c r="E74" s="357">
        <v>9</v>
      </c>
      <c r="F74" s="357">
        <v>0</v>
      </c>
      <c r="G74" s="357">
        <v>10</v>
      </c>
      <c r="H74" s="357">
        <v>0</v>
      </c>
      <c r="I74" s="357">
        <v>70</v>
      </c>
      <c r="J74" s="358">
        <v>0.15</v>
      </c>
      <c r="K74" s="357">
        <v>0</v>
      </c>
      <c r="L74" s="359" t="b">
        <v>1</v>
      </c>
      <c r="M74" s="360">
        <v>5</v>
      </c>
      <c r="N74" s="360">
        <v>5</v>
      </c>
      <c r="O74" s="359">
        <v>2</v>
      </c>
      <c r="P74" s="360">
        <v>2</v>
      </c>
      <c r="Q74" s="347" t="b">
        <v>1</v>
      </c>
      <c r="R74" s="359" t="b">
        <v>0</v>
      </c>
      <c r="S74" s="359" t="b">
        <v>0</v>
      </c>
      <c r="T74" s="359">
        <v>1</v>
      </c>
      <c r="U74" s="359">
        <v>4</v>
      </c>
      <c r="V74" s="359">
        <v>0</v>
      </c>
      <c r="W74" s="361">
        <v>0.25</v>
      </c>
      <c r="X74" s="361">
        <v>0.25</v>
      </c>
      <c r="Y74" s="361">
        <v>0</v>
      </c>
      <c r="Z74" s="362">
        <v>0</v>
      </c>
      <c r="AA74" s="363" t="s">
        <v>1231</v>
      </c>
      <c r="AB74" s="368" t="s">
        <v>1613</v>
      </c>
      <c r="AC74" s="368" t="s">
        <v>1620</v>
      </c>
      <c r="AD74" s="368" t="s">
        <v>736</v>
      </c>
      <c r="AE74" s="368" t="s">
        <v>1505</v>
      </c>
    </row>
    <row r="75" spans="1:31">
      <c r="A75" s="353" t="s">
        <v>4</v>
      </c>
      <c r="B75" s="597" t="s">
        <v>1565</v>
      </c>
      <c r="C75" s="602" t="s">
        <v>777</v>
      </c>
      <c r="D75" s="604">
        <v>220</v>
      </c>
      <c r="E75" s="611">
        <v>21</v>
      </c>
      <c r="F75" s="611">
        <v>0</v>
      </c>
      <c r="G75" s="611">
        <v>50</v>
      </c>
      <c r="H75" s="611">
        <v>0</v>
      </c>
      <c r="I75" s="611">
        <v>95</v>
      </c>
      <c r="J75" s="358">
        <v>0.15</v>
      </c>
      <c r="K75" s="611">
        <v>0</v>
      </c>
      <c r="L75" s="378" t="b">
        <v>1</v>
      </c>
      <c r="M75" s="383">
        <v>3</v>
      </c>
      <c r="N75" s="383">
        <v>5</v>
      </c>
      <c r="O75" s="600">
        <v>4</v>
      </c>
      <c r="P75" s="383">
        <v>3</v>
      </c>
      <c r="Q75" s="347" t="b">
        <v>1</v>
      </c>
      <c r="R75" s="621" t="b">
        <v>0</v>
      </c>
      <c r="S75" s="347" t="b">
        <v>1</v>
      </c>
      <c r="T75" s="347">
        <v>800</v>
      </c>
      <c r="U75" s="347">
        <v>12</v>
      </c>
      <c r="V75" s="347">
        <v>0</v>
      </c>
      <c r="W75" s="361">
        <v>0.25</v>
      </c>
      <c r="X75" s="361">
        <v>0.25</v>
      </c>
      <c r="Y75" s="627">
        <v>0</v>
      </c>
      <c r="Z75" s="362">
        <v>0</v>
      </c>
      <c r="AA75" s="628" t="s">
        <v>504</v>
      </c>
      <c r="AB75" s="364" t="s">
        <v>678</v>
      </c>
      <c r="AC75" s="370" t="s">
        <v>704</v>
      </c>
      <c r="AD75" s="370"/>
      <c r="AE75" s="373"/>
    </row>
    <row r="76" spans="1:31" s="27" customFormat="1">
      <c r="A76" s="341" t="s">
        <v>4</v>
      </c>
      <c r="B76" s="342" t="s">
        <v>1003</v>
      </c>
      <c r="C76" s="343" t="s">
        <v>348</v>
      </c>
      <c r="D76" s="344">
        <v>60</v>
      </c>
      <c r="E76" s="345">
        <v>2</v>
      </c>
      <c r="F76" s="345">
        <v>0</v>
      </c>
      <c r="G76" s="345">
        <v>20</v>
      </c>
      <c r="H76" s="345">
        <v>0</v>
      </c>
      <c r="I76" s="345">
        <v>75</v>
      </c>
      <c r="J76" s="346">
        <v>0.22499999999999998</v>
      </c>
      <c r="K76" s="345">
        <v>0</v>
      </c>
      <c r="L76" s="347" t="b">
        <v>1</v>
      </c>
      <c r="M76" s="348">
        <v>5</v>
      </c>
      <c r="N76" s="348">
        <v>0</v>
      </c>
      <c r="O76" s="347">
        <v>1</v>
      </c>
      <c r="P76" s="348">
        <v>0</v>
      </c>
      <c r="Q76" s="347" t="b">
        <v>1</v>
      </c>
      <c r="R76" s="347" t="b">
        <v>1</v>
      </c>
      <c r="S76" s="347" t="b">
        <v>0</v>
      </c>
      <c r="T76" s="347">
        <v>75</v>
      </c>
      <c r="U76" s="347">
        <v>7</v>
      </c>
      <c r="V76" s="347">
        <v>0</v>
      </c>
      <c r="W76" s="349">
        <v>0.25</v>
      </c>
      <c r="X76" s="349">
        <v>0.25</v>
      </c>
      <c r="Y76" s="349">
        <v>0.7</v>
      </c>
      <c r="Z76" s="350">
        <v>0</v>
      </c>
      <c r="AA76" s="366" t="s">
        <v>1165</v>
      </c>
      <c r="AB76" s="352" t="s">
        <v>1240</v>
      </c>
      <c r="AC76" s="352" t="s">
        <v>1250</v>
      </c>
      <c r="AD76" s="352" t="s">
        <v>1258</v>
      </c>
      <c r="AE76" s="352" t="s">
        <v>1266</v>
      </c>
    </row>
    <row r="77" spans="1:31" s="27" customFormat="1">
      <c r="A77" s="353" t="s">
        <v>4</v>
      </c>
      <c r="B77" s="354" t="s">
        <v>981</v>
      </c>
      <c r="C77" s="355" t="s">
        <v>349</v>
      </c>
      <c r="D77" s="356">
        <v>810</v>
      </c>
      <c r="E77" s="357">
        <v>121</v>
      </c>
      <c r="F77" s="357">
        <v>0</v>
      </c>
      <c r="G77" s="357">
        <v>0</v>
      </c>
      <c r="H77" s="357">
        <v>0</v>
      </c>
      <c r="I77" s="357">
        <v>263</v>
      </c>
      <c r="J77" s="358">
        <v>0.22499999999999998</v>
      </c>
      <c r="K77" s="357">
        <v>0</v>
      </c>
      <c r="L77" s="359" t="b">
        <v>0</v>
      </c>
      <c r="M77" s="360">
        <v>5</v>
      </c>
      <c r="N77" s="360">
        <v>5</v>
      </c>
      <c r="O77" s="359">
        <v>5</v>
      </c>
      <c r="P77" s="360">
        <f>entityDefinitions[[#This Row],['[edibleFromTier']]]</f>
        <v>5</v>
      </c>
      <c r="Q77" s="347" t="b">
        <v>1</v>
      </c>
      <c r="R77" s="359" t="b">
        <v>0</v>
      </c>
      <c r="S77" s="359" t="b">
        <v>0</v>
      </c>
      <c r="T77" s="359">
        <v>1</v>
      </c>
      <c r="U77" s="359">
        <v>1</v>
      </c>
      <c r="V77" s="359">
        <v>0</v>
      </c>
      <c r="W77" s="361">
        <v>0.15</v>
      </c>
      <c r="X77" s="361">
        <v>0.15</v>
      </c>
      <c r="Y77" s="361">
        <v>1</v>
      </c>
      <c r="Z77" s="362">
        <v>1</v>
      </c>
      <c r="AA77" s="367" t="s">
        <v>561</v>
      </c>
      <c r="AB77" s="368" t="s">
        <v>713</v>
      </c>
      <c r="AC77" s="368" t="s">
        <v>754</v>
      </c>
      <c r="AD77" s="368" t="s">
        <v>731</v>
      </c>
      <c r="AE77" s="368" t="s">
        <v>730</v>
      </c>
    </row>
    <row r="78" spans="1:31" s="27" customFormat="1">
      <c r="A78" s="353" t="s">
        <v>4</v>
      </c>
      <c r="B78" s="354" t="s">
        <v>983</v>
      </c>
      <c r="C78" s="355" t="s">
        <v>349</v>
      </c>
      <c r="D78" s="356">
        <v>540</v>
      </c>
      <c r="E78" s="357">
        <v>121</v>
      </c>
      <c r="F78" s="357">
        <v>0</v>
      </c>
      <c r="G78" s="357">
        <v>0</v>
      </c>
      <c r="H78" s="357">
        <v>0</v>
      </c>
      <c r="I78" s="357">
        <v>175</v>
      </c>
      <c r="J78" s="358">
        <v>0.15</v>
      </c>
      <c r="K78" s="357">
        <v>0</v>
      </c>
      <c r="L78" s="359" t="b">
        <v>0</v>
      </c>
      <c r="M78" s="360">
        <v>5</v>
      </c>
      <c r="N78" s="360">
        <v>5</v>
      </c>
      <c r="O78" s="359">
        <v>5</v>
      </c>
      <c r="P78" s="360">
        <v>5</v>
      </c>
      <c r="Q78" s="347" t="b">
        <v>1</v>
      </c>
      <c r="R78" s="359" t="b">
        <v>0</v>
      </c>
      <c r="S78" s="359" t="b">
        <v>0</v>
      </c>
      <c r="T78" s="359">
        <v>1</v>
      </c>
      <c r="U78" s="359">
        <v>1</v>
      </c>
      <c r="V78" s="359">
        <v>0</v>
      </c>
      <c r="W78" s="361">
        <v>0.15</v>
      </c>
      <c r="X78" s="361">
        <v>0.15</v>
      </c>
      <c r="Y78" s="361">
        <v>1</v>
      </c>
      <c r="Z78" s="362">
        <v>1</v>
      </c>
      <c r="AA78" s="363" t="s">
        <v>1176</v>
      </c>
      <c r="AB78" s="368" t="s">
        <v>713</v>
      </c>
      <c r="AC78" s="368" t="s">
        <v>754</v>
      </c>
      <c r="AD78" s="368" t="s">
        <v>731</v>
      </c>
      <c r="AE78" s="368" t="s">
        <v>730</v>
      </c>
    </row>
    <row r="79" spans="1:31" s="27" customFormat="1">
      <c r="A79" s="353" t="s">
        <v>4</v>
      </c>
      <c r="B79" s="354" t="s">
        <v>982</v>
      </c>
      <c r="C79" s="355" t="s">
        <v>349</v>
      </c>
      <c r="D79" s="356">
        <v>360</v>
      </c>
      <c r="E79" s="357">
        <v>49</v>
      </c>
      <c r="F79" s="357">
        <v>0</v>
      </c>
      <c r="G79" s="357">
        <v>2</v>
      </c>
      <c r="H79" s="357">
        <v>0</v>
      </c>
      <c r="I79" s="357">
        <v>130</v>
      </c>
      <c r="J79" s="358">
        <v>0.15</v>
      </c>
      <c r="K79" s="357">
        <v>0</v>
      </c>
      <c r="L79" s="359" t="b">
        <v>1</v>
      </c>
      <c r="M79" s="360">
        <v>5</v>
      </c>
      <c r="N79" s="360">
        <v>5</v>
      </c>
      <c r="O79" s="359">
        <v>4</v>
      </c>
      <c r="P79" s="360">
        <v>4</v>
      </c>
      <c r="Q79" s="347" t="b">
        <v>1</v>
      </c>
      <c r="R79" s="359" t="b">
        <v>0</v>
      </c>
      <c r="S79" s="359" t="b">
        <v>0</v>
      </c>
      <c r="T79" s="359">
        <v>1</v>
      </c>
      <c r="U79" s="359">
        <v>1</v>
      </c>
      <c r="V79" s="359">
        <v>0</v>
      </c>
      <c r="W79" s="361">
        <v>0.15</v>
      </c>
      <c r="X79" s="361">
        <v>0.15</v>
      </c>
      <c r="Y79" s="361">
        <v>1</v>
      </c>
      <c r="Z79" s="362">
        <v>1</v>
      </c>
      <c r="AA79" s="367" t="s">
        <v>560</v>
      </c>
      <c r="AB79" s="368" t="s">
        <v>713</v>
      </c>
      <c r="AC79" s="368" t="s">
        <v>753</v>
      </c>
      <c r="AD79" s="368" t="s">
        <v>716</v>
      </c>
      <c r="AE79" s="368" t="s">
        <v>729</v>
      </c>
    </row>
    <row r="80" spans="1:31" s="27" customFormat="1">
      <c r="A80" s="353" t="s">
        <v>4</v>
      </c>
      <c r="B80" s="354" t="s">
        <v>1635</v>
      </c>
      <c r="C80" s="355" t="s">
        <v>349</v>
      </c>
      <c r="D80" s="605">
        <v>270</v>
      </c>
      <c r="E80" s="357">
        <v>121</v>
      </c>
      <c r="F80" s="357">
        <v>0</v>
      </c>
      <c r="G80" s="357">
        <v>0</v>
      </c>
      <c r="H80" s="357">
        <v>0</v>
      </c>
      <c r="I80" s="357">
        <v>88</v>
      </c>
      <c r="J80" s="612">
        <v>7.4999999999999997E-2</v>
      </c>
      <c r="K80" s="357">
        <v>0</v>
      </c>
      <c r="L80" s="359" t="b">
        <v>0</v>
      </c>
      <c r="M80" s="617">
        <v>5</v>
      </c>
      <c r="N80" s="617">
        <v>5</v>
      </c>
      <c r="O80" s="382">
        <v>5</v>
      </c>
      <c r="P80" s="617">
        <v>5</v>
      </c>
      <c r="Q80" s="619" t="b">
        <v>1</v>
      </c>
      <c r="R80" s="622" t="b">
        <v>0</v>
      </c>
      <c r="S80" s="622" t="b">
        <v>0</v>
      </c>
      <c r="T80" s="619">
        <v>1</v>
      </c>
      <c r="U80" s="384">
        <v>1</v>
      </c>
      <c r="V80" s="347">
        <v>0</v>
      </c>
      <c r="W80" s="385">
        <v>0.25</v>
      </c>
      <c r="X80" s="361">
        <v>0.25</v>
      </c>
      <c r="Y80" s="361">
        <v>1</v>
      </c>
      <c r="Z80" s="362">
        <v>0.25</v>
      </c>
      <c r="AA80" s="630" t="s">
        <v>1176</v>
      </c>
      <c r="AB80" s="364" t="s">
        <v>713</v>
      </c>
      <c r="AC80" s="370" t="s">
        <v>754</v>
      </c>
      <c r="AD80" s="370" t="s">
        <v>731</v>
      </c>
      <c r="AE80" s="373" t="s">
        <v>730</v>
      </c>
    </row>
    <row r="81" spans="1:31" s="27" customFormat="1">
      <c r="A81" s="353" t="s">
        <v>4</v>
      </c>
      <c r="B81" s="374" t="s">
        <v>1573</v>
      </c>
      <c r="C81" s="602" t="s">
        <v>777</v>
      </c>
      <c r="D81" s="604">
        <v>220</v>
      </c>
      <c r="E81" s="611">
        <v>21</v>
      </c>
      <c r="F81" s="611">
        <v>0</v>
      </c>
      <c r="G81" s="611">
        <v>15</v>
      </c>
      <c r="H81" s="611">
        <v>0</v>
      </c>
      <c r="I81" s="611">
        <v>95</v>
      </c>
      <c r="J81" s="358">
        <v>0.15</v>
      </c>
      <c r="K81" s="611">
        <v>0</v>
      </c>
      <c r="L81" s="378" t="b">
        <v>1</v>
      </c>
      <c r="M81" s="383">
        <v>5</v>
      </c>
      <c r="N81" s="383">
        <v>5</v>
      </c>
      <c r="O81" s="600">
        <v>3</v>
      </c>
      <c r="P81" s="383">
        <f>entityDefinitions[[#This Row],['[edibleFromTier']]]</f>
        <v>3</v>
      </c>
      <c r="Q81" s="347" t="b">
        <v>1</v>
      </c>
      <c r="R81" s="347" t="b">
        <v>0</v>
      </c>
      <c r="S81" s="621" t="b">
        <v>0</v>
      </c>
      <c r="T81" s="347">
        <v>1</v>
      </c>
      <c r="U81" s="384">
        <v>12</v>
      </c>
      <c r="V81" s="347">
        <v>0</v>
      </c>
      <c r="W81" s="361">
        <v>0.1</v>
      </c>
      <c r="X81" s="361">
        <v>0.1</v>
      </c>
      <c r="Y81" s="361">
        <v>0</v>
      </c>
      <c r="Z81" s="362">
        <v>0</v>
      </c>
      <c r="AA81" s="363" t="s">
        <v>1609</v>
      </c>
      <c r="AB81" s="368" t="s">
        <v>1617</v>
      </c>
      <c r="AC81" s="352" t="s">
        <v>1621</v>
      </c>
      <c r="AD81" s="370"/>
      <c r="AE81" s="373"/>
    </row>
    <row r="82" spans="1:31" s="27" customFormat="1">
      <c r="A82" s="353" t="s">
        <v>4</v>
      </c>
      <c r="B82" s="374" t="s">
        <v>984</v>
      </c>
      <c r="C82" s="375" t="s">
        <v>347</v>
      </c>
      <c r="D82" s="376">
        <v>30</v>
      </c>
      <c r="E82" s="287">
        <v>4</v>
      </c>
      <c r="F82" s="287">
        <v>0</v>
      </c>
      <c r="G82" s="287">
        <v>10</v>
      </c>
      <c r="H82" s="287">
        <v>0</v>
      </c>
      <c r="I82" s="287">
        <v>28</v>
      </c>
      <c r="J82" s="377">
        <v>7.4999999999999997E-2</v>
      </c>
      <c r="K82" s="287">
        <v>0</v>
      </c>
      <c r="L82" s="378" t="b">
        <v>1</v>
      </c>
      <c r="M82" s="360">
        <v>5</v>
      </c>
      <c r="N82" s="360">
        <v>5</v>
      </c>
      <c r="O82" s="378">
        <v>1</v>
      </c>
      <c r="P82" s="360">
        <v>1</v>
      </c>
      <c r="Q82" s="496" t="b">
        <v>1</v>
      </c>
      <c r="R82" s="378" t="b">
        <v>0</v>
      </c>
      <c r="S82" s="378" t="b">
        <v>0</v>
      </c>
      <c r="T82" s="378">
        <v>1</v>
      </c>
      <c r="U82" s="378">
        <v>4</v>
      </c>
      <c r="V82" s="378">
        <v>0</v>
      </c>
      <c r="W82" s="361">
        <v>0.25</v>
      </c>
      <c r="X82" s="361">
        <v>0.25</v>
      </c>
      <c r="Y82" s="361">
        <v>0</v>
      </c>
      <c r="Z82" s="362">
        <v>0</v>
      </c>
      <c r="AA82" s="363" t="s">
        <v>1161</v>
      </c>
      <c r="AB82" s="368" t="s">
        <v>685</v>
      </c>
      <c r="AC82" s="368" t="s">
        <v>705</v>
      </c>
      <c r="AD82" s="368"/>
      <c r="AE82" s="497"/>
    </row>
    <row r="83" spans="1:31">
      <c r="A83" s="353" t="s">
        <v>4</v>
      </c>
      <c r="B83" s="374" t="s">
        <v>985</v>
      </c>
      <c r="C83" s="375" t="s">
        <v>347</v>
      </c>
      <c r="D83" s="376">
        <v>40</v>
      </c>
      <c r="E83" s="287">
        <v>2</v>
      </c>
      <c r="F83" s="287">
        <v>0</v>
      </c>
      <c r="G83" s="287">
        <v>6</v>
      </c>
      <c r="H83" s="287">
        <v>0</v>
      </c>
      <c r="I83" s="287">
        <v>50</v>
      </c>
      <c r="J83" s="377">
        <v>0.15</v>
      </c>
      <c r="K83" s="287">
        <v>0</v>
      </c>
      <c r="L83" s="378" t="b">
        <v>1</v>
      </c>
      <c r="M83" s="360">
        <v>5</v>
      </c>
      <c r="N83" s="360">
        <v>5</v>
      </c>
      <c r="O83" s="378">
        <v>0</v>
      </c>
      <c r="P83" s="360">
        <f>entityDefinitions[[#This Row],['[edibleFromTier']]]</f>
        <v>0</v>
      </c>
      <c r="Q83" s="496" t="b">
        <v>1</v>
      </c>
      <c r="R83" s="378" t="b">
        <v>0</v>
      </c>
      <c r="S83" s="378" t="b">
        <v>0</v>
      </c>
      <c r="T83" s="378">
        <v>1</v>
      </c>
      <c r="U83" s="378">
        <v>3</v>
      </c>
      <c r="V83" s="378">
        <v>0</v>
      </c>
      <c r="W83" s="361">
        <v>0.25</v>
      </c>
      <c r="X83" s="361">
        <v>0.25</v>
      </c>
      <c r="Y83" s="361">
        <v>0</v>
      </c>
      <c r="Z83" s="362">
        <v>0</v>
      </c>
      <c r="AA83" s="363" t="s">
        <v>556</v>
      </c>
      <c r="AB83" s="368" t="s">
        <v>685</v>
      </c>
      <c r="AC83" s="368" t="s">
        <v>705</v>
      </c>
      <c r="AD83" s="368"/>
      <c r="AE83" s="497"/>
    </row>
    <row r="84" spans="1:31">
      <c r="A84" s="353" t="s">
        <v>4</v>
      </c>
      <c r="B84" s="354" t="s">
        <v>1018</v>
      </c>
      <c r="C84" s="355" t="s">
        <v>347</v>
      </c>
      <c r="D84" s="356">
        <v>30</v>
      </c>
      <c r="E84" s="357">
        <v>4</v>
      </c>
      <c r="F84" s="357">
        <v>0</v>
      </c>
      <c r="G84" s="357">
        <v>5</v>
      </c>
      <c r="H84" s="357">
        <v>0</v>
      </c>
      <c r="I84" s="357">
        <v>28</v>
      </c>
      <c r="J84" s="358">
        <v>7.4999999999999997E-2</v>
      </c>
      <c r="K84" s="357">
        <v>0</v>
      </c>
      <c r="L84" s="359" t="b">
        <v>1</v>
      </c>
      <c r="M84" s="360">
        <v>5</v>
      </c>
      <c r="N84" s="360">
        <v>5</v>
      </c>
      <c r="O84" s="359">
        <v>1</v>
      </c>
      <c r="P84" s="360">
        <v>1</v>
      </c>
      <c r="Q84" s="347" t="b">
        <v>1</v>
      </c>
      <c r="R84" s="359" t="b">
        <v>0</v>
      </c>
      <c r="S84" s="359" t="b">
        <v>0</v>
      </c>
      <c r="T84" s="359">
        <v>1</v>
      </c>
      <c r="U84" s="359">
        <v>1</v>
      </c>
      <c r="V84" s="359">
        <v>0</v>
      </c>
      <c r="W84" s="361">
        <v>0.05</v>
      </c>
      <c r="X84" s="361">
        <v>0.05</v>
      </c>
      <c r="Y84" s="361">
        <v>1</v>
      </c>
      <c r="Z84" s="362">
        <v>0</v>
      </c>
      <c r="AA84" s="367" t="s">
        <v>555</v>
      </c>
      <c r="AB84" s="368" t="s">
        <v>686</v>
      </c>
      <c r="AC84" s="368" t="s">
        <v>710</v>
      </c>
      <c r="AD84" s="368" t="s">
        <v>733</v>
      </c>
      <c r="AE84" s="368" t="s">
        <v>732</v>
      </c>
    </row>
    <row r="85" spans="1:31">
      <c r="A85" s="353" t="s">
        <v>4</v>
      </c>
      <c r="B85" s="354" t="s">
        <v>986</v>
      </c>
      <c r="C85" s="355" t="s">
        <v>347</v>
      </c>
      <c r="D85" s="356">
        <v>60</v>
      </c>
      <c r="E85" s="357">
        <v>9</v>
      </c>
      <c r="F85" s="357">
        <v>0</v>
      </c>
      <c r="G85" s="357">
        <v>8</v>
      </c>
      <c r="H85" s="357">
        <v>0</v>
      </c>
      <c r="I85" s="357">
        <v>35</v>
      </c>
      <c r="J85" s="358">
        <v>7.4999999999999997E-2</v>
      </c>
      <c r="K85" s="357">
        <v>0</v>
      </c>
      <c r="L85" s="359" t="b">
        <v>1</v>
      </c>
      <c r="M85" s="360">
        <v>5</v>
      </c>
      <c r="N85" s="360">
        <v>5</v>
      </c>
      <c r="O85" s="359">
        <v>0</v>
      </c>
      <c r="P85" s="360">
        <v>0</v>
      </c>
      <c r="Q85" s="347" t="b">
        <v>1</v>
      </c>
      <c r="R85" s="359" t="b">
        <v>0</v>
      </c>
      <c r="S85" s="359" t="b">
        <v>0</v>
      </c>
      <c r="T85" s="359">
        <v>1</v>
      </c>
      <c r="U85" s="359">
        <v>4</v>
      </c>
      <c r="V85" s="359">
        <v>0</v>
      </c>
      <c r="W85" s="361">
        <v>0.1</v>
      </c>
      <c r="X85" s="361">
        <v>0.1</v>
      </c>
      <c r="Y85" s="361">
        <v>0</v>
      </c>
      <c r="Z85" s="362">
        <v>0</v>
      </c>
      <c r="AA85" s="363" t="s">
        <v>1232</v>
      </c>
      <c r="AB85" s="368" t="s">
        <v>1615</v>
      </c>
      <c r="AC85" s="368" t="s">
        <v>1622</v>
      </c>
      <c r="AD85" s="364"/>
      <c r="AE85" s="365"/>
    </row>
    <row r="86" spans="1:31">
      <c r="A86" s="353" t="s">
        <v>4</v>
      </c>
      <c r="B86" s="354" t="s">
        <v>1004</v>
      </c>
      <c r="C86" s="355" t="s">
        <v>347</v>
      </c>
      <c r="D86" s="356">
        <v>20</v>
      </c>
      <c r="E86" s="357">
        <v>2</v>
      </c>
      <c r="F86" s="357">
        <v>0</v>
      </c>
      <c r="G86" s="357">
        <v>2</v>
      </c>
      <c r="H86" s="357">
        <v>0</v>
      </c>
      <c r="I86" s="357">
        <v>25</v>
      </c>
      <c r="J86" s="358">
        <v>7.4999999999999997E-2</v>
      </c>
      <c r="K86" s="357">
        <v>0</v>
      </c>
      <c r="L86" s="359" t="b">
        <v>1</v>
      </c>
      <c r="M86" s="360">
        <v>5</v>
      </c>
      <c r="N86" s="360">
        <v>5</v>
      </c>
      <c r="O86" s="359">
        <v>0</v>
      </c>
      <c r="P86" s="360">
        <f>entityDefinitions[[#This Row],['[edibleFromTier']]]</f>
        <v>0</v>
      </c>
      <c r="Q86" s="347" t="b">
        <v>1</v>
      </c>
      <c r="R86" s="359" t="b">
        <v>0</v>
      </c>
      <c r="S86" s="359" t="b">
        <v>0</v>
      </c>
      <c r="T86" s="359">
        <v>1</v>
      </c>
      <c r="U86" s="359">
        <v>2</v>
      </c>
      <c r="V86" s="359">
        <v>0</v>
      </c>
      <c r="W86" s="361">
        <v>0.1</v>
      </c>
      <c r="X86" s="361">
        <v>0.1</v>
      </c>
      <c r="Y86" s="361">
        <v>0</v>
      </c>
      <c r="Z86" s="362">
        <v>0</v>
      </c>
      <c r="AA86" s="363" t="s">
        <v>1229</v>
      </c>
      <c r="AB86" s="368" t="s">
        <v>1243</v>
      </c>
      <c r="AC86" s="368" t="s">
        <v>1253</v>
      </c>
      <c r="AD86" s="364"/>
      <c r="AE86" s="365"/>
    </row>
    <row r="87" spans="1:31">
      <c r="A87" s="353" t="s">
        <v>4</v>
      </c>
      <c r="B87" s="354" t="s">
        <v>1423</v>
      </c>
      <c r="C87" s="355" t="s">
        <v>347</v>
      </c>
      <c r="D87" s="356">
        <v>120</v>
      </c>
      <c r="E87" s="357">
        <v>9</v>
      </c>
      <c r="F87" s="357">
        <v>0</v>
      </c>
      <c r="G87" s="357">
        <v>20</v>
      </c>
      <c r="H87" s="357">
        <v>0</v>
      </c>
      <c r="I87" s="357">
        <v>70</v>
      </c>
      <c r="J87" s="358">
        <v>0.15</v>
      </c>
      <c r="K87" s="357">
        <v>0</v>
      </c>
      <c r="L87" s="359" t="b">
        <v>1</v>
      </c>
      <c r="M87" s="360">
        <v>5</v>
      </c>
      <c r="N87" s="360">
        <v>5</v>
      </c>
      <c r="O87" s="359">
        <v>2</v>
      </c>
      <c r="P87" s="360">
        <f>entityDefinitions[[#This Row],['[edibleFromTier']]]</f>
        <v>2</v>
      </c>
      <c r="Q87" s="347" t="b">
        <v>1</v>
      </c>
      <c r="R87" s="359" t="b">
        <v>0</v>
      </c>
      <c r="S87" s="359" t="b">
        <v>0</v>
      </c>
      <c r="T87" s="359">
        <v>1</v>
      </c>
      <c r="U87" s="359">
        <v>7</v>
      </c>
      <c r="V87" s="359">
        <v>0</v>
      </c>
      <c r="W87" s="361">
        <v>0.1</v>
      </c>
      <c r="X87" s="361">
        <v>0.1</v>
      </c>
      <c r="Y87" s="361">
        <v>0</v>
      </c>
      <c r="Z87" s="362">
        <v>0</v>
      </c>
      <c r="AA87" s="367" t="s">
        <v>1493</v>
      </c>
      <c r="AB87" s="368" t="s">
        <v>1499</v>
      </c>
      <c r="AC87" s="368" t="s">
        <v>719</v>
      </c>
      <c r="AD87" s="368" t="s">
        <v>1505</v>
      </c>
      <c r="AE87" s="368" t="s">
        <v>1505</v>
      </c>
    </row>
    <row r="88" spans="1:31">
      <c r="A88" s="341" t="s">
        <v>4</v>
      </c>
      <c r="B88" s="342" t="s">
        <v>1007</v>
      </c>
      <c r="C88" s="343" t="s">
        <v>348</v>
      </c>
      <c r="D88" s="344">
        <v>60</v>
      </c>
      <c r="E88" s="345">
        <v>2</v>
      </c>
      <c r="F88" s="345">
        <v>0</v>
      </c>
      <c r="G88" s="345">
        <v>15</v>
      </c>
      <c r="H88" s="345">
        <v>0</v>
      </c>
      <c r="I88" s="345">
        <v>75</v>
      </c>
      <c r="J88" s="346">
        <v>0.22499999999999998</v>
      </c>
      <c r="K88" s="345">
        <v>0</v>
      </c>
      <c r="L88" s="347" t="b">
        <v>1</v>
      </c>
      <c r="M88" s="348">
        <v>5</v>
      </c>
      <c r="N88" s="348">
        <v>0</v>
      </c>
      <c r="O88" s="347">
        <v>1</v>
      </c>
      <c r="P88" s="348">
        <v>0</v>
      </c>
      <c r="Q88" s="347" t="b">
        <v>1</v>
      </c>
      <c r="R88" s="347" t="b">
        <v>1</v>
      </c>
      <c r="S88" s="347" t="b">
        <v>0</v>
      </c>
      <c r="T88" s="347">
        <v>80</v>
      </c>
      <c r="U88" s="347">
        <v>7</v>
      </c>
      <c r="V88" s="347">
        <v>0</v>
      </c>
      <c r="W88" s="349">
        <v>0.25</v>
      </c>
      <c r="X88" s="349">
        <v>0.25</v>
      </c>
      <c r="Y88" s="349">
        <v>0</v>
      </c>
      <c r="Z88" s="350">
        <v>0</v>
      </c>
      <c r="AA88" s="351" t="s">
        <v>562</v>
      </c>
      <c r="AB88" s="352" t="s">
        <v>691</v>
      </c>
      <c r="AC88" s="352" t="s">
        <v>747</v>
      </c>
      <c r="AD88" s="370"/>
      <c r="AE88" s="371"/>
    </row>
    <row r="89" spans="1:31">
      <c r="A89" s="353" t="s">
        <v>4</v>
      </c>
      <c r="B89" s="354" t="s">
        <v>1019</v>
      </c>
      <c r="C89" s="355" t="s">
        <v>347</v>
      </c>
      <c r="D89" s="356">
        <v>90</v>
      </c>
      <c r="E89" s="357">
        <v>4</v>
      </c>
      <c r="F89" s="357">
        <v>0</v>
      </c>
      <c r="G89" s="357">
        <v>30</v>
      </c>
      <c r="H89" s="357">
        <v>0</v>
      </c>
      <c r="I89" s="357">
        <v>83</v>
      </c>
      <c r="J89" s="358">
        <v>0.22499999999999998</v>
      </c>
      <c r="K89" s="357">
        <v>0</v>
      </c>
      <c r="L89" s="359" t="b">
        <v>1</v>
      </c>
      <c r="M89" s="360">
        <v>5</v>
      </c>
      <c r="N89" s="360">
        <v>5</v>
      </c>
      <c r="O89" s="359">
        <v>1</v>
      </c>
      <c r="P89" s="360">
        <v>1</v>
      </c>
      <c r="Q89" s="347" t="b">
        <v>1</v>
      </c>
      <c r="R89" s="359" t="b">
        <v>0</v>
      </c>
      <c r="S89" s="359" t="b">
        <v>0</v>
      </c>
      <c r="T89" s="359">
        <v>1</v>
      </c>
      <c r="U89" s="359">
        <v>1</v>
      </c>
      <c r="V89" s="359">
        <v>0</v>
      </c>
      <c r="W89" s="361">
        <v>0.05</v>
      </c>
      <c r="X89" s="361">
        <v>0.05</v>
      </c>
      <c r="Y89" s="361">
        <v>1</v>
      </c>
      <c r="Z89" s="362">
        <v>0</v>
      </c>
      <c r="AA89" s="363" t="s">
        <v>1233</v>
      </c>
      <c r="AB89" s="368" t="s">
        <v>1499</v>
      </c>
      <c r="AC89" s="368" t="s">
        <v>1503</v>
      </c>
      <c r="AD89" s="368" t="s">
        <v>733</v>
      </c>
      <c r="AE89" s="381" t="s">
        <v>732</v>
      </c>
    </row>
    <row r="90" spans="1:31">
      <c r="A90" s="353" t="s">
        <v>4</v>
      </c>
      <c r="B90" s="354" t="s">
        <v>1005</v>
      </c>
      <c r="C90" s="355" t="s">
        <v>347</v>
      </c>
      <c r="D90" s="356">
        <v>60</v>
      </c>
      <c r="E90" s="357">
        <v>2</v>
      </c>
      <c r="F90" s="357">
        <v>0</v>
      </c>
      <c r="G90" s="357">
        <v>7</v>
      </c>
      <c r="H90" s="357">
        <v>0</v>
      </c>
      <c r="I90" s="357">
        <v>75</v>
      </c>
      <c r="J90" s="358">
        <v>0.22499999999999998</v>
      </c>
      <c r="K90" s="357">
        <v>0</v>
      </c>
      <c r="L90" s="359" t="b">
        <v>1</v>
      </c>
      <c r="M90" s="360">
        <v>5</v>
      </c>
      <c r="N90" s="360">
        <v>0</v>
      </c>
      <c r="O90" s="359">
        <v>1</v>
      </c>
      <c r="P90" s="360">
        <v>0</v>
      </c>
      <c r="Q90" s="347" t="b">
        <v>1</v>
      </c>
      <c r="R90" s="359" t="b">
        <v>1</v>
      </c>
      <c r="S90" s="359" t="b">
        <v>0</v>
      </c>
      <c r="T90" s="359">
        <v>20</v>
      </c>
      <c r="U90" s="359">
        <v>5</v>
      </c>
      <c r="V90" s="359">
        <v>0</v>
      </c>
      <c r="W90" s="361">
        <v>0.1</v>
      </c>
      <c r="X90" s="361">
        <v>0.1</v>
      </c>
      <c r="Y90" s="361">
        <v>0</v>
      </c>
      <c r="Z90" s="362">
        <v>0</v>
      </c>
      <c r="AA90" s="367" t="s">
        <v>506</v>
      </c>
      <c r="AB90" s="368" t="s">
        <v>679</v>
      </c>
      <c r="AC90" s="368" t="s">
        <v>712</v>
      </c>
      <c r="AD90" s="364"/>
      <c r="AE90" s="369"/>
    </row>
    <row r="91" spans="1:31" s="27" customFormat="1">
      <c r="A91" s="341" t="s">
        <v>4</v>
      </c>
      <c r="B91" s="342" t="s">
        <v>1006</v>
      </c>
      <c r="C91" s="343" t="s">
        <v>348</v>
      </c>
      <c r="D91" s="344">
        <v>180</v>
      </c>
      <c r="E91" s="345">
        <v>9</v>
      </c>
      <c r="F91" s="345">
        <v>0</v>
      </c>
      <c r="G91" s="345">
        <v>30</v>
      </c>
      <c r="H91" s="345">
        <v>0</v>
      </c>
      <c r="I91" s="345">
        <v>105</v>
      </c>
      <c r="J91" s="346">
        <v>0.22499999999999998</v>
      </c>
      <c r="K91" s="345">
        <v>0</v>
      </c>
      <c r="L91" s="347" t="b">
        <v>1</v>
      </c>
      <c r="M91" s="348">
        <v>5</v>
      </c>
      <c r="N91" s="348">
        <v>2</v>
      </c>
      <c r="O91" s="347">
        <v>3</v>
      </c>
      <c r="P91" s="348">
        <v>2</v>
      </c>
      <c r="Q91" s="347" t="b">
        <v>1</v>
      </c>
      <c r="R91" s="347" t="b">
        <v>1</v>
      </c>
      <c r="S91" s="347" t="b">
        <v>0</v>
      </c>
      <c r="T91" s="347">
        <v>85</v>
      </c>
      <c r="U91" s="347">
        <v>9</v>
      </c>
      <c r="V91" s="347">
        <v>0</v>
      </c>
      <c r="W91" s="349">
        <v>0.25</v>
      </c>
      <c r="X91" s="349">
        <v>0.25</v>
      </c>
      <c r="Y91" s="349">
        <v>0.75</v>
      </c>
      <c r="Z91" s="350">
        <v>0</v>
      </c>
      <c r="AA91" s="366" t="s">
        <v>1177</v>
      </c>
      <c r="AB91" s="352" t="s">
        <v>1241</v>
      </c>
      <c r="AC91" s="352" t="s">
        <v>1251</v>
      </c>
      <c r="AD91" s="370"/>
      <c r="AE91" s="635"/>
    </row>
    <row r="92" spans="1:31" s="27" customFormat="1">
      <c r="A92" s="601" t="s">
        <v>4</v>
      </c>
      <c r="B92" s="374" t="s">
        <v>1567</v>
      </c>
      <c r="C92" s="602" t="s">
        <v>777</v>
      </c>
      <c r="D92" s="604">
        <v>60</v>
      </c>
      <c r="E92" s="611">
        <v>9</v>
      </c>
      <c r="F92" s="611">
        <v>0</v>
      </c>
      <c r="G92" s="611">
        <v>5</v>
      </c>
      <c r="H92" s="611">
        <v>0</v>
      </c>
      <c r="I92" s="611">
        <v>35</v>
      </c>
      <c r="J92" s="358">
        <v>7.4999999999999997E-2</v>
      </c>
      <c r="K92" s="611">
        <v>0</v>
      </c>
      <c r="L92" s="378" t="b">
        <v>1</v>
      </c>
      <c r="M92" s="383">
        <v>5</v>
      </c>
      <c r="N92" s="383">
        <v>5</v>
      </c>
      <c r="O92" s="600">
        <v>2</v>
      </c>
      <c r="P92" s="383">
        <f>entityDefinitions[[#This Row],['[edibleFromTier']]]</f>
        <v>2</v>
      </c>
      <c r="Q92" s="347" t="b">
        <v>1</v>
      </c>
      <c r="R92" s="621" t="b">
        <v>0</v>
      </c>
      <c r="S92" s="347" t="b">
        <v>0</v>
      </c>
      <c r="T92" s="347">
        <v>1</v>
      </c>
      <c r="U92" s="384">
        <v>2</v>
      </c>
      <c r="V92" s="347">
        <v>0</v>
      </c>
      <c r="W92" s="361">
        <v>0.1</v>
      </c>
      <c r="X92" s="626">
        <v>0.1</v>
      </c>
      <c r="Y92" s="626">
        <v>0</v>
      </c>
      <c r="Z92" s="362">
        <v>0</v>
      </c>
      <c r="AA92" s="367" t="s">
        <v>1605</v>
      </c>
      <c r="AB92" s="368" t="s">
        <v>1497</v>
      </c>
      <c r="AC92" s="352" t="s">
        <v>719</v>
      </c>
      <c r="AD92" s="370"/>
      <c r="AE92" s="371"/>
    </row>
    <row r="93" spans="1:31">
      <c r="A93" s="353" t="s">
        <v>4</v>
      </c>
      <c r="B93" s="374" t="s">
        <v>1569</v>
      </c>
      <c r="C93" s="602" t="s">
        <v>777</v>
      </c>
      <c r="D93" s="604">
        <v>360</v>
      </c>
      <c r="E93" s="611">
        <v>49</v>
      </c>
      <c r="F93" s="611">
        <v>0</v>
      </c>
      <c r="G93" s="611">
        <v>50</v>
      </c>
      <c r="H93" s="611">
        <v>0</v>
      </c>
      <c r="I93" s="611">
        <v>130</v>
      </c>
      <c r="J93" s="358">
        <v>0.15</v>
      </c>
      <c r="K93" s="611">
        <v>0</v>
      </c>
      <c r="L93" s="378" t="b">
        <v>1</v>
      </c>
      <c r="M93" s="383">
        <v>5</v>
      </c>
      <c r="N93" s="383">
        <v>5</v>
      </c>
      <c r="O93" s="600">
        <v>4</v>
      </c>
      <c r="P93" s="383">
        <f>entityDefinitions[[#This Row],['[edibleFromTier']]]</f>
        <v>4</v>
      </c>
      <c r="Q93" s="347" t="b">
        <v>1</v>
      </c>
      <c r="R93" s="347" t="b">
        <v>0</v>
      </c>
      <c r="S93" s="347" t="b">
        <v>0</v>
      </c>
      <c r="T93" s="347">
        <v>1</v>
      </c>
      <c r="U93" s="384">
        <v>4</v>
      </c>
      <c r="V93" s="347">
        <v>0</v>
      </c>
      <c r="W93" s="361">
        <v>0.15</v>
      </c>
      <c r="X93" s="626">
        <v>0.15</v>
      </c>
      <c r="Y93" s="626">
        <v>1</v>
      </c>
      <c r="Z93" s="362">
        <v>0</v>
      </c>
      <c r="AA93" s="363" t="s">
        <v>1606</v>
      </c>
      <c r="AB93" s="368" t="s">
        <v>1499</v>
      </c>
      <c r="AC93" s="352" t="s">
        <v>1501</v>
      </c>
      <c r="AD93" s="352" t="s">
        <v>736</v>
      </c>
      <c r="AE93" s="372" t="s">
        <v>1505</v>
      </c>
    </row>
    <row r="94" spans="1:31">
      <c r="A94" s="341" t="s">
        <v>4</v>
      </c>
      <c r="B94" s="342" t="s">
        <v>1008</v>
      </c>
      <c r="C94" s="343" t="s">
        <v>348</v>
      </c>
      <c r="D94" s="344">
        <v>120</v>
      </c>
      <c r="E94" s="345">
        <v>9</v>
      </c>
      <c r="F94" s="345">
        <v>0</v>
      </c>
      <c r="G94" s="345">
        <v>50</v>
      </c>
      <c r="H94" s="345">
        <v>0</v>
      </c>
      <c r="I94" s="345">
        <v>70</v>
      </c>
      <c r="J94" s="346">
        <v>0.15</v>
      </c>
      <c r="K94" s="345">
        <v>0</v>
      </c>
      <c r="L94" s="347" t="b">
        <v>1</v>
      </c>
      <c r="M94" s="348">
        <v>5</v>
      </c>
      <c r="N94" s="348">
        <v>2</v>
      </c>
      <c r="O94" s="347">
        <v>3</v>
      </c>
      <c r="P94" s="348">
        <v>1</v>
      </c>
      <c r="Q94" s="347" t="b">
        <v>1</v>
      </c>
      <c r="R94" s="347" t="b">
        <v>1</v>
      </c>
      <c r="S94" s="347" t="b">
        <v>0</v>
      </c>
      <c r="T94" s="347">
        <v>85</v>
      </c>
      <c r="U94" s="347">
        <v>9</v>
      </c>
      <c r="V94" s="347">
        <v>0</v>
      </c>
      <c r="W94" s="349">
        <v>0.25</v>
      </c>
      <c r="X94" s="349">
        <v>0.25</v>
      </c>
      <c r="Y94" s="349">
        <v>0.75</v>
      </c>
      <c r="Z94" s="350">
        <v>0</v>
      </c>
      <c r="AA94" s="351" t="s">
        <v>563</v>
      </c>
      <c r="AB94" s="352" t="s">
        <v>690</v>
      </c>
      <c r="AC94" s="352" t="s">
        <v>748</v>
      </c>
      <c r="AD94" s="352" t="s">
        <v>734</v>
      </c>
      <c r="AE94" s="372" t="s">
        <v>735</v>
      </c>
    </row>
    <row r="95" spans="1:31" s="5" customFormat="1">
      <c r="A95" s="341" t="s">
        <v>4</v>
      </c>
      <c r="B95" s="342" t="s">
        <v>991</v>
      </c>
      <c r="C95" s="343" t="s">
        <v>763</v>
      </c>
      <c r="D95" s="344">
        <v>60</v>
      </c>
      <c r="E95" s="345">
        <v>2</v>
      </c>
      <c r="F95" s="345">
        <v>0</v>
      </c>
      <c r="G95" s="345">
        <v>30</v>
      </c>
      <c r="H95" s="345">
        <v>0</v>
      </c>
      <c r="I95" s="345">
        <v>75</v>
      </c>
      <c r="J95" s="346">
        <v>0.22499999999999998</v>
      </c>
      <c r="K95" s="345">
        <v>0</v>
      </c>
      <c r="L95" s="347" t="b">
        <v>1</v>
      </c>
      <c r="M95" s="348">
        <v>0</v>
      </c>
      <c r="N95" s="348">
        <v>5</v>
      </c>
      <c r="O95" s="347">
        <v>1</v>
      </c>
      <c r="P95" s="348">
        <v>0</v>
      </c>
      <c r="Q95" s="347" t="b">
        <v>1</v>
      </c>
      <c r="R95" s="347" t="b">
        <v>0</v>
      </c>
      <c r="S95" s="347" t="b">
        <v>1</v>
      </c>
      <c r="T95" s="347">
        <v>50</v>
      </c>
      <c r="U95" s="347">
        <v>6</v>
      </c>
      <c r="V95" s="347">
        <v>0</v>
      </c>
      <c r="W95" s="349">
        <v>0.25</v>
      </c>
      <c r="X95" s="349">
        <v>0.25</v>
      </c>
      <c r="Y95" s="349">
        <v>0.8</v>
      </c>
      <c r="Z95" s="350">
        <v>0</v>
      </c>
      <c r="AA95" s="366" t="s">
        <v>1167</v>
      </c>
      <c r="AB95" s="352" t="s">
        <v>1235</v>
      </c>
      <c r="AC95" s="352" t="s">
        <v>1245</v>
      </c>
      <c r="AD95" s="352" t="s">
        <v>1254</v>
      </c>
      <c r="AE95" s="372" t="s">
        <v>1262</v>
      </c>
    </row>
    <row r="96" spans="1:31">
      <c r="A96" s="562" t="s">
        <v>4</v>
      </c>
      <c r="B96" s="599" t="s">
        <v>1009</v>
      </c>
      <c r="C96" s="586" t="s">
        <v>347</v>
      </c>
      <c r="D96" s="356">
        <v>120</v>
      </c>
      <c r="E96" s="356">
        <v>9</v>
      </c>
      <c r="F96" s="440">
        <v>0</v>
      </c>
      <c r="G96" s="440">
        <v>20</v>
      </c>
      <c r="H96" s="440">
        <v>0</v>
      </c>
      <c r="I96" s="440">
        <v>70</v>
      </c>
      <c r="J96" s="358">
        <v>0.15</v>
      </c>
      <c r="K96" s="440">
        <v>0</v>
      </c>
      <c r="L96" s="540" t="b">
        <v>1</v>
      </c>
      <c r="M96" s="360">
        <v>5</v>
      </c>
      <c r="N96" s="360">
        <v>5</v>
      </c>
      <c r="O96" s="540">
        <v>2</v>
      </c>
      <c r="P96" s="360">
        <f>entityDefinitions[[#This Row],['[edibleFromTier']]]</f>
        <v>2</v>
      </c>
      <c r="Q96" s="347" t="b">
        <v>1</v>
      </c>
      <c r="R96" s="359" t="b">
        <v>0</v>
      </c>
      <c r="S96" s="359" t="b">
        <v>0</v>
      </c>
      <c r="T96" s="359">
        <v>1</v>
      </c>
      <c r="U96" s="359">
        <v>4</v>
      </c>
      <c r="V96" s="359">
        <v>0</v>
      </c>
      <c r="W96" s="564">
        <v>0.15</v>
      </c>
      <c r="X96" s="564">
        <v>0.15</v>
      </c>
      <c r="Y96" s="564">
        <v>1</v>
      </c>
      <c r="Z96" s="565">
        <v>0</v>
      </c>
      <c r="AA96" s="629" t="s">
        <v>559</v>
      </c>
      <c r="AB96" s="542" t="s">
        <v>681</v>
      </c>
      <c r="AC96" s="542" t="s">
        <v>750</v>
      </c>
      <c r="AD96" s="542" t="s">
        <v>736</v>
      </c>
      <c r="AE96" s="633" t="s">
        <v>717</v>
      </c>
    </row>
    <row r="97" spans="1:31" s="27" customFormat="1">
      <c r="A97" s="562" t="s">
        <v>4</v>
      </c>
      <c r="B97" s="599" t="s">
        <v>1010</v>
      </c>
      <c r="C97" s="586" t="s">
        <v>347</v>
      </c>
      <c r="D97" s="440">
        <v>120</v>
      </c>
      <c r="E97" s="440">
        <v>9</v>
      </c>
      <c r="F97" s="440">
        <v>0</v>
      </c>
      <c r="G97" s="440">
        <v>20</v>
      </c>
      <c r="H97" s="440">
        <v>0</v>
      </c>
      <c r="I97" s="440">
        <v>70</v>
      </c>
      <c r="J97" s="358">
        <v>0.15</v>
      </c>
      <c r="K97" s="440">
        <v>0</v>
      </c>
      <c r="L97" s="540" t="b">
        <v>1</v>
      </c>
      <c r="M97" s="616">
        <v>5</v>
      </c>
      <c r="N97" s="616">
        <v>5</v>
      </c>
      <c r="O97" s="540">
        <v>2</v>
      </c>
      <c r="P97" s="616">
        <f>entityDefinitions[[#This Row],['[edibleFromTier']]]</f>
        <v>2</v>
      </c>
      <c r="Q97" s="347" t="b">
        <v>1</v>
      </c>
      <c r="R97" s="450" t="b">
        <v>0</v>
      </c>
      <c r="S97" s="359" t="b">
        <v>0</v>
      </c>
      <c r="T97" s="359">
        <v>1</v>
      </c>
      <c r="U97" s="359">
        <v>4</v>
      </c>
      <c r="V97" s="359">
        <v>0</v>
      </c>
      <c r="W97" s="361">
        <v>0.15</v>
      </c>
      <c r="X97" s="361">
        <v>0.15</v>
      </c>
      <c r="Y97" s="564">
        <v>1</v>
      </c>
      <c r="Z97" s="565">
        <v>0</v>
      </c>
      <c r="AA97" s="629" t="s">
        <v>558</v>
      </c>
      <c r="AB97" s="542" t="s">
        <v>682</v>
      </c>
      <c r="AC97" s="542" t="s">
        <v>749</v>
      </c>
      <c r="AD97" s="542" t="s">
        <v>736</v>
      </c>
      <c r="AE97" s="633" t="s">
        <v>718</v>
      </c>
    </row>
    <row r="98" spans="1:31" s="27" customFormat="1">
      <c r="A98" s="562" t="s">
        <v>4</v>
      </c>
      <c r="B98" s="599" t="s">
        <v>1011</v>
      </c>
      <c r="C98" s="586" t="s">
        <v>347</v>
      </c>
      <c r="D98" s="440">
        <v>20</v>
      </c>
      <c r="E98" s="440">
        <v>2</v>
      </c>
      <c r="F98" s="440">
        <v>0</v>
      </c>
      <c r="G98" s="440">
        <v>4</v>
      </c>
      <c r="H98" s="440">
        <v>0</v>
      </c>
      <c r="I98" s="440">
        <v>25</v>
      </c>
      <c r="J98" s="358">
        <v>7.4999999999999997E-2</v>
      </c>
      <c r="K98" s="440">
        <v>0</v>
      </c>
      <c r="L98" s="540" t="b">
        <v>1</v>
      </c>
      <c r="M98" s="616">
        <v>5</v>
      </c>
      <c r="N98" s="616">
        <v>5</v>
      </c>
      <c r="O98" s="540">
        <v>0</v>
      </c>
      <c r="P98" s="616">
        <f>entityDefinitions[[#This Row],['[edibleFromTier']]]</f>
        <v>0</v>
      </c>
      <c r="Q98" s="347" t="b">
        <v>1</v>
      </c>
      <c r="R98" s="450" t="b">
        <v>0</v>
      </c>
      <c r="S98" s="359" t="b">
        <v>0</v>
      </c>
      <c r="T98" s="359">
        <v>1</v>
      </c>
      <c r="U98" s="540">
        <v>3</v>
      </c>
      <c r="V98" s="540">
        <v>0</v>
      </c>
      <c r="W98" s="361">
        <v>0.15</v>
      </c>
      <c r="X98" s="564">
        <v>0.15</v>
      </c>
      <c r="Y98" s="564">
        <v>0</v>
      </c>
      <c r="Z98" s="565">
        <v>0</v>
      </c>
      <c r="AA98" s="629" t="s">
        <v>557</v>
      </c>
      <c r="AB98" s="542" t="s">
        <v>695</v>
      </c>
      <c r="AC98" s="542" t="s">
        <v>711</v>
      </c>
      <c r="AD98" s="541"/>
      <c r="AE98" s="632"/>
    </row>
    <row r="99" spans="1:31" s="27" customFormat="1">
      <c r="A99" s="562" t="s">
        <v>4</v>
      </c>
      <c r="B99" s="599" t="s">
        <v>987</v>
      </c>
      <c r="C99" s="586" t="s">
        <v>347</v>
      </c>
      <c r="D99" s="440">
        <v>20</v>
      </c>
      <c r="E99" s="440">
        <v>2</v>
      </c>
      <c r="F99" s="440">
        <v>0</v>
      </c>
      <c r="G99" s="440">
        <v>3</v>
      </c>
      <c r="H99" s="440">
        <v>0</v>
      </c>
      <c r="I99" s="440">
        <v>25</v>
      </c>
      <c r="J99" s="358">
        <v>7.4999999999999997E-2</v>
      </c>
      <c r="K99" s="440">
        <v>0</v>
      </c>
      <c r="L99" s="540" t="b">
        <v>1</v>
      </c>
      <c r="M99" s="616">
        <v>5</v>
      </c>
      <c r="N99" s="616">
        <v>5</v>
      </c>
      <c r="O99" s="540">
        <v>0</v>
      </c>
      <c r="P99" s="616">
        <f>entityDefinitions[[#This Row],['[edibleFromTier']]]</f>
        <v>0</v>
      </c>
      <c r="Q99" s="347" t="b">
        <v>1</v>
      </c>
      <c r="R99" s="450" t="b">
        <v>0</v>
      </c>
      <c r="S99" s="359" t="b">
        <v>0</v>
      </c>
      <c r="T99" s="359">
        <v>1</v>
      </c>
      <c r="U99" s="540">
        <v>1</v>
      </c>
      <c r="V99" s="540">
        <v>0</v>
      </c>
      <c r="W99" s="361">
        <v>0.05</v>
      </c>
      <c r="X99" s="564">
        <v>0.05</v>
      </c>
      <c r="Y99" s="564">
        <v>0</v>
      </c>
      <c r="Z99" s="565">
        <v>0</v>
      </c>
      <c r="AA99" s="367" t="s">
        <v>565</v>
      </c>
      <c r="AB99" s="542" t="s">
        <v>680</v>
      </c>
      <c r="AC99" s="542" t="s">
        <v>751</v>
      </c>
      <c r="AD99" s="541"/>
      <c r="AE99" s="632"/>
    </row>
    <row r="100" spans="1:31">
      <c r="A100" s="562" t="s">
        <v>4</v>
      </c>
      <c r="B100" s="595" t="s">
        <v>1532</v>
      </c>
      <c r="C100" s="603" t="s">
        <v>347</v>
      </c>
      <c r="D100" s="293">
        <v>220</v>
      </c>
      <c r="E100" s="293">
        <v>21</v>
      </c>
      <c r="F100" s="293">
        <v>0</v>
      </c>
      <c r="G100" s="293">
        <v>100</v>
      </c>
      <c r="H100" s="293">
        <v>0</v>
      </c>
      <c r="I100" s="293">
        <v>95</v>
      </c>
      <c r="J100" s="377">
        <v>0.15</v>
      </c>
      <c r="K100" s="293">
        <v>0</v>
      </c>
      <c r="L100" s="571" t="b">
        <v>1</v>
      </c>
      <c r="M100" s="616">
        <v>5</v>
      </c>
      <c r="N100" s="616">
        <v>5</v>
      </c>
      <c r="O100" s="571">
        <v>3</v>
      </c>
      <c r="P100" s="616">
        <f>entityDefinitions[[#This Row],['[edibleFromTier']]]</f>
        <v>3</v>
      </c>
      <c r="Q100" s="496" t="b">
        <v>1</v>
      </c>
      <c r="R100" s="378" t="b">
        <v>0</v>
      </c>
      <c r="S100" s="378" t="b">
        <v>0</v>
      </c>
      <c r="T100" s="378">
        <v>1</v>
      </c>
      <c r="U100" s="571">
        <v>12</v>
      </c>
      <c r="V100" s="571">
        <v>0</v>
      </c>
      <c r="W100" s="361">
        <v>0.25</v>
      </c>
      <c r="X100" s="564">
        <v>0.25</v>
      </c>
      <c r="Y100" s="564">
        <v>0</v>
      </c>
      <c r="Z100" s="565">
        <v>0</v>
      </c>
      <c r="AA100" s="596" t="s">
        <v>1564</v>
      </c>
      <c r="AB100" s="542" t="s">
        <v>1612</v>
      </c>
      <c r="AC100" s="542" t="s">
        <v>719</v>
      </c>
      <c r="AD100" s="542"/>
      <c r="AE100" s="634"/>
    </row>
    <row r="101" spans="1:31">
      <c r="A101" s="562" t="s">
        <v>4</v>
      </c>
      <c r="B101" s="595" t="s">
        <v>1531</v>
      </c>
      <c r="C101" s="603" t="s">
        <v>347</v>
      </c>
      <c r="D101" s="293">
        <v>60</v>
      </c>
      <c r="E101" s="293">
        <v>9</v>
      </c>
      <c r="F101" s="293">
        <v>0</v>
      </c>
      <c r="G101" s="293">
        <v>35</v>
      </c>
      <c r="H101" s="293">
        <v>0</v>
      </c>
      <c r="I101" s="293">
        <v>35</v>
      </c>
      <c r="J101" s="377">
        <v>7.4999999999999997E-2</v>
      </c>
      <c r="K101" s="293">
        <v>0</v>
      </c>
      <c r="L101" s="571" t="b">
        <v>1</v>
      </c>
      <c r="M101" s="616">
        <v>5</v>
      </c>
      <c r="N101" s="616">
        <v>5</v>
      </c>
      <c r="O101" s="571">
        <v>2</v>
      </c>
      <c r="P101" s="616">
        <f>entityDefinitions[[#This Row],['[edibleFromTier']]]</f>
        <v>2</v>
      </c>
      <c r="Q101" s="496" t="b">
        <v>1</v>
      </c>
      <c r="R101" s="378" t="b">
        <v>0</v>
      </c>
      <c r="S101" s="378" t="b">
        <v>0</v>
      </c>
      <c r="T101" s="378">
        <v>1</v>
      </c>
      <c r="U101" s="571">
        <v>8</v>
      </c>
      <c r="V101" s="571">
        <v>0</v>
      </c>
      <c r="W101" s="361">
        <v>0.25</v>
      </c>
      <c r="X101" s="564">
        <v>0.25</v>
      </c>
      <c r="Y101" s="564">
        <v>0</v>
      </c>
      <c r="Z101" s="565">
        <v>0</v>
      </c>
      <c r="AA101" s="596" t="s">
        <v>1563</v>
      </c>
      <c r="AB101" s="542" t="s">
        <v>1499</v>
      </c>
      <c r="AC101" s="542" t="s">
        <v>1623</v>
      </c>
      <c r="AD101" s="542"/>
      <c r="AE101" s="634"/>
    </row>
    <row r="102" spans="1:31">
      <c r="A102" s="562" t="s">
        <v>4</v>
      </c>
      <c r="B102" s="599" t="s">
        <v>994</v>
      </c>
      <c r="C102" s="586" t="s">
        <v>777</v>
      </c>
      <c r="D102" s="440">
        <v>90</v>
      </c>
      <c r="E102" s="440">
        <v>4</v>
      </c>
      <c r="F102" s="440">
        <v>0</v>
      </c>
      <c r="G102" s="440">
        <v>300</v>
      </c>
      <c r="H102" s="440">
        <v>0</v>
      </c>
      <c r="I102" s="440">
        <v>83</v>
      </c>
      <c r="J102" s="358">
        <v>0.22499999999999998</v>
      </c>
      <c r="K102" s="440">
        <v>0</v>
      </c>
      <c r="L102" s="540" t="b">
        <v>1</v>
      </c>
      <c r="M102" s="616">
        <v>5</v>
      </c>
      <c r="N102" s="616">
        <v>5</v>
      </c>
      <c r="O102" s="540">
        <v>1</v>
      </c>
      <c r="P102" s="616">
        <v>2</v>
      </c>
      <c r="Q102" s="347" t="b">
        <v>1</v>
      </c>
      <c r="R102" s="359" t="b">
        <v>0</v>
      </c>
      <c r="S102" s="359" t="b">
        <v>0</v>
      </c>
      <c r="T102" s="359">
        <v>1</v>
      </c>
      <c r="U102" s="540">
        <v>0</v>
      </c>
      <c r="V102" s="540">
        <v>0</v>
      </c>
      <c r="W102" s="361">
        <v>0.1</v>
      </c>
      <c r="X102" s="564">
        <v>0.1</v>
      </c>
      <c r="Y102" s="564">
        <v>1</v>
      </c>
      <c r="Z102" s="565">
        <v>0</v>
      </c>
      <c r="AA102" s="596" t="s">
        <v>1164</v>
      </c>
      <c r="AB102" s="542" t="s">
        <v>1242</v>
      </c>
      <c r="AC102" s="542" t="s">
        <v>1252</v>
      </c>
      <c r="AD102" s="542" t="s">
        <v>1261</v>
      </c>
      <c r="AE102" s="633" t="s">
        <v>1267</v>
      </c>
    </row>
    <row r="103" spans="1:31" s="27" customFormat="1">
      <c r="A103" s="386" t="s">
        <v>4</v>
      </c>
      <c r="B103" s="387" t="s">
        <v>1012</v>
      </c>
      <c r="C103" s="586" t="s">
        <v>763</v>
      </c>
      <c r="D103" s="389">
        <v>40</v>
      </c>
      <c r="E103" s="389">
        <v>2</v>
      </c>
      <c r="F103" s="389">
        <v>0</v>
      </c>
      <c r="G103" s="389">
        <v>15</v>
      </c>
      <c r="H103" s="389">
        <v>0</v>
      </c>
      <c r="I103" s="389">
        <v>50</v>
      </c>
      <c r="J103" s="346">
        <v>0.15</v>
      </c>
      <c r="K103" s="389">
        <v>0</v>
      </c>
      <c r="L103" s="390" t="b">
        <v>1</v>
      </c>
      <c r="M103" s="618">
        <v>5</v>
      </c>
      <c r="N103" s="618">
        <v>0</v>
      </c>
      <c r="O103" s="390">
        <v>1</v>
      </c>
      <c r="P103" s="618">
        <v>0</v>
      </c>
      <c r="Q103" s="347" t="b">
        <v>1</v>
      </c>
      <c r="R103" s="347" t="b">
        <v>1</v>
      </c>
      <c r="S103" s="623" t="b">
        <v>0</v>
      </c>
      <c r="T103" s="347">
        <v>35</v>
      </c>
      <c r="U103" s="390">
        <v>7</v>
      </c>
      <c r="V103" s="390">
        <v>0</v>
      </c>
      <c r="W103" s="349">
        <v>0.25</v>
      </c>
      <c r="X103" s="391">
        <v>0.25</v>
      </c>
      <c r="Y103" s="391">
        <v>0</v>
      </c>
      <c r="Z103" s="392">
        <v>0</v>
      </c>
      <c r="AA103" s="631" t="s">
        <v>510</v>
      </c>
      <c r="AB103" s="394" t="s">
        <v>692</v>
      </c>
      <c r="AC103" s="394" t="s">
        <v>755</v>
      </c>
      <c r="AD103" s="395"/>
      <c r="AE103" s="566"/>
    </row>
    <row r="104" spans="1:31" s="27" customFormat="1">
      <c r="A104" s="386" t="s">
        <v>4</v>
      </c>
      <c r="B104" s="387" t="s">
        <v>1013</v>
      </c>
      <c r="C104" s="388" t="s">
        <v>348</v>
      </c>
      <c r="D104" s="389">
        <v>40</v>
      </c>
      <c r="E104" s="389">
        <v>2</v>
      </c>
      <c r="F104" s="389">
        <v>0</v>
      </c>
      <c r="G104" s="389">
        <v>15</v>
      </c>
      <c r="H104" s="389">
        <v>0</v>
      </c>
      <c r="I104" s="389">
        <v>50</v>
      </c>
      <c r="J104" s="346">
        <v>0.15</v>
      </c>
      <c r="K104" s="389">
        <v>0</v>
      </c>
      <c r="L104" s="390" t="b">
        <v>1</v>
      </c>
      <c r="M104" s="618">
        <v>5</v>
      </c>
      <c r="N104" s="618">
        <v>0</v>
      </c>
      <c r="O104" s="390">
        <v>1</v>
      </c>
      <c r="P104" s="618">
        <v>0</v>
      </c>
      <c r="Q104" s="347" t="b">
        <v>1</v>
      </c>
      <c r="R104" s="347" t="b">
        <v>1</v>
      </c>
      <c r="S104" s="623" t="b">
        <v>0</v>
      </c>
      <c r="T104" s="347">
        <v>75</v>
      </c>
      <c r="U104" s="390">
        <v>7</v>
      </c>
      <c r="V104" s="390">
        <v>0</v>
      </c>
      <c r="W104" s="349">
        <v>0.25</v>
      </c>
      <c r="X104" s="391">
        <v>0.25</v>
      </c>
      <c r="Y104" s="391">
        <v>0</v>
      </c>
      <c r="Z104" s="392">
        <v>0</v>
      </c>
      <c r="AA104" s="631" t="s">
        <v>510</v>
      </c>
      <c r="AB104" s="394" t="s">
        <v>693</v>
      </c>
      <c r="AC104" s="394" t="s">
        <v>756</v>
      </c>
      <c r="AD104" s="395"/>
      <c r="AE104" s="566"/>
    </row>
    <row r="105" spans="1:31" s="27" customFormat="1">
      <c r="A105" s="562" t="s">
        <v>4</v>
      </c>
      <c r="B105" s="567" t="s">
        <v>1629</v>
      </c>
      <c r="C105" s="568" t="s">
        <v>347</v>
      </c>
      <c r="D105" s="609">
        <v>40</v>
      </c>
      <c r="E105" s="440">
        <v>2</v>
      </c>
      <c r="F105" s="440">
        <v>0</v>
      </c>
      <c r="G105" s="440">
        <v>15</v>
      </c>
      <c r="H105" s="440">
        <v>0</v>
      </c>
      <c r="I105" s="440">
        <v>50</v>
      </c>
      <c r="J105" s="612">
        <v>0.15</v>
      </c>
      <c r="K105" s="440">
        <v>0</v>
      </c>
      <c r="L105" s="540" t="b">
        <v>1</v>
      </c>
      <c r="M105" s="572">
        <v>5</v>
      </c>
      <c r="N105" s="618">
        <v>5</v>
      </c>
      <c r="O105" s="576">
        <v>0</v>
      </c>
      <c r="P105" s="598">
        <f>entityDefinitions[[#This Row],['[edibleFromTier']]]</f>
        <v>0</v>
      </c>
      <c r="Q105" s="347" t="b">
        <v>1</v>
      </c>
      <c r="R105" s="347" t="b">
        <v>0</v>
      </c>
      <c r="S105" s="574" t="b">
        <v>0</v>
      </c>
      <c r="T105" s="347">
        <v>1</v>
      </c>
      <c r="U105" s="563">
        <v>9</v>
      </c>
      <c r="V105" s="390">
        <v>0</v>
      </c>
      <c r="W105" s="385">
        <v>0.05</v>
      </c>
      <c r="X105" s="564">
        <v>0.05</v>
      </c>
      <c r="Y105" s="564">
        <v>0</v>
      </c>
      <c r="Z105" s="565">
        <v>0</v>
      </c>
      <c r="AA105" s="570" t="s">
        <v>1492</v>
      </c>
      <c r="AB105" s="541" t="s">
        <v>1614</v>
      </c>
      <c r="AC105" s="395" t="s">
        <v>1621</v>
      </c>
      <c r="AD105" s="395"/>
      <c r="AE105" s="566"/>
    </row>
    <row r="106" spans="1:31">
      <c r="A106" s="562" t="s">
        <v>4</v>
      </c>
      <c r="B106" s="354" t="s">
        <v>988</v>
      </c>
      <c r="C106" s="586" t="s">
        <v>777</v>
      </c>
      <c r="D106" s="440">
        <v>60</v>
      </c>
      <c r="E106" s="440">
        <v>4</v>
      </c>
      <c r="F106" s="440">
        <v>0</v>
      </c>
      <c r="G106" s="440">
        <v>20</v>
      </c>
      <c r="H106" s="440">
        <v>0</v>
      </c>
      <c r="I106" s="440">
        <v>55</v>
      </c>
      <c r="J106" s="358">
        <v>0.15</v>
      </c>
      <c r="K106" s="440">
        <v>0</v>
      </c>
      <c r="L106" s="540" t="b">
        <v>1</v>
      </c>
      <c r="M106" s="616">
        <v>5</v>
      </c>
      <c r="N106" s="360">
        <v>5</v>
      </c>
      <c r="O106" s="540">
        <v>1</v>
      </c>
      <c r="P106" s="616">
        <v>1</v>
      </c>
      <c r="Q106" s="347" t="b">
        <v>1</v>
      </c>
      <c r="R106" s="359" t="b">
        <v>0</v>
      </c>
      <c r="S106" s="450" t="b">
        <v>0</v>
      </c>
      <c r="T106" s="359">
        <v>1</v>
      </c>
      <c r="U106" s="540">
        <v>6</v>
      </c>
      <c r="V106" s="571">
        <v>0</v>
      </c>
      <c r="W106" s="564">
        <v>0.15</v>
      </c>
      <c r="X106" s="564">
        <v>0.15</v>
      </c>
      <c r="Y106" s="564">
        <v>0.6</v>
      </c>
      <c r="Z106" s="565">
        <v>0</v>
      </c>
      <c r="AA106" s="629" t="s">
        <v>511</v>
      </c>
      <c r="AB106" s="542" t="s">
        <v>694</v>
      </c>
      <c r="AC106" s="542" t="s">
        <v>757</v>
      </c>
      <c r="AD106" s="542" t="s">
        <v>737</v>
      </c>
      <c r="AE106" s="633" t="s">
        <v>738</v>
      </c>
    </row>
    <row r="107" spans="1:31">
      <c r="A107" s="562" t="s">
        <v>4</v>
      </c>
      <c r="B107" s="567" t="s">
        <v>1570</v>
      </c>
      <c r="C107" s="568" t="s">
        <v>777</v>
      </c>
      <c r="D107" s="608">
        <v>40</v>
      </c>
      <c r="E107" s="569">
        <v>2</v>
      </c>
      <c r="F107" s="569">
        <v>0</v>
      </c>
      <c r="G107" s="569">
        <v>30</v>
      </c>
      <c r="H107" s="569">
        <v>0</v>
      </c>
      <c r="I107" s="569">
        <v>50</v>
      </c>
      <c r="J107" s="358">
        <v>0.15</v>
      </c>
      <c r="K107" s="569">
        <v>0</v>
      </c>
      <c r="L107" s="571" t="b">
        <v>1</v>
      </c>
      <c r="M107" s="572">
        <v>5</v>
      </c>
      <c r="N107" s="383">
        <v>5</v>
      </c>
      <c r="O107" s="573">
        <v>0</v>
      </c>
      <c r="P107" s="572">
        <v>0</v>
      </c>
      <c r="Q107" s="347" t="b">
        <v>1</v>
      </c>
      <c r="R107" s="347" t="b">
        <v>0</v>
      </c>
      <c r="S107" s="623" t="b">
        <v>0</v>
      </c>
      <c r="T107" s="347">
        <v>85</v>
      </c>
      <c r="U107" s="577">
        <v>9</v>
      </c>
      <c r="V107" s="578">
        <v>0</v>
      </c>
      <c r="W107" s="564">
        <v>0.25</v>
      </c>
      <c r="X107" s="564">
        <v>0.25</v>
      </c>
      <c r="Y107" s="564">
        <v>0.75</v>
      </c>
      <c r="Z107" s="565">
        <v>0</v>
      </c>
      <c r="AA107" s="570" t="s">
        <v>1177</v>
      </c>
      <c r="AB107" s="541" t="s">
        <v>1241</v>
      </c>
      <c r="AC107" s="395" t="s">
        <v>1251</v>
      </c>
      <c r="AD107" s="395"/>
      <c r="AE107" s="566"/>
    </row>
    <row r="108" spans="1:31" customFormat="1">
      <c r="A108" s="386" t="s">
        <v>4</v>
      </c>
      <c r="B108" s="387" t="s">
        <v>992</v>
      </c>
      <c r="C108" s="388" t="s">
        <v>763</v>
      </c>
      <c r="D108" s="610">
        <v>60</v>
      </c>
      <c r="E108" s="389">
        <v>2</v>
      </c>
      <c r="F108" s="389">
        <v>0</v>
      </c>
      <c r="G108" s="389">
        <v>8</v>
      </c>
      <c r="H108" s="389">
        <v>0</v>
      </c>
      <c r="I108" s="389">
        <v>75</v>
      </c>
      <c r="J108" s="614">
        <v>0.22499999999999998</v>
      </c>
      <c r="K108" s="389">
        <v>0</v>
      </c>
      <c r="L108" s="390" t="b">
        <v>1</v>
      </c>
      <c r="M108" s="618">
        <v>5</v>
      </c>
      <c r="N108" s="348">
        <v>0</v>
      </c>
      <c r="O108" s="390">
        <v>1</v>
      </c>
      <c r="P108" s="618">
        <v>0</v>
      </c>
      <c r="Q108" s="347" t="b">
        <v>1</v>
      </c>
      <c r="R108" s="347" t="b">
        <v>1</v>
      </c>
      <c r="S108" s="623" t="b">
        <v>0</v>
      </c>
      <c r="T108" s="347">
        <v>25</v>
      </c>
      <c r="U108" s="390">
        <v>7</v>
      </c>
      <c r="V108" s="390">
        <v>0</v>
      </c>
      <c r="W108" s="391">
        <v>0.25</v>
      </c>
      <c r="X108" s="391">
        <v>0.25</v>
      </c>
      <c r="Y108" s="391">
        <v>0.8</v>
      </c>
      <c r="Z108" s="392">
        <v>0</v>
      </c>
      <c r="AA108" s="393" t="s">
        <v>1166</v>
      </c>
      <c r="AB108" s="394" t="s">
        <v>1238</v>
      </c>
      <c r="AC108" s="394" t="s">
        <v>1248</v>
      </c>
      <c r="AD108" s="395"/>
      <c r="AE108" s="396"/>
    </row>
    <row r="109" spans="1:31" s="498" customFormat="1">
      <c r="A109" s="575" t="s">
        <v>4</v>
      </c>
      <c r="B109" s="567" t="s">
        <v>1581</v>
      </c>
      <c r="C109" s="586" t="s">
        <v>763</v>
      </c>
      <c r="D109" s="606">
        <v>40</v>
      </c>
      <c r="E109" s="440">
        <v>2</v>
      </c>
      <c r="F109" s="440">
        <v>0</v>
      </c>
      <c r="G109" s="440">
        <v>16</v>
      </c>
      <c r="H109" s="440">
        <v>0</v>
      </c>
      <c r="I109" s="440">
        <v>50</v>
      </c>
      <c r="J109" s="613">
        <v>0.15</v>
      </c>
      <c r="K109" s="440">
        <v>0</v>
      </c>
      <c r="L109" s="540" t="b">
        <v>1</v>
      </c>
      <c r="M109" s="572">
        <v>5</v>
      </c>
      <c r="N109" s="618">
        <v>0</v>
      </c>
      <c r="O109" s="576">
        <v>1</v>
      </c>
      <c r="P109" s="572">
        <v>0</v>
      </c>
      <c r="Q109" s="620" t="b">
        <v>1</v>
      </c>
      <c r="R109" s="623" t="b">
        <v>1</v>
      </c>
      <c r="S109" s="574" t="b">
        <v>0</v>
      </c>
      <c r="T109" s="624">
        <v>25</v>
      </c>
      <c r="U109" s="563">
        <v>7</v>
      </c>
      <c r="V109" s="390">
        <v>0</v>
      </c>
      <c r="W109" s="587">
        <v>0.25</v>
      </c>
      <c r="X109" s="588">
        <v>0.25</v>
      </c>
      <c r="Y109" s="588">
        <v>0.8</v>
      </c>
      <c r="Z109" s="589">
        <v>0</v>
      </c>
      <c r="AA109" s="570" t="s">
        <v>1166</v>
      </c>
      <c r="AB109" s="590" t="s">
        <v>1238</v>
      </c>
      <c r="AC109" s="591" t="s">
        <v>1248</v>
      </c>
      <c r="AD109" s="591"/>
      <c r="AE109" s="592"/>
    </row>
    <row r="110" spans="1:31" ht="15.75" thickBot="1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</row>
    <row r="111" spans="1:31" ht="23.25">
      <c r="A111" s="12" t="s">
        <v>548</v>
      </c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 spans="1:31">
      <c r="A112" s="203"/>
      <c r="B112" s="203"/>
      <c r="C112" s="205"/>
      <c r="D112" s="203"/>
      <c r="E112" s="203"/>
      <c r="F112" s="654"/>
      <c r="G112" s="654"/>
      <c r="H112" s="161" t="s">
        <v>366</v>
      </c>
      <c r="I112" s="161"/>
      <c r="J112" s="203"/>
      <c r="K112" s="5"/>
      <c r="L112" s="5"/>
      <c r="M112" s="5" t="s">
        <v>398</v>
      </c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161"/>
      <c r="AB112" s="161"/>
      <c r="AC112" s="161"/>
      <c r="AD112" s="161"/>
      <c r="AE112" s="5"/>
    </row>
    <row r="113" spans="1:31" ht="145.5">
      <c r="A113" s="141" t="s">
        <v>552</v>
      </c>
      <c r="B113" s="141" t="s">
        <v>5</v>
      </c>
      <c r="C113" s="141" t="s">
        <v>353</v>
      </c>
      <c r="D113" s="152" t="s">
        <v>1195</v>
      </c>
      <c r="E113" s="152" t="s">
        <v>1183</v>
      </c>
      <c r="F113" s="152" t="s">
        <v>549</v>
      </c>
      <c r="G113" s="152" t="s">
        <v>480</v>
      </c>
      <c r="H113" s="152" t="s">
        <v>367</v>
      </c>
      <c r="I113" s="152" t="s">
        <v>370</v>
      </c>
      <c r="J113" s="152" t="s">
        <v>629</v>
      </c>
      <c r="K113" s="152" t="s">
        <v>628</v>
      </c>
      <c r="L113" s="152" t="s">
        <v>354</v>
      </c>
      <c r="M113" s="147" t="s">
        <v>38</v>
      </c>
      <c r="N113" s="147" t="s">
        <v>395</v>
      </c>
      <c r="O113" s="147" t="s">
        <v>397</v>
      </c>
    </row>
    <row r="114" spans="1:31">
      <c r="A114" s="245" t="s">
        <v>4</v>
      </c>
      <c r="B114" s="178" t="s">
        <v>1184</v>
      </c>
      <c r="C114" s="178" t="s">
        <v>346</v>
      </c>
      <c r="D114" s="246" t="s">
        <v>1196</v>
      </c>
      <c r="E114" s="246">
        <v>3</v>
      </c>
      <c r="F114" s="314">
        <v>0</v>
      </c>
      <c r="G114" s="314">
        <v>0</v>
      </c>
      <c r="H114" s="314">
        <v>0</v>
      </c>
      <c r="I114" s="314">
        <v>0</v>
      </c>
      <c r="J114" s="247">
        <v>2</v>
      </c>
      <c r="K114" s="247">
        <v>0</v>
      </c>
      <c r="L114" s="247">
        <v>0</v>
      </c>
      <c r="M114" s="209" t="s">
        <v>618</v>
      </c>
      <c r="N114" s="209" t="s">
        <v>719</v>
      </c>
      <c r="O114" s="206" t="s">
        <v>687</v>
      </c>
      <c r="P114" s="5"/>
      <c r="Q114" s="5"/>
    </row>
    <row r="115" spans="1:31">
      <c r="A115" s="245" t="s">
        <v>4</v>
      </c>
      <c r="B115" s="178" t="s">
        <v>1185</v>
      </c>
      <c r="C115" s="178" t="s">
        <v>346</v>
      </c>
      <c r="D115" s="246" t="s">
        <v>302</v>
      </c>
      <c r="E115" s="246">
        <v>3</v>
      </c>
      <c r="F115" s="314">
        <v>0</v>
      </c>
      <c r="G115" s="314">
        <v>1</v>
      </c>
      <c r="H115" s="314">
        <v>0</v>
      </c>
      <c r="I115" s="314">
        <v>0</v>
      </c>
      <c r="J115" s="247">
        <v>2</v>
      </c>
      <c r="K115" s="247">
        <v>0</v>
      </c>
      <c r="L115" s="247">
        <v>0</v>
      </c>
      <c r="M115" s="209" t="s">
        <v>618</v>
      </c>
      <c r="N115" s="209" t="s">
        <v>719</v>
      </c>
      <c r="O115" s="206" t="s">
        <v>687</v>
      </c>
      <c r="P115" s="5"/>
      <c r="Q115" s="5"/>
    </row>
    <row r="116" spans="1:31">
      <c r="A116" s="245" t="s">
        <v>4</v>
      </c>
      <c r="B116" s="178" t="s">
        <v>1186</v>
      </c>
      <c r="C116" s="178" t="s">
        <v>352</v>
      </c>
      <c r="D116" s="246" t="s">
        <v>1196</v>
      </c>
      <c r="E116" s="246">
        <v>3</v>
      </c>
      <c r="F116" s="314">
        <v>0</v>
      </c>
      <c r="G116" s="314">
        <v>0</v>
      </c>
      <c r="H116" s="314">
        <v>0</v>
      </c>
      <c r="I116" s="314">
        <v>0</v>
      </c>
      <c r="J116" s="247">
        <v>2</v>
      </c>
      <c r="K116" s="247">
        <v>0</v>
      </c>
      <c r="L116" s="247">
        <v>0</v>
      </c>
      <c r="M116" s="209" t="s">
        <v>618</v>
      </c>
      <c r="N116" s="209" t="s">
        <v>719</v>
      </c>
      <c r="O116" s="206" t="s">
        <v>687</v>
      </c>
      <c r="P116" s="5"/>
      <c r="Q116" s="5"/>
    </row>
    <row r="117" spans="1:31">
      <c r="A117" s="245" t="s">
        <v>4</v>
      </c>
      <c r="B117" s="178" t="s">
        <v>1187</v>
      </c>
      <c r="C117" s="178" t="s">
        <v>352</v>
      </c>
      <c r="D117" s="246" t="s">
        <v>302</v>
      </c>
      <c r="E117" s="246">
        <v>3</v>
      </c>
      <c r="F117" s="314">
        <v>0</v>
      </c>
      <c r="G117" s="314">
        <v>1</v>
      </c>
      <c r="H117" s="314">
        <v>0</v>
      </c>
      <c r="I117" s="314">
        <v>0</v>
      </c>
      <c r="J117" s="247">
        <v>2</v>
      </c>
      <c r="K117" s="247">
        <v>0</v>
      </c>
      <c r="L117" s="247">
        <v>0</v>
      </c>
      <c r="M117" s="209" t="s">
        <v>618</v>
      </c>
      <c r="N117" s="209" t="s">
        <v>719</v>
      </c>
      <c r="O117" s="206" t="s">
        <v>687</v>
      </c>
      <c r="P117" s="5"/>
      <c r="Q117" s="5"/>
    </row>
    <row r="118" spans="1:31">
      <c r="A118" s="245" t="s">
        <v>4</v>
      </c>
      <c r="B118" s="178" t="s">
        <v>1188</v>
      </c>
      <c r="C118" s="178" t="s">
        <v>349</v>
      </c>
      <c r="D118" s="246" t="s">
        <v>1196</v>
      </c>
      <c r="E118" s="246">
        <v>3</v>
      </c>
      <c r="F118" s="314">
        <v>0</v>
      </c>
      <c r="G118" s="314">
        <v>0</v>
      </c>
      <c r="H118" s="314">
        <v>0</v>
      </c>
      <c r="I118" s="314">
        <v>0</v>
      </c>
      <c r="J118" s="247">
        <v>2</v>
      </c>
      <c r="K118" s="247">
        <v>0</v>
      </c>
      <c r="L118" s="247">
        <v>0</v>
      </c>
      <c r="M118" s="209" t="s">
        <v>618</v>
      </c>
      <c r="N118" s="209" t="s">
        <v>719</v>
      </c>
      <c r="O118" s="206" t="s">
        <v>687</v>
      </c>
      <c r="P118" s="5"/>
      <c r="Q118" s="5"/>
    </row>
    <row r="119" spans="1:31">
      <c r="A119" s="245" t="s">
        <v>4</v>
      </c>
      <c r="B119" s="178" t="s">
        <v>1189</v>
      </c>
      <c r="C119" s="178" t="s">
        <v>349</v>
      </c>
      <c r="D119" s="246" t="s">
        <v>302</v>
      </c>
      <c r="E119" s="246">
        <v>3</v>
      </c>
      <c r="F119" s="314">
        <v>0</v>
      </c>
      <c r="G119" s="314">
        <v>1</v>
      </c>
      <c r="H119" s="314">
        <v>0</v>
      </c>
      <c r="I119" s="314">
        <v>0</v>
      </c>
      <c r="J119" s="247">
        <v>2</v>
      </c>
      <c r="K119" s="247">
        <v>0</v>
      </c>
      <c r="L119" s="247">
        <v>0</v>
      </c>
      <c r="M119" s="209" t="s">
        <v>618</v>
      </c>
      <c r="N119" s="209" t="s">
        <v>719</v>
      </c>
      <c r="O119" s="206" t="s">
        <v>687</v>
      </c>
      <c r="P119" s="5"/>
      <c r="Q119" s="5"/>
    </row>
    <row r="120" spans="1:31" s="204" customFormat="1">
      <c r="A120" s="245" t="s">
        <v>4</v>
      </c>
      <c r="B120" s="178" t="s">
        <v>1190</v>
      </c>
      <c r="C120" s="178" t="s">
        <v>349</v>
      </c>
      <c r="D120" s="246" t="s">
        <v>1197</v>
      </c>
      <c r="E120" s="246">
        <v>3</v>
      </c>
      <c r="F120" s="314">
        <v>0</v>
      </c>
      <c r="G120" s="314">
        <v>2</v>
      </c>
      <c r="H120" s="314">
        <v>0</v>
      </c>
      <c r="I120" s="314">
        <v>0</v>
      </c>
      <c r="J120" s="247">
        <v>2</v>
      </c>
      <c r="K120" s="247">
        <v>0</v>
      </c>
      <c r="L120" s="247">
        <v>0</v>
      </c>
      <c r="M120" s="209" t="s">
        <v>618</v>
      </c>
      <c r="N120" s="209" t="s">
        <v>719</v>
      </c>
      <c r="O120" s="206" t="s">
        <v>687</v>
      </c>
      <c r="P120" s="5"/>
      <c r="Q120" s="5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</row>
    <row r="121" spans="1:31">
      <c r="A121" s="245" t="s">
        <v>4</v>
      </c>
      <c r="B121" s="178" t="s">
        <v>1191</v>
      </c>
      <c r="C121" s="178" t="s">
        <v>351</v>
      </c>
      <c r="D121" s="246" t="s">
        <v>1196</v>
      </c>
      <c r="E121" s="246">
        <v>3</v>
      </c>
      <c r="F121" s="314">
        <v>0</v>
      </c>
      <c r="G121" s="314">
        <v>0</v>
      </c>
      <c r="H121" s="314">
        <v>0</v>
      </c>
      <c r="I121" s="314">
        <v>0</v>
      </c>
      <c r="J121" s="247">
        <v>2</v>
      </c>
      <c r="K121" s="247">
        <v>0</v>
      </c>
      <c r="L121" s="247">
        <v>0</v>
      </c>
      <c r="M121" s="209" t="s">
        <v>618</v>
      </c>
      <c r="N121" s="209" t="s">
        <v>719</v>
      </c>
      <c r="O121" s="206" t="s">
        <v>687</v>
      </c>
      <c r="P121" s="5"/>
      <c r="Q121" s="5"/>
    </row>
    <row r="122" spans="1:31">
      <c r="A122" s="245" t="s">
        <v>4</v>
      </c>
      <c r="B122" s="178" t="s">
        <v>1192</v>
      </c>
      <c r="C122" s="178" t="s">
        <v>351</v>
      </c>
      <c r="D122" s="246" t="s">
        <v>302</v>
      </c>
      <c r="E122" s="246">
        <v>3</v>
      </c>
      <c r="F122" s="314">
        <v>0</v>
      </c>
      <c r="G122" s="314">
        <v>1</v>
      </c>
      <c r="H122" s="314">
        <v>0</v>
      </c>
      <c r="I122" s="314">
        <v>0</v>
      </c>
      <c r="J122" s="247">
        <v>2</v>
      </c>
      <c r="K122" s="247">
        <v>0</v>
      </c>
      <c r="L122" s="247">
        <v>0</v>
      </c>
      <c r="M122" s="209" t="s">
        <v>618</v>
      </c>
      <c r="N122" s="209" t="s">
        <v>719</v>
      </c>
      <c r="O122" s="206" t="s">
        <v>687</v>
      </c>
      <c r="P122" s="5"/>
      <c r="Q122" s="5"/>
    </row>
    <row r="123" spans="1:31">
      <c r="A123" s="245" t="s">
        <v>4</v>
      </c>
      <c r="B123" s="178" t="s">
        <v>1193</v>
      </c>
      <c r="C123" s="178" t="s">
        <v>351</v>
      </c>
      <c r="D123" s="246" t="s">
        <v>1197</v>
      </c>
      <c r="E123" s="246">
        <v>3</v>
      </c>
      <c r="F123" s="314">
        <v>0</v>
      </c>
      <c r="G123" s="314">
        <v>2</v>
      </c>
      <c r="H123" s="314">
        <v>0</v>
      </c>
      <c r="I123" s="314">
        <v>0</v>
      </c>
      <c r="J123" s="247">
        <v>2</v>
      </c>
      <c r="K123" s="247">
        <v>0</v>
      </c>
      <c r="L123" s="247">
        <v>0</v>
      </c>
      <c r="M123" s="209" t="s">
        <v>618</v>
      </c>
      <c r="N123" s="209" t="s">
        <v>719</v>
      </c>
      <c r="O123" s="206" t="s">
        <v>687</v>
      </c>
      <c r="P123" s="5"/>
      <c r="Q123" s="5"/>
    </row>
    <row r="124" spans="1:31">
      <c r="A124" s="223"/>
      <c r="B124" s="223"/>
      <c r="C124" s="223"/>
      <c r="D124" s="224"/>
      <c r="E124" s="225"/>
      <c r="F124" s="225"/>
      <c r="G124" s="225"/>
      <c r="H124" s="225"/>
      <c r="I124" s="225"/>
      <c r="J124" s="226"/>
      <c r="K124" s="226"/>
      <c r="L124" s="226"/>
      <c r="M124" s="225"/>
    </row>
    <row r="125" spans="1:31">
      <c r="N125" s="204"/>
      <c r="O125" s="204"/>
      <c r="P125" s="204"/>
      <c r="Q125" s="204"/>
      <c r="R125" s="204"/>
      <c r="S125" s="204"/>
      <c r="T125" s="204"/>
      <c r="U125" s="204"/>
      <c r="V125" s="204"/>
      <c r="W125" s="204"/>
      <c r="X125" s="204"/>
      <c r="Y125" s="204"/>
      <c r="Z125" s="204"/>
      <c r="AA125" s="204"/>
      <c r="AB125" s="204"/>
      <c r="AC125" s="204"/>
      <c r="AD125" s="204"/>
      <c r="AE125" s="204"/>
    </row>
    <row r="126" spans="1:31" ht="15.75" thickBot="1"/>
    <row r="127" spans="1:31" ht="23.25">
      <c r="A127" s="12" t="s">
        <v>435</v>
      </c>
      <c r="B127" s="12"/>
      <c r="C127" s="12"/>
      <c r="D127" s="12"/>
      <c r="E127" s="204"/>
      <c r="F127" s="204"/>
      <c r="G127" s="204"/>
      <c r="H127" s="204"/>
      <c r="I127" s="204"/>
      <c r="J127" s="204"/>
      <c r="K127" s="204"/>
      <c r="L127" s="204"/>
    </row>
    <row r="129" spans="1:9" ht="159.75">
      <c r="A129" s="141" t="s">
        <v>436</v>
      </c>
      <c r="B129" s="142" t="s">
        <v>5</v>
      </c>
      <c r="C129" s="142" t="s">
        <v>190</v>
      </c>
      <c r="D129" s="145" t="s">
        <v>25</v>
      </c>
      <c r="E129" s="145" t="s">
        <v>220</v>
      </c>
      <c r="F129" s="145" t="s">
        <v>327</v>
      </c>
      <c r="G129" s="145" t="s">
        <v>391</v>
      </c>
      <c r="H129" s="145" t="s">
        <v>441</v>
      </c>
    </row>
    <row r="130" spans="1:9">
      <c r="A130" s="208" t="s">
        <v>4</v>
      </c>
      <c r="B130" s="183" t="s">
        <v>437</v>
      </c>
      <c r="C130" s="183" t="s">
        <v>187</v>
      </c>
      <c r="D130" s="190">
        <v>42</v>
      </c>
      <c r="E130" s="190">
        <v>8</v>
      </c>
      <c r="F130" s="190">
        <v>1.3</v>
      </c>
      <c r="G130" s="190">
        <v>2</v>
      </c>
      <c r="H130" s="190">
        <v>0.25</v>
      </c>
    </row>
    <row r="131" spans="1:9">
      <c r="A131" s="208" t="s">
        <v>4</v>
      </c>
      <c r="B131" s="183" t="s">
        <v>438</v>
      </c>
      <c r="C131" s="183" t="s">
        <v>188</v>
      </c>
      <c r="D131" s="190">
        <v>92</v>
      </c>
      <c r="E131" s="190">
        <v>10</v>
      </c>
      <c r="F131" s="190">
        <v>1.1000000000000001</v>
      </c>
      <c r="G131" s="190">
        <v>2</v>
      </c>
      <c r="H131" s="190">
        <v>0.3</v>
      </c>
    </row>
    <row r="132" spans="1:9">
      <c r="A132" s="208" t="s">
        <v>4</v>
      </c>
      <c r="B132" s="183" t="s">
        <v>439</v>
      </c>
      <c r="C132" s="183" t="s">
        <v>189</v>
      </c>
      <c r="D132" s="190">
        <v>235</v>
      </c>
      <c r="E132" s="190">
        <v>12</v>
      </c>
      <c r="F132" s="190">
        <v>0.9</v>
      </c>
      <c r="G132" s="190">
        <v>2</v>
      </c>
      <c r="H132" s="190">
        <v>0.32500000000000001</v>
      </c>
    </row>
    <row r="133" spans="1:9">
      <c r="A133" s="208" t="s">
        <v>4</v>
      </c>
      <c r="B133" s="183" t="s">
        <v>440</v>
      </c>
      <c r="C133" s="183" t="s">
        <v>210</v>
      </c>
      <c r="D133" s="190">
        <v>686</v>
      </c>
      <c r="E133" s="190">
        <v>14</v>
      </c>
      <c r="F133" s="190">
        <v>0.7</v>
      </c>
      <c r="G133" s="190">
        <v>2</v>
      </c>
      <c r="H133" s="190">
        <v>0.35</v>
      </c>
    </row>
    <row r="134" spans="1:9">
      <c r="A134" s="208" t="s">
        <v>4</v>
      </c>
      <c r="B134" s="183" t="s">
        <v>460</v>
      </c>
      <c r="C134" s="183" t="s">
        <v>211</v>
      </c>
      <c r="D134" s="190">
        <v>1040</v>
      </c>
      <c r="E134" s="190">
        <v>14</v>
      </c>
      <c r="F134" s="190">
        <v>0.5</v>
      </c>
      <c r="G134" s="190">
        <v>2</v>
      </c>
      <c r="H134" s="190">
        <v>0.35</v>
      </c>
    </row>
    <row r="137" spans="1:9">
      <c r="D137" s="275">
        <v>42</v>
      </c>
      <c r="F137" s="275">
        <v>1.3</v>
      </c>
      <c r="G137" s="67">
        <f>D130*F130</f>
        <v>54.6</v>
      </c>
      <c r="I137" s="67">
        <f>D137*F137</f>
        <v>54.6</v>
      </c>
    </row>
    <row r="138" spans="1:9">
      <c r="D138" s="275">
        <v>92</v>
      </c>
      <c r="F138" s="275">
        <v>1.1000000000000001</v>
      </c>
      <c r="G138" s="67">
        <f>D131*F131</f>
        <v>101.2</v>
      </c>
      <c r="I138" s="67">
        <f t="shared" ref="I138:I141" si="0">D138*F138</f>
        <v>101.2</v>
      </c>
    </row>
    <row r="139" spans="1:9">
      <c r="D139" s="275">
        <v>235</v>
      </c>
      <c r="F139" s="275">
        <v>0.9</v>
      </c>
      <c r="G139" s="67">
        <f>D132*F132</f>
        <v>211.5</v>
      </c>
      <c r="I139" s="67">
        <f t="shared" si="0"/>
        <v>211.5</v>
      </c>
    </row>
    <row r="140" spans="1:9">
      <c r="D140" s="275">
        <v>686</v>
      </c>
      <c r="F140" s="275">
        <v>0.7</v>
      </c>
      <c r="G140" s="67">
        <f>D133*F133</f>
        <v>480.2</v>
      </c>
      <c r="I140" s="67">
        <f t="shared" si="0"/>
        <v>480.2</v>
      </c>
    </row>
    <row r="141" spans="1:9">
      <c r="D141" s="275">
        <v>1040</v>
      </c>
      <c r="F141" s="275">
        <v>0.5</v>
      </c>
      <c r="G141" s="67">
        <f>D134*F134</f>
        <v>520</v>
      </c>
      <c r="I141" s="67">
        <f t="shared" si="0"/>
        <v>520</v>
      </c>
    </row>
  </sheetData>
  <mergeCells count="3">
    <mergeCell ref="E21:F21"/>
    <mergeCell ref="E3:F3"/>
    <mergeCell ref="F112:G112"/>
  </mergeCells>
  <conditionalFormatting sqref="M96:P9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5:P77 M23:P24 M49:P59 M30:P47 M79:P84 M86:P91 M61:P70 M26:P27 M93:P96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1:P7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2:P7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:P48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:P28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:P2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:P78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:P8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P6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:P25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P9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3:P7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4:P7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7:P97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:P9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9:P9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:P10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:P10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:P10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:P10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4:P10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8:P10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9:P10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1339" yWindow="705" count="10">
    <dataValidation allowBlank="1" showErrorMessage="1" prompt="percentage [0..1]" sqref="M114:O123 J124:L124 AB23:AE109 AA23:AA98 AA100:AA109"/>
    <dataValidation type="list" allowBlank="1" showInputMessage="1" showErrorMessage="1" sqref="C114:C124 C23:C109">
      <formula1>INDIRECT("entityCategoryDefinitions['[sku']]")</formula1>
    </dataValidation>
    <dataValidation type="decimal" allowBlank="1" showInputMessage="1" prompt="probability [0..1]" sqref="M124 H124:I124 H114:L123 W23:Z109">
      <formula1>0</formula1>
      <formula2>1</formula2>
    </dataValidation>
    <dataValidation type="decimal" allowBlank="1" sqref="D114:G124 M23:N109 P23:V109">
      <formula1>1</formula1>
      <formula2>10</formula2>
    </dataValidation>
    <dataValidation type="decimal" operator="greaterThanOrEqual" showInputMessage="1" showErrorMessage="1" sqref="H41:I42 G41 G23:I40 G43:I109">
      <formula1>0</formula1>
    </dataValidation>
    <dataValidation operator="greaterThanOrEqual" showInputMessage="1" showErrorMessage="1" sqref="G42"/>
    <dataValidation type="list" sqref="L23:L109">
      <formula1>"true,false"</formula1>
    </dataValidation>
    <dataValidation type="whole" operator="greaterThanOrEqual" showInputMessage="1" showErrorMessage="1" sqref="D23:F109">
      <formula1>0</formula1>
    </dataValidation>
    <dataValidation type="decimal" showInputMessage="1" showErrorMessage="1" prompt="probability [0..1]" sqref="J23:K109">
      <formula1>0</formula1>
      <formula2>1</formula2>
    </dataValidation>
    <dataValidation type="list" sqref="O23:O109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Y17"/>
  <sheetViews>
    <sheetView workbookViewId="0">
      <selection activeCell="I6" sqref="I6"/>
    </sheetView>
  </sheetViews>
  <sheetFormatPr defaultColWidth="255.42578125" defaultRowHeight="15"/>
  <cols>
    <col min="1" max="1" width="135.42578125" bestFit="1" customWidth="1"/>
    <col min="2" max="4" width="8.42578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42578125" style="67" bestFit="1" customWidth="1"/>
    <col min="21" max="21" width="24.85546875" bestFit="1" customWidth="1"/>
    <col min="22" max="22" width="27.85546875" bestFit="1" customWidth="1"/>
    <col min="23" max="23" width="9.7109375" bestFit="1" customWidth="1"/>
  </cols>
  <sheetData>
    <row r="1" spans="1:25" ht="15.75" thickBot="1"/>
    <row r="2" spans="1:25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>
      <c r="A3" s="162" t="s">
        <v>243</v>
      </c>
      <c r="B3" s="10"/>
      <c r="C3" s="10"/>
      <c r="D3" s="10"/>
      <c r="E3" s="227"/>
      <c r="F3" s="10"/>
      <c r="G3" s="10"/>
      <c r="H3" s="67"/>
      <c r="U3" s="67"/>
      <c r="V3" s="67"/>
    </row>
    <row r="4" spans="1:25" ht="96">
      <c r="A4" s="141" t="s">
        <v>238</v>
      </c>
      <c r="B4" s="141" t="s">
        <v>5</v>
      </c>
      <c r="C4" s="228" t="s">
        <v>619</v>
      </c>
      <c r="D4" s="229" t="s">
        <v>620</v>
      </c>
      <c r="E4" s="146" t="s">
        <v>624</v>
      </c>
      <c r="F4" s="146" t="s">
        <v>1025</v>
      </c>
      <c r="G4" s="146" t="s">
        <v>1026</v>
      </c>
      <c r="H4" s="146" t="s">
        <v>1027</v>
      </c>
      <c r="I4" s="146" t="s">
        <v>1073</v>
      </c>
      <c r="J4" s="146" t="s">
        <v>1074</v>
      </c>
      <c r="K4" s="146" t="s">
        <v>1028</v>
      </c>
      <c r="L4" s="146" t="s">
        <v>1030</v>
      </c>
      <c r="M4" s="146" t="s">
        <v>1031</v>
      </c>
      <c r="N4" s="146" t="s">
        <v>1032</v>
      </c>
      <c r="O4" s="146" t="s">
        <v>1033</v>
      </c>
      <c r="P4" s="146" t="s">
        <v>1034</v>
      </c>
      <c r="Q4" s="146" t="s">
        <v>1035</v>
      </c>
      <c r="R4" s="146" t="s">
        <v>1036</v>
      </c>
      <c r="S4" s="146" t="s">
        <v>1037</v>
      </c>
      <c r="T4" s="146" t="s">
        <v>1038</v>
      </c>
      <c r="U4" s="146" t="s">
        <v>1128</v>
      </c>
      <c r="V4" s="146" t="s">
        <v>1129</v>
      </c>
      <c r="W4" s="231" t="s">
        <v>621</v>
      </c>
      <c r="X4" s="233" t="s">
        <v>622</v>
      </c>
      <c r="Y4" s="234" t="s">
        <v>623</v>
      </c>
    </row>
    <row r="5" spans="1:25">
      <c r="A5" s="134" t="s">
        <v>4</v>
      </c>
      <c r="B5" s="155" t="s">
        <v>240</v>
      </c>
      <c r="C5" s="210">
        <v>0</v>
      </c>
      <c r="D5" s="230">
        <v>0</v>
      </c>
      <c r="E5" s="15" t="s">
        <v>625</v>
      </c>
      <c r="F5" s="15" t="s">
        <v>1425</v>
      </c>
      <c r="G5" s="15" t="s">
        <v>1426</v>
      </c>
      <c r="H5" s="15" t="s">
        <v>664</v>
      </c>
      <c r="I5" s="15" t="s">
        <v>1576</v>
      </c>
      <c r="J5" s="15" t="s">
        <v>1574</v>
      </c>
      <c r="K5" s="15" t="s">
        <v>1029</v>
      </c>
      <c r="L5" s="15" t="s">
        <v>1029</v>
      </c>
      <c r="M5" s="15" t="s">
        <v>1029</v>
      </c>
      <c r="N5" s="15" t="s">
        <v>1029</v>
      </c>
      <c r="O5" s="15" t="s">
        <v>1029</v>
      </c>
      <c r="P5" s="15" t="s">
        <v>1029</v>
      </c>
      <c r="Q5" s="15" t="s">
        <v>1029</v>
      </c>
      <c r="R5" s="15" t="s">
        <v>1029</v>
      </c>
      <c r="S5" s="15" t="s">
        <v>1029</v>
      </c>
      <c r="T5" s="15" t="s">
        <v>1029</v>
      </c>
      <c r="U5" s="15" t="s">
        <v>1131</v>
      </c>
      <c r="V5" s="15" t="s">
        <v>1130</v>
      </c>
      <c r="W5" s="232" t="b">
        <v>0</v>
      </c>
      <c r="X5" s="235" t="s">
        <v>498</v>
      </c>
      <c r="Y5" s="236" t="s">
        <v>461</v>
      </c>
    </row>
    <row r="6" spans="1:25">
      <c r="A6" s="134" t="s">
        <v>4</v>
      </c>
      <c r="B6" s="155" t="s">
        <v>241</v>
      </c>
      <c r="C6" s="210">
        <v>1</v>
      </c>
      <c r="D6" s="230">
        <v>0</v>
      </c>
      <c r="E6" s="15" t="s">
        <v>626</v>
      </c>
      <c r="F6" s="15" t="s">
        <v>1039</v>
      </c>
      <c r="G6" s="15"/>
      <c r="H6" s="15" t="s">
        <v>497</v>
      </c>
      <c r="I6" s="15"/>
      <c r="J6" s="15"/>
      <c r="K6" s="15" t="s">
        <v>1029</v>
      </c>
      <c r="L6" s="15" t="s">
        <v>1029</v>
      </c>
      <c r="M6" s="15" t="s">
        <v>1029</v>
      </c>
      <c r="N6" s="15" t="s">
        <v>1029</v>
      </c>
      <c r="O6" s="15" t="s">
        <v>1029</v>
      </c>
      <c r="P6" s="15" t="s">
        <v>1029</v>
      </c>
      <c r="Q6" s="15" t="s">
        <v>1029</v>
      </c>
      <c r="R6" s="15" t="s">
        <v>1029</v>
      </c>
      <c r="S6" s="15" t="s">
        <v>1029</v>
      </c>
      <c r="T6" s="15" t="s">
        <v>1029</v>
      </c>
      <c r="U6" s="15"/>
      <c r="V6" s="15"/>
      <c r="W6" s="232" t="b">
        <v>0</v>
      </c>
      <c r="X6" s="235" t="s">
        <v>474</v>
      </c>
      <c r="Y6" s="236" t="s">
        <v>461</v>
      </c>
    </row>
    <row r="7" spans="1:25" s="67" customFormat="1">
      <c r="A7" s="136" t="s">
        <v>4</v>
      </c>
      <c r="B7" s="136" t="s">
        <v>463</v>
      </c>
      <c r="C7" s="237">
        <v>2</v>
      </c>
      <c r="D7" s="238">
        <v>0</v>
      </c>
      <c r="E7" s="15" t="s">
        <v>627</v>
      </c>
      <c r="F7" s="239" t="s">
        <v>1040</v>
      </c>
      <c r="G7" s="240"/>
      <c r="H7" s="240" t="s">
        <v>580</v>
      </c>
      <c r="I7" s="240"/>
      <c r="J7" s="240"/>
      <c r="K7" s="239" t="s">
        <v>1029</v>
      </c>
      <c r="L7" s="239" t="s">
        <v>1029</v>
      </c>
      <c r="M7" s="239" t="s">
        <v>1029</v>
      </c>
      <c r="N7" s="239" t="s">
        <v>1029</v>
      </c>
      <c r="O7" s="239" t="s">
        <v>1029</v>
      </c>
      <c r="P7" s="239" t="s">
        <v>1029</v>
      </c>
      <c r="Q7" s="239" t="s">
        <v>1029</v>
      </c>
      <c r="R7" s="239" t="s">
        <v>1029</v>
      </c>
      <c r="S7" s="239" t="s">
        <v>1029</v>
      </c>
      <c r="T7" s="239" t="s">
        <v>1029</v>
      </c>
      <c r="U7" s="239"/>
      <c r="V7" s="239"/>
      <c r="W7" s="241" t="b">
        <v>0</v>
      </c>
      <c r="X7" s="242" t="s">
        <v>581</v>
      </c>
      <c r="Y7" s="243" t="s">
        <v>581</v>
      </c>
    </row>
    <row r="10" spans="1:25">
      <c r="F10" s="67"/>
    </row>
    <row r="17" spans="12:12">
      <c r="L17" s="67"/>
    </row>
  </sheetData>
  <conditionalFormatting sqref="B6">
    <cfRule type="duplicateValues" dxfId="223" priority="12"/>
  </conditionalFormatting>
  <conditionalFormatting sqref="B7">
    <cfRule type="duplicateValues" dxfId="222" priority="10"/>
  </conditionalFormatting>
  <conditionalFormatting sqref="B5">
    <cfRule type="duplicateValues" dxfId="221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67"/>
  <sheetViews>
    <sheetView topLeftCell="A64" workbookViewId="0">
      <selection activeCell="G11" sqref="G11"/>
    </sheetView>
  </sheetViews>
  <sheetFormatPr defaultColWidth="10.85546875" defaultRowHeight="15"/>
  <cols>
    <col min="1" max="1" width="3.7109375" style="67" customWidth="1"/>
    <col min="2" max="2" width="59.140625" style="67" bestFit="1" customWidth="1"/>
    <col min="3" max="3" width="16.42578125" style="67" bestFit="1" customWidth="1"/>
    <col min="4" max="4" width="12.42578125" style="67" bestFit="1" customWidth="1"/>
    <col min="5" max="5" width="36" style="67" bestFit="1" customWidth="1"/>
    <col min="6" max="6" width="42.85546875" style="67" bestFit="1" customWidth="1"/>
    <col min="7" max="7" width="58.7109375" style="67" bestFit="1" customWidth="1"/>
    <col min="8" max="8" width="50.140625" style="67" bestFit="1" customWidth="1"/>
    <col min="9" max="9" width="49.42578125" style="67" bestFit="1" customWidth="1"/>
    <col min="10" max="10" width="52" style="67" bestFit="1" customWidth="1"/>
    <col min="11" max="11" width="28.8554687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1127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6">
      <c r="B3" s="162"/>
      <c r="C3" s="10"/>
      <c r="D3" s="10"/>
      <c r="E3" s="313" t="s">
        <v>1114</v>
      </c>
      <c r="F3" s="313" t="s">
        <v>1113</v>
      </c>
      <c r="G3" s="10"/>
      <c r="J3" s="654" t="s">
        <v>297</v>
      </c>
      <c r="K3" s="654"/>
      <c r="M3" s="654"/>
      <c r="N3" s="654"/>
      <c r="O3" s="654"/>
      <c r="P3" s="654"/>
    </row>
    <row r="4" spans="2:16" customFormat="1" ht="106.5">
      <c r="B4" s="302" t="s">
        <v>1126</v>
      </c>
      <c r="C4" s="303" t="s">
        <v>5</v>
      </c>
      <c r="D4" s="304" t="s">
        <v>204</v>
      </c>
      <c r="E4" s="304" t="s">
        <v>1100</v>
      </c>
      <c r="F4" s="304" t="s">
        <v>1111</v>
      </c>
      <c r="G4" s="304" t="s">
        <v>1101</v>
      </c>
      <c r="H4" s="304" t="s">
        <v>1102</v>
      </c>
      <c r="I4" s="304" t="s">
        <v>1103</v>
      </c>
      <c r="J4" s="305" t="s">
        <v>23</v>
      </c>
      <c r="K4" s="305" t="s">
        <v>1133</v>
      </c>
      <c r="L4" s="500" t="s">
        <v>1457</v>
      </c>
    </row>
    <row r="5" spans="2:16">
      <c r="B5" s="306" t="s">
        <v>4</v>
      </c>
      <c r="C5" s="300" t="s">
        <v>1178</v>
      </c>
      <c r="D5" s="300" t="s">
        <v>293</v>
      </c>
      <c r="E5" s="300">
        <v>0</v>
      </c>
      <c r="F5" s="300">
        <v>0</v>
      </c>
      <c r="G5" s="300" t="s">
        <v>1023</v>
      </c>
      <c r="H5" s="300">
        <v>30</v>
      </c>
      <c r="I5" s="307">
        <v>30</v>
      </c>
      <c r="J5" s="307" t="s">
        <v>1399</v>
      </c>
      <c r="K5" s="307" t="s">
        <v>1116</v>
      </c>
      <c r="L5" s="499" t="s">
        <v>917</v>
      </c>
    </row>
    <row r="6" spans="2:16">
      <c r="B6" s="306" t="s">
        <v>4</v>
      </c>
      <c r="C6" s="300" t="s">
        <v>1179</v>
      </c>
      <c r="D6" s="301" t="s">
        <v>292</v>
      </c>
      <c r="E6" s="300">
        <v>0</v>
      </c>
      <c r="F6" s="300">
        <v>0</v>
      </c>
      <c r="G6" s="300"/>
      <c r="H6" s="300">
        <v>60</v>
      </c>
      <c r="I6" s="307">
        <v>60</v>
      </c>
      <c r="J6" s="307" t="s">
        <v>1400</v>
      </c>
      <c r="K6" s="307"/>
      <c r="L6" s="499" t="s">
        <v>917</v>
      </c>
    </row>
    <row r="7" spans="2:16">
      <c r="B7" s="306" t="s">
        <v>4</v>
      </c>
      <c r="C7" s="300" t="s">
        <v>1180</v>
      </c>
      <c r="D7" s="300" t="s">
        <v>291</v>
      </c>
      <c r="E7" s="300">
        <v>0</v>
      </c>
      <c r="F7" s="300">
        <v>0</v>
      </c>
      <c r="G7" s="300"/>
      <c r="H7" s="300">
        <v>10000</v>
      </c>
      <c r="I7" s="307">
        <v>10000</v>
      </c>
      <c r="J7" s="307" t="s">
        <v>1272</v>
      </c>
      <c r="K7" s="307"/>
      <c r="L7" s="499" t="s">
        <v>917</v>
      </c>
    </row>
    <row r="8" spans="2:16" customFormat="1">
      <c r="B8" s="306" t="s">
        <v>4</v>
      </c>
      <c r="C8" s="300" t="s">
        <v>1104</v>
      </c>
      <c r="D8" s="300" t="s">
        <v>293</v>
      </c>
      <c r="E8" s="300">
        <v>1</v>
      </c>
      <c r="F8" s="300">
        <v>0</v>
      </c>
      <c r="G8" s="300" t="s">
        <v>1023</v>
      </c>
      <c r="H8" s="300">
        <v>30</v>
      </c>
      <c r="I8" s="307">
        <v>50</v>
      </c>
      <c r="J8" s="307" t="s">
        <v>1399</v>
      </c>
      <c r="K8" s="307" t="s">
        <v>1116</v>
      </c>
      <c r="L8" s="499" t="s">
        <v>917</v>
      </c>
    </row>
    <row r="9" spans="2:16" customFormat="1">
      <c r="B9" s="306" t="s">
        <v>4</v>
      </c>
      <c r="C9" s="300" t="s">
        <v>1105</v>
      </c>
      <c r="D9" s="300" t="s">
        <v>293</v>
      </c>
      <c r="E9" s="300">
        <v>1</v>
      </c>
      <c r="F9" s="300">
        <v>0</v>
      </c>
      <c r="G9" s="300" t="s">
        <v>1022</v>
      </c>
      <c r="H9" s="300">
        <v>7</v>
      </c>
      <c r="I9" s="307">
        <v>9</v>
      </c>
      <c r="J9" s="307" t="s">
        <v>1401</v>
      </c>
      <c r="K9" s="307" t="s">
        <v>1115</v>
      </c>
      <c r="L9" s="499" t="s">
        <v>917</v>
      </c>
    </row>
    <row r="10" spans="2:16" customFormat="1">
      <c r="B10" s="306" t="s">
        <v>4</v>
      </c>
      <c r="C10" s="300" t="s">
        <v>1106</v>
      </c>
      <c r="D10" s="301" t="s">
        <v>1646</v>
      </c>
      <c r="E10" s="300">
        <v>1</v>
      </c>
      <c r="F10" s="300">
        <v>0</v>
      </c>
      <c r="G10" s="301" t="s">
        <v>1645</v>
      </c>
      <c r="H10" s="300">
        <v>1</v>
      </c>
      <c r="I10" s="307">
        <v>1.5</v>
      </c>
      <c r="J10" s="307" t="s">
        <v>1402</v>
      </c>
      <c r="K10" s="307" t="s">
        <v>1118</v>
      </c>
      <c r="L10" s="499" t="s">
        <v>917</v>
      </c>
    </row>
    <row r="11" spans="2:16">
      <c r="B11" s="306" t="s">
        <v>4</v>
      </c>
      <c r="C11" s="300" t="s">
        <v>1194</v>
      </c>
      <c r="D11" s="301" t="s">
        <v>1646</v>
      </c>
      <c r="E11" s="301">
        <v>0</v>
      </c>
      <c r="F11" s="300">
        <v>0</v>
      </c>
      <c r="G11" s="301" t="s">
        <v>1645</v>
      </c>
      <c r="H11" s="300">
        <v>1</v>
      </c>
      <c r="I11" s="301">
        <v>1.5</v>
      </c>
      <c r="J11" s="307" t="s">
        <v>1403</v>
      </c>
      <c r="K11" s="307" t="s">
        <v>1118</v>
      </c>
      <c r="L11" s="499" t="s">
        <v>917</v>
      </c>
    </row>
    <row r="12" spans="2:16" customFormat="1">
      <c r="B12" s="306" t="s">
        <v>4</v>
      </c>
      <c r="C12" s="300" t="s">
        <v>315</v>
      </c>
      <c r="D12" s="300" t="s">
        <v>952</v>
      </c>
      <c r="E12" s="300">
        <v>1</v>
      </c>
      <c r="F12" s="300">
        <v>0</v>
      </c>
      <c r="G12" s="300" t="s">
        <v>315</v>
      </c>
      <c r="H12" s="300">
        <v>50</v>
      </c>
      <c r="I12" s="307">
        <v>100</v>
      </c>
      <c r="J12" s="307" t="s">
        <v>1404</v>
      </c>
      <c r="K12" s="307" t="s">
        <v>1181</v>
      </c>
      <c r="L12" s="499" t="s">
        <v>917</v>
      </c>
    </row>
    <row r="13" spans="2:16" customFormat="1">
      <c r="B13" s="308" t="s">
        <v>4</v>
      </c>
      <c r="C13" s="301" t="s">
        <v>1107</v>
      </c>
      <c r="D13" s="300" t="s">
        <v>952</v>
      </c>
      <c r="E13" s="300">
        <v>1</v>
      </c>
      <c r="F13" s="300">
        <v>0</v>
      </c>
      <c r="G13" s="301" t="s">
        <v>1107</v>
      </c>
      <c r="H13" s="300">
        <v>0.5</v>
      </c>
      <c r="I13" s="307">
        <v>0.7</v>
      </c>
      <c r="J13" s="307" t="s">
        <v>1405</v>
      </c>
      <c r="K13" s="307" t="s">
        <v>1182</v>
      </c>
      <c r="L13" s="499" t="s">
        <v>917</v>
      </c>
    </row>
    <row r="14" spans="2:16" customFormat="1">
      <c r="B14" s="308" t="s">
        <v>4</v>
      </c>
      <c r="C14" s="300" t="s">
        <v>1108</v>
      </c>
      <c r="D14" s="300" t="s">
        <v>293</v>
      </c>
      <c r="E14" s="300">
        <v>1</v>
      </c>
      <c r="F14" s="300">
        <v>0</v>
      </c>
      <c r="G14" s="300" t="s">
        <v>1109</v>
      </c>
      <c r="H14" s="300">
        <v>2</v>
      </c>
      <c r="I14" s="307">
        <v>3</v>
      </c>
      <c r="J14" s="307" t="s">
        <v>1406</v>
      </c>
      <c r="K14" s="307" t="s">
        <v>1117</v>
      </c>
      <c r="L14" s="499" t="s">
        <v>917</v>
      </c>
    </row>
    <row r="15" spans="2:16" customFormat="1">
      <c r="B15" s="308" t="s">
        <v>4</v>
      </c>
      <c r="C15" s="300" t="s">
        <v>1110</v>
      </c>
      <c r="D15" s="300" t="s">
        <v>616</v>
      </c>
      <c r="E15" s="300">
        <v>1</v>
      </c>
      <c r="F15" s="300">
        <v>0</v>
      </c>
      <c r="G15" s="300"/>
      <c r="H15" s="300">
        <v>0.5</v>
      </c>
      <c r="I15" s="307">
        <v>1</v>
      </c>
      <c r="J15" s="307" t="s">
        <v>1407</v>
      </c>
      <c r="K15" s="307"/>
      <c r="L15" s="499" t="s">
        <v>917</v>
      </c>
    </row>
    <row r="16" spans="2:16">
      <c r="B16" s="308" t="s">
        <v>4</v>
      </c>
      <c r="C16" s="300" t="s">
        <v>379</v>
      </c>
      <c r="D16" s="301" t="s">
        <v>379</v>
      </c>
      <c r="E16" s="300">
        <v>1</v>
      </c>
      <c r="F16" s="300">
        <v>0</v>
      </c>
      <c r="G16" s="300"/>
      <c r="H16" s="300">
        <v>15</v>
      </c>
      <c r="I16" s="307">
        <v>10</v>
      </c>
      <c r="J16" s="307" t="s">
        <v>1408</v>
      </c>
      <c r="K16" s="307"/>
      <c r="L16" s="499" t="s">
        <v>917</v>
      </c>
    </row>
    <row r="17" spans="2:12">
      <c r="B17" s="308" t="s">
        <v>4</v>
      </c>
      <c r="C17" s="301" t="s">
        <v>292</v>
      </c>
      <c r="D17" s="301" t="s">
        <v>292</v>
      </c>
      <c r="E17" s="300">
        <v>1</v>
      </c>
      <c r="F17" s="300">
        <v>0</v>
      </c>
      <c r="G17" s="300"/>
      <c r="H17" s="300">
        <v>60</v>
      </c>
      <c r="I17" s="307">
        <v>90</v>
      </c>
      <c r="J17" s="307" t="s">
        <v>1400</v>
      </c>
      <c r="K17" s="307"/>
      <c r="L17" s="499" t="s">
        <v>917</v>
      </c>
    </row>
    <row r="18" spans="2:12" customFormat="1">
      <c r="B18" s="308" t="s">
        <v>4</v>
      </c>
      <c r="C18" s="300" t="s">
        <v>291</v>
      </c>
      <c r="D18" s="300" t="s">
        <v>291</v>
      </c>
      <c r="E18" s="300">
        <v>1</v>
      </c>
      <c r="F18" s="300">
        <v>0</v>
      </c>
      <c r="G18" s="300"/>
      <c r="H18" s="300">
        <v>20000</v>
      </c>
      <c r="I18" s="307">
        <v>30000</v>
      </c>
      <c r="J18" s="307" t="s">
        <v>1272</v>
      </c>
      <c r="K18" s="307"/>
      <c r="L18" s="499" t="s">
        <v>917</v>
      </c>
    </row>
    <row r="19" spans="2:12">
      <c r="B19" s="308" t="s">
        <v>4</v>
      </c>
      <c r="C19" s="301" t="s">
        <v>1652</v>
      </c>
      <c r="D19" s="301" t="s">
        <v>293</v>
      </c>
      <c r="E19" s="301">
        <v>1</v>
      </c>
      <c r="F19" s="300">
        <v>0</v>
      </c>
      <c r="G19" s="301" t="s">
        <v>1654</v>
      </c>
      <c r="H19" s="300">
        <v>7</v>
      </c>
      <c r="I19" s="307">
        <v>9</v>
      </c>
      <c r="J19" s="326" t="s">
        <v>1656</v>
      </c>
      <c r="K19" s="307" t="s">
        <v>1658</v>
      </c>
      <c r="L19" s="499" t="s">
        <v>917</v>
      </c>
    </row>
    <row r="20" spans="2:12">
      <c r="B20" s="308" t="s">
        <v>4</v>
      </c>
      <c r="C20" s="301" t="s">
        <v>1653</v>
      </c>
      <c r="D20" s="301" t="s">
        <v>293</v>
      </c>
      <c r="E20" s="301">
        <v>1</v>
      </c>
      <c r="F20" s="300">
        <v>0</v>
      </c>
      <c r="G20" s="301" t="s">
        <v>1655</v>
      </c>
      <c r="H20" s="300">
        <v>7</v>
      </c>
      <c r="I20" s="307">
        <v>9</v>
      </c>
      <c r="J20" s="326" t="s">
        <v>1657</v>
      </c>
      <c r="K20" s="307" t="s">
        <v>1659</v>
      </c>
      <c r="L20" s="499" t="s">
        <v>917</v>
      </c>
    </row>
    <row r="21" spans="2:12">
      <c r="B21" s="308" t="s">
        <v>4</v>
      </c>
      <c r="C21" s="301" t="s">
        <v>953</v>
      </c>
      <c r="D21" s="301" t="s">
        <v>953</v>
      </c>
      <c r="E21" s="301">
        <v>1</v>
      </c>
      <c r="F21" s="300">
        <v>0</v>
      </c>
      <c r="G21" s="301"/>
      <c r="H21" s="301">
        <v>500</v>
      </c>
      <c r="I21" s="326">
        <v>1000</v>
      </c>
      <c r="J21" s="326" t="s">
        <v>1409</v>
      </c>
      <c r="K21" s="326"/>
      <c r="L21" s="499" t="s">
        <v>917</v>
      </c>
    </row>
    <row r="22" spans="2:12" customFormat="1" ht="15.75" thickBot="1"/>
    <row r="23" spans="2:12" ht="23.25">
      <c r="B23" s="12" t="s">
        <v>294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</row>
    <row r="24" spans="2:12">
      <c r="B24" s="162"/>
      <c r="C24" s="162"/>
      <c r="D24" s="162"/>
      <c r="E24" s="162"/>
      <c r="F24" s="655"/>
      <c r="G24" s="655"/>
      <c r="H24" s="655"/>
      <c r="I24" s="162"/>
      <c r="J24" s="162"/>
    </row>
    <row r="25" spans="2:12" customFormat="1" ht="96">
      <c r="B25" s="302" t="s">
        <v>295</v>
      </c>
      <c r="C25" s="303" t="s">
        <v>5</v>
      </c>
      <c r="D25" s="309" t="s">
        <v>1111</v>
      </c>
      <c r="E25" s="309" t="s">
        <v>1100</v>
      </c>
      <c r="F25" s="310" t="s">
        <v>1112</v>
      </c>
      <c r="G25" s="303" t="s">
        <v>296</v>
      </c>
      <c r="H25" s="303" t="s">
        <v>298</v>
      </c>
    </row>
    <row r="26" spans="2:12" customFormat="1">
      <c r="B26" s="306" t="s">
        <v>4</v>
      </c>
      <c r="C26" s="300" t="s">
        <v>293</v>
      </c>
      <c r="D26" s="300">
        <v>0</v>
      </c>
      <c r="E26" s="300">
        <v>2</v>
      </c>
      <c r="F26" s="311" t="b">
        <v>1</v>
      </c>
      <c r="G26" s="311" t="s">
        <v>1119</v>
      </c>
      <c r="H26" s="311" t="s">
        <v>1120</v>
      </c>
    </row>
    <row r="27" spans="2:12" customFormat="1">
      <c r="B27" s="306" t="s">
        <v>4</v>
      </c>
      <c r="C27" s="300" t="s">
        <v>616</v>
      </c>
      <c r="D27" s="300">
        <v>0</v>
      </c>
      <c r="E27" s="300">
        <v>1</v>
      </c>
      <c r="F27" s="311" t="b">
        <v>1</v>
      </c>
      <c r="G27" s="311" t="s">
        <v>1134</v>
      </c>
      <c r="H27" s="311" t="s">
        <v>1132</v>
      </c>
    </row>
    <row r="28" spans="2:12" customFormat="1">
      <c r="B28" s="306" t="s">
        <v>4</v>
      </c>
      <c r="C28" s="300" t="s">
        <v>291</v>
      </c>
      <c r="D28" s="300">
        <v>0</v>
      </c>
      <c r="E28" s="300">
        <v>2</v>
      </c>
      <c r="F28" s="311" t="b">
        <v>1</v>
      </c>
      <c r="G28" s="311" t="s">
        <v>1121</v>
      </c>
      <c r="H28" s="311" t="s">
        <v>1122</v>
      </c>
    </row>
    <row r="29" spans="2:12" customFormat="1">
      <c r="B29" s="306" t="s">
        <v>4</v>
      </c>
      <c r="C29" s="300" t="s">
        <v>1646</v>
      </c>
      <c r="D29" s="300">
        <v>0</v>
      </c>
      <c r="E29" s="300">
        <v>1</v>
      </c>
      <c r="F29" s="311" t="b">
        <v>1</v>
      </c>
      <c r="G29" s="311" t="s">
        <v>1136</v>
      </c>
      <c r="H29" s="311" t="s">
        <v>1135</v>
      </c>
    </row>
    <row r="30" spans="2:12" customFormat="1">
      <c r="B30" s="308" t="s">
        <v>4</v>
      </c>
      <c r="C30" s="301" t="s">
        <v>292</v>
      </c>
      <c r="D30" s="301">
        <v>0</v>
      </c>
      <c r="E30" s="301">
        <v>1</v>
      </c>
      <c r="F30" s="311" t="b">
        <v>0</v>
      </c>
      <c r="G30" s="311" t="s">
        <v>1123</v>
      </c>
      <c r="H30" s="311" t="s">
        <v>1124</v>
      </c>
    </row>
    <row r="31" spans="2:12" customFormat="1">
      <c r="B31" s="308" t="s">
        <v>4</v>
      </c>
      <c r="C31" s="300" t="s">
        <v>952</v>
      </c>
      <c r="D31" s="300">
        <v>0</v>
      </c>
      <c r="E31" s="300">
        <v>1</v>
      </c>
      <c r="F31" s="311" t="b">
        <v>0</v>
      </c>
      <c r="G31" s="311" t="s">
        <v>1137</v>
      </c>
      <c r="H31" s="311" t="s">
        <v>1138</v>
      </c>
    </row>
    <row r="32" spans="2:12">
      <c r="B32" s="308" t="s">
        <v>4</v>
      </c>
      <c r="C32" s="300" t="s">
        <v>953</v>
      </c>
      <c r="D32" s="300">
        <v>0</v>
      </c>
      <c r="E32" s="300">
        <v>1</v>
      </c>
      <c r="F32" s="311" t="b">
        <v>1</v>
      </c>
      <c r="G32" s="311" t="s">
        <v>1281</v>
      </c>
      <c r="H32" s="311" t="s">
        <v>1282</v>
      </c>
    </row>
    <row r="33" spans="2:13" customFormat="1">
      <c r="B33" s="308" t="s">
        <v>4</v>
      </c>
      <c r="C33" s="301" t="s">
        <v>379</v>
      </c>
      <c r="D33" s="301">
        <v>0</v>
      </c>
      <c r="E33" s="301">
        <v>1</v>
      </c>
      <c r="F33" s="312" t="b">
        <v>0</v>
      </c>
      <c r="G33" s="312" t="s">
        <v>1139</v>
      </c>
      <c r="H33" s="312" t="s">
        <v>1140</v>
      </c>
    </row>
    <row r="34" spans="2:13" ht="15.75" thickBot="1"/>
    <row r="35" spans="2:13" ht="23.25">
      <c r="B35" s="12" t="s">
        <v>299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</row>
    <row r="36" spans="2:13" ht="30">
      <c r="B36" s="162"/>
      <c r="C36" s="162"/>
      <c r="D36" s="162"/>
      <c r="E36" s="162"/>
      <c r="F36" s="175" t="s">
        <v>306</v>
      </c>
      <c r="G36" s="656" t="s">
        <v>304</v>
      </c>
      <c r="H36" s="656"/>
      <c r="I36" s="162"/>
    </row>
    <row r="37" spans="2:13" ht="142.5">
      <c r="B37" s="173" t="s">
        <v>300</v>
      </c>
      <c r="C37" s="173" t="s">
        <v>5</v>
      </c>
      <c r="D37" s="142" t="s">
        <v>310</v>
      </c>
      <c r="E37" s="152" t="s">
        <v>242</v>
      </c>
      <c r="F37" s="152" t="s">
        <v>309</v>
      </c>
      <c r="G37" s="152" t="s">
        <v>305</v>
      </c>
      <c r="H37" s="144" t="s">
        <v>307</v>
      </c>
      <c r="I37" s="144" t="s">
        <v>308</v>
      </c>
      <c r="J37" s="147" t="s">
        <v>38</v>
      </c>
      <c r="K37" s="143" t="s">
        <v>418</v>
      </c>
    </row>
    <row r="38" spans="2:13">
      <c r="B38" s="154" t="s">
        <v>4</v>
      </c>
      <c r="C38" s="171" t="s">
        <v>301</v>
      </c>
      <c r="D38" s="171">
        <v>0</v>
      </c>
      <c r="E38" s="20">
        <v>0</v>
      </c>
      <c r="F38" s="20">
        <v>15</v>
      </c>
      <c r="G38" s="20">
        <v>200</v>
      </c>
      <c r="H38" s="14">
        <v>0.5</v>
      </c>
      <c r="I38" s="14">
        <v>1</v>
      </c>
      <c r="J38" s="135" t="s">
        <v>415</v>
      </c>
      <c r="K38" s="132" t="s">
        <v>419</v>
      </c>
    </row>
    <row r="39" spans="2:13">
      <c r="B39" s="154" t="s">
        <v>4</v>
      </c>
      <c r="C39" s="171" t="s">
        <v>302</v>
      </c>
      <c r="D39" s="171">
        <v>1</v>
      </c>
      <c r="E39" s="20">
        <v>0</v>
      </c>
      <c r="F39" s="20">
        <v>60</v>
      </c>
      <c r="G39" s="20">
        <v>300</v>
      </c>
      <c r="H39" s="14">
        <v>0.5</v>
      </c>
      <c r="I39" s="14">
        <v>1</v>
      </c>
      <c r="J39" s="135" t="s">
        <v>416</v>
      </c>
      <c r="K39" s="132" t="s">
        <v>420</v>
      </c>
    </row>
    <row r="40" spans="2:13">
      <c r="B40" s="154" t="s">
        <v>4</v>
      </c>
      <c r="C40" s="171" t="s">
        <v>303</v>
      </c>
      <c r="D40" s="171">
        <v>2</v>
      </c>
      <c r="E40" s="20">
        <v>0</v>
      </c>
      <c r="F40" s="20">
        <v>240</v>
      </c>
      <c r="G40" s="20">
        <v>600</v>
      </c>
      <c r="H40" s="14">
        <v>0.5</v>
      </c>
      <c r="I40" s="14">
        <v>1</v>
      </c>
      <c r="J40" s="135" t="s">
        <v>417</v>
      </c>
      <c r="K40" s="138" t="s">
        <v>421</v>
      </c>
    </row>
    <row r="42" spans="2:13" ht="15.75" thickBot="1"/>
    <row r="43" spans="2:13" ht="23.25">
      <c r="B43" s="12" t="s">
        <v>1093</v>
      </c>
      <c r="C43" s="12"/>
      <c r="D43" s="12"/>
      <c r="E43" s="12"/>
      <c r="F43" s="12"/>
      <c r="G43" s="12"/>
    </row>
    <row r="45" spans="2:13" ht="135">
      <c r="B45" s="295" t="s">
        <v>1094</v>
      </c>
      <c r="C45" s="296" t="s">
        <v>5</v>
      </c>
      <c r="D45" s="297" t="s">
        <v>1095</v>
      </c>
      <c r="E45" s="297" t="s">
        <v>1387</v>
      </c>
    </row>
    <row r="46" spans="2:13">
      <c r="B46" s="298" t="s">
        <v>4</v>
      </c>
      <c r="C46" s="299" t="s">
        <v>414</v>
      </c>
      <c r="D46" s="299">
        <v>1</v>
      </c>
      <c r="E46" s="299">
        <v>2</v>
      </c>
    </row>
    <row r="47" spans="2:13">
      <c r="B47" s="298" t="s">
        <v>4</v>
      </c>
      <c r="C47" s="299" t="s">
        <v>406</v>
      </c>
      <c r="D47" s="299">
        <v>3</v>
      </c>
      <c r="E47" s="299">
        <v>6</v>
      </c>
    </row>
    <row r="48" spans="2:13">
      <c r="B48" s="298" t="s">
        <v>4</v>
      </c>
      <c r="C48" s="299" t="s">
        <v>409</v>
      </c>
      <c r="D48" s="299">
        <v>3</v>
      </c>
      <c r="E48" s="299">
        <v>12</v>
      </c>
    </row>
    <row r="49" spans="2:7">
      <c r="B49" s="298" t="s">
        <v>4</v>
      </c>
      <c r="C49" s="299" t="s">
        <v>405</v>
      </c>
      <c r="D49" s="299">
        <v>3</v>
      </c>
      <c r="E49" s="299">
        <v>18</v>
      </c>
    </row>
    <row r="50" spans="2:7">
      <c r="B50" s="298" t="s">
        <v>4</v>
      </c>
      <c r="C50" s="299" t="s">
        <v>407</v>
      </c>
      <c r="D50" s="299">
        <v>4</v>
      </c>
      <c r="E50" s="299">
        <v>26</v>
      </c>
    </row>
    <row r="51" spans="2:7">
      <c r="B51" s="298" t="s">
        <v>4</v>
      </c>
      <c r="C51" s="299" t="s">
        <v>408</v>
      </c>
      <c r="D51" s="299">
        <v>4</v>
      </c>
      <c r="E51" s="299">
        <v>35</v>
      </c>
    </row>
    <row r="52" spans="2:7">
      <c r="B52" s="298" t="s">
        <v>4</v>
      </c>
      <c r="C52" s="299" t="s">
        <v>410</v>
      </c>
      <c r="D52" s="299">
        <v>4</v>
      </c>
      <c r="E52" s="299">
        <v>45</v>
      </c>
    </row>
    <row r="53" spans="2:7">
      <c r="B53" s="298" t="s">
        <v>4</v>
      </c>
      <c r="C53" s="299" t="s">
        <v>411</v>
      </c>
      <c r="D53" s="299">
        <v>5</v>
      </c>
      <c r="E53" s="299">
        <v>56</v>
      </c>
    </row>
    <row r="54" spans="2:7">
      <c r="B54" s="298" t="s">
        <v>4</v>
      </c>
      <c r="C54" s="299" t="s">
        <v>412</v>
      </c>
      <c r="D54" s="299">
        <v>5</v>
      </c>
      <c r="E54" s="299">
        <v>67</v>
      </c>
    </row>
    <row r="55" spans="2:7">
      <c r="B55" s="298" t="s">
        <v>4</v>
      </c>
      <c r="C55" s="299" t="s">
        <v>413</v>
      </c>
      <c r="D55" s="299">
        <v>6</v>
      </c>
      <c r="E55" s="299">
        <v>80</v>
      </c>
    </row>
    <row r="56" spans="2:7" ht="15.75" thickBot="1"/>
    <row r="57" spans="2:7" ht="23.25">
      <c r="B57" s="12" t="s">
        <v>1096</v>
      </c>
      <c r="C57" s="12"/>
      <c r="D57" s="12"/>
      <c r="E57" s="12"/>
      <c r="F57" s="12"/>
      <c r="G57" s="12"/>
    </row>
    <row r="59" spans="2:7" ht="142.5">
      <c r="B59" s="295" t="s">
        <v>1097</v>
      </c>
      <c r="C59" s="296" t="s">
        <v>5</v>
      </c>
      <c r="D59" s="297" t="s">
        <v>1095</v>
      </c>
    </row>
    <row r="60" spans="2:7">
      <c r="B60" s="298" t="s">
        <v>4</v>
      </c>
      <c r="C60" s="299" t="s">
        <v>301</v>
      </c>
      <c r="D60" s="299">
        <v>0.3</v>
      </c>
    </row>
    <row r="61" spans="2:7">
      <c r="B61" s="298" t="s">
        <v>4</v>
      </c>
      <c r="C61" s="299" t="s">
        <v>302</v>
      </c>
      <c r="D61" s="299">
        <v>0.6</v>
      </c>
    </row>
    <row r="62" spans="2:7">
      <c r="B62" s="298" t="s">
        <v>4</v>
      </c>
      <c r="C62" s="299" t="s">
        <v>303</v>
      </c>
      <c r="D62" s="299">
        <v>1</v>
      </c>
    </row>
    <row r="63" spans="2:7" ht="15.75" thickBot="1"/>
    <row r="64" spans="2:7" ht="23.25">
      <c r="B64" s="12" t="s">
        <v>1098</v>
      </c>
      <c r="C64" s="12"/>
      <c r="D64" s="12"/>
      <c r="E64" s="12"/>
      <c r="F64" s="12"/>
      <c r="G64" s="12"/>
    </row>
    <row r="66" spans="2:4" ht="131.25">
      <c r="B66" s="295" t="s">
        <v>1099</v>
      </c>
      <c r="C66" s="296" t="s">
        <v>5</v>
      </c>
      <c r="D66" s="297" t="s">
        <v>1095</v>
      </c>
    </row>
    <row r="67" spans="2:4">
      <c r="B67" s="298" t="s">
        <v>4</v>
      </c>
      <c r="C67" s="299" t="s">
        <v>1125</v>
      </c>
      <c r="D67" s="299">
        <v>0.1</v>
      </c>
    </row>
  </sheetData>
  <mergeCells count="4">
    <mergeCell ref="M3:P3"/>
    <mergeCell ref="J3:K3"/>
    <mergeCell ref="F24:H24"/>
    <mergeCell ref="G36:H36"/>
  </mergeCells>
  <conditionalFormatting sqref="C38:D40">
    <cfRule type="duplicateValues" dxfId="193" priority="5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2017-10-26T10:46:11Z</dcterms:modified>
</cp:coreProperties>
</file>