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44" l="1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Q84" i="42"/>
  <c r="K31" i="44"/>
  <c r="L31" i="44"/>
  <c r="M31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Q52" i="42"/>
  <c r="Q51" i="42"/>
  <c r="K16" i="44"/>
  <c r="L16" i="44"/>
  <c r="M16" i="44"/>
  <c r="Q30" i="42"/>
  <c r="I13" i="44"/>
  <c r="K13" i="44"/>
  <c r="L13" i="44"/>
  <c r="M13" i="44"/>
  <c r="N38" i="45"/>
  <c r="N39" i="45"/>
  <c r="N34" i="45"/>
  <c r="N40" i="45"/>
  <c r="N35" i="45"/>
  <c r="N41" i="45"/>
  <c r="N36" i="45"/>
  <c r="N32" i="45"/>
  <c r="N5" i="45"/>
  <c r="N59" i="45"/>
  <c r="N60" i="45"/>
  <c r="N28" i="45"/>
  <c r="N29" i="45"/>
  <c r="N33" i="45"/>
  <c r="N42" i="45"/>
  <c r="N6" i="45"/>
  <c r="N61" i="45"/>
  <c r="N62" i="45"/>
  <c r="N30" i="45"/>
  <c r="N31" i="45"/>
  <c r="N7" i="45"/>
  <c r="N8" i="45"/>
  <c r="N9" i="45"/>
  <c r="N10" i="45"/>
  <c r="N43" i="45"/>
  <c r="N44" i="45"/>
  <c r="N37" i="45"/>
  <c r="N11" i="45"/>
  <c r="N25" i="45"/>
  <c r="N26" i="45"/>
  <c r="N12" i="45"/>
  <c r="N27" i="45"/>
  <c r="N52" i="45"/>
  <c r="N46" i="45"/>
  <c r="N47" i="45"/>
  <c r="N48" i="45"/>
  <c r="N49" i="45"/>
  <c r="N56" i="45"/>
  <c r="N57" i="45"/>
  <c r="N58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<sst xmlns="http://schemas.openxmlformats.org/spreadsheetml/2006/main" count="3452" uniqueCount="1465">
  <si>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</si>
  <si>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</si>
  <si>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</si>
  <si>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</si>
  <si>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</si>
  <si>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</si>
  <si>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</si>
  <si>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</si>
  <si>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</si>
  <si>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</si>
  <si>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</si>
  <si>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</si>
  <si>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</si>
  <si>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</si>
  <si>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</si>
  <si>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</si>
  <si>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</si>
  <si>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</si>
  <si>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</si>
  <si>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</si>
  <si>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</si>
  <si>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</si>
  <si>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</si>
  <si>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</si>
  <si>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</si>
  <si>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</si>
  <si>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</si>
  <si>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</si>
  <si>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</si>
  <si>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</si>
  <si>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</si>
  <si>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</si>
  <si>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</si>
  <si>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</si>
  <si>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</si>
  <si>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</si>
  <si>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</si>
  <si>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</si>
  <si>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</si>
  <si>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</si>
  <si>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</si>
  <si>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</si>
  <si>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</si>
  <si>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</si>
  <si>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</si>
  <si>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</si>
  <si>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</si>
  <si>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</si>
  <si>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</si>
  <si>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</si>
  <si>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</si>
  <si>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</si>
  <si>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</si>
  <si>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</si>
  <si>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</si>
  <si>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</si>
  <si>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</si>
  <si>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</si>
  <si>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</si>
  <si>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</si>
  <si>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</si>
  <si>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</si>
  <si>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</si>
  <si>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</si>
  <si>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</si>
  <si>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</si>
  <si>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</si>
  <si>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</si>
  <si>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</si>
  <si>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</si>
  <si>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</si>
  <si>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</si>
  <si>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</si>
  <si>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</si>
  <si>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</si>
  <si>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</si>
  <si>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</si>
  <si>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</si>
  <si>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</si>
  <si>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</si>
  <si>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</si>
  <si>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</si>
  <si>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</si>
  <si>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</si>
  <si>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</si>
  <si>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</si>
  <si>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</si>
  <si>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</si>
  <si>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</si>
  <si>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</si>
  <si>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</si>
  <si>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</si>
  <si>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</si>
  <si>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</si>
  <si>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</si>
  <si>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</si>
  <si>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</si>
  <si>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</si>
  <si>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</si>
  <si>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</si>
  <si>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</si>
  <si>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</si>
  <si>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</si>
  <si>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</si>
  <si>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</si>
  <si>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</si>
  <si>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</si>
  <si>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</si>
  <si>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</si>
  <si>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</si>
  <si>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</si>
  <si>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</si>
  <si>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</si>
  <si>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</si>
  <si>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</si>
  <si>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</si>
  <si>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</si>
  <si>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</si>
  <si>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</si>
  <si>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</si>
  <si>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</si>
  <si>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</si>
  <si>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</si>
  <si>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</si>
  <si>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</si>
  <si>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</si>
  <si>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</si>
  <si>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</si>
  <si>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</si>
  <si>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</si>
  <si>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</si>
  <si>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</si>
  <si>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</si>
  <si>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</si>
  <si>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</si>
  <si>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</si>
  <si>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</si>
  <si>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</si>
  <si>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</si>
  <si>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</si>
  <si>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</si>
  <si>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</si>
  <si>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</si>
  <si>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</si>
  <si>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</si>
  <si>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</si>
  <si>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</si>
  <si>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</si>
  <si>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</si>
  <si>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</si>
  <si>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</si>
  <si>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</si>
  <si>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</si>
  <si>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</si>
  <si>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</si>
  <si>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</si>
  <si>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</si>
  <si>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</si>
  <si>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</si>
  <si>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</si>
  <si>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</si>
  <si>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</si>
  <si>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</si>
  <si>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</si>
  <si>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</si>
  <si>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</si>
  <si>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</si>
  <si>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</si>
  <si>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</si>
  <si>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</si>
  <si>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</si>
  <si>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</si>
  <si>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</si>
  <si>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</si>
  <si>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</si>
  <si>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</si>
  <si>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</si>
  <si>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</si>
  <si>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</si>
  <si>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</si>
  <si>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</si>
  <si>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</si>
  <si>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</si>
  <si>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</si>
  <si>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</si>
  <si>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</si>
  <si>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</si>
  <si>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</si>
  <si>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</si>
  <si>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</si>
  <si>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</si>
  <si>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</si>
  <si>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</si>
  <si>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</si>
  <si>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</si>
  <si>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</si>
  <si>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</si>
  <si>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</si>
  <si>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</si>
  <si>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</si>
  <si>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</si>
  <si>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</si>
  <si>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</si>
  <si>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</si>
  <si>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</si>
  <si>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</si>
  <si>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</si>
  <si>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</si>
  <si>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</si>
  <si>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</si>
  <si>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</si>
  <si>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</si>
  <si>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</si>
  <si>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</si>
  <si>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</si>
  <si>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</si>
  <si>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</si>
  <si>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</si>
  <si>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</si>
  <si>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</si>
  <si>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</si>
  <si>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</si>
  <si>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</si>
  <si>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</si>
  <si>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</si>
  <si>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</si>
  <si>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</si>
  <si>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</si>
  <si>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</si>
  <si>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</si>
  <si>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</si>
  <si>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</si>
  <si>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</si>
  <si>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</si>
  <si>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</si>
  <si>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</si>
  <si>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</si>
  <si>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</si>
  <si>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</si>
  <si>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</si>
  <si>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</si>
  <si>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</si>
  <si>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</si>
  <si>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</si>
  <si>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</si>
  <si>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</si>
  <si>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</si>
  <si>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</si>
  <si>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</si>
  <si>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</si>
  <si>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</si>
  <si>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</si>
  <si>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</si>
  <si>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</si>
  <si>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</si>
  <si>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</si>
  <si>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</si>
  <si>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</si>
  <si>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</si>
  <si>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</si>
  <si>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</si>
  <si>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</si>
  <si>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</si>
  <si>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</si>
  <si>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</si>
  <si>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</si>
  <si>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</si>
  <si>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</si>
  <si>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</si>
  <si>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</si>
  <si>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</si>
  <si>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</si>
  <si>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</si>
  <si>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</si>
  <si>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</si>
  <si>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</si>
  <si>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</si>
  <si>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</si>
  <si>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</si>
  <si>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</si>
  <si>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</si>
  <si>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</si>
  <si>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</si>
  <si>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</si>
  <si>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</si>
  <si>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</si>
  <si>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</si>
  <si>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</si>
  <si>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</si>
  <si>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</si>
  <si>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</si>
  <si>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</si>
  <si>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</si>
  <si>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</si>
  <si>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</si>
  <si>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</si>
  <si>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</si>
  <si>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</si>
  <si>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</si>
  <si>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</si>
  <si>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</si>
  <si>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</si>
  <si>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</si>
  <si>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</si>
  <si>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</si>
  <si>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</si>
  <si>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</si>
  <si>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</si>
  <si>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</si>
  <si>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</si>
  <si>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</si>
  <si>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</si>
  <si>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</si>
  <si>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</si>
  <si>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</si>
  <si>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</si>
  <si>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</si>
  <si>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</si>
  <si>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</si>
  <si>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</si>
  <si>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</si>
  <si>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</si>
  <si>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</si>
  <si>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</si>
  <si>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</si>
  <si>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</si>
  <si>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</si>
  <si>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</si>
  <si>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</si>
  <si>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</si>
  <si>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</si>
  <si>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</si>
  <si>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</si>
  <si>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</si>
  <si>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</si>
  <si>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</si>
  <si>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</si>
  <si>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</si>
  <si>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</si>
  <si>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</si>
  <si>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</si>
  <si>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</si>
  <si>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</si>
  <si>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</si>
  <si>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</si>
  <si>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</si>
  <si>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</si>
  <si>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</si>
  <si>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</si>
  <si>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</si>
  <si>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</si>
  <si>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</si>
  <si>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</si>
  <si>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</si>
  <si>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</si>
  <si>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</si>
  <si>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</si>
  <si>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</si>
  <si>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</si>
  <si>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</si>
  <si>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</si>
  <si>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</si>
  <si>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</si>
  <si>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</si>
  <si>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</si>
  <si>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</si>
  <si>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</si>
  <si>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</si>
  <si>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</si>
  <si>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</si>
  <si>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</si>
  <si>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</si>
  <si>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</si>
  <si>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</si>
  <si>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</si>
  <si>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</si>
  <si>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</si>
  <si>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</si>
  <si>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</si>
  <si>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</si>
  <si>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</si>
  <si>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</si>
  <si>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</si>
  <si>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</si>
  <si>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</si>
  <si>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</si>
  <si>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</si>
  <si>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</si>
  <si>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</si>
  <si>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</si>
  <si>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</si>
  <si>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</si>
  <si>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</si>
  <si>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</si>
  <si>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</si>
  <si>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</si>
  <si>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</si>
  <si>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</si>
  <si>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</si>
  <si>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</si>
  <si>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</si>
  <si>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</si>
  <si>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</si>
  <si>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</si>
  <si>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</si>
  <si>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</si>
  <si>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</si>
  <si>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</si>
  <si>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</si>
  <si>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</si>
  <si>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</si>
  <si>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</si>
  <si>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</si>
  <si>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</si>
  <si>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</si>
  <si>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</si>
  <si>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</si>
  <si>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</si>
  <si>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</si>
  <si>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</si>
  <si>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</si>
  <si>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</si>
  <si>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</si>
  <si>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</si>
  <si>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</si>
  <si>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</si>
  <si>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</si>
  <si>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</si>
  <si>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</si>
  <si>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</si>
  <si>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</si>
  <si>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</si>
  <si>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</si>
  <si>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</si>
  <si>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</si>
  <si>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</si>
  <si>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</si>
  <si>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</si>
  <si>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</si>
  <si>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</si>
  <si>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</si>
  <si>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</si>
  <si>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</si>
  <si>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</si>
  <si>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</si>
  <si>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</si>
  <si>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</si>
  <si>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</si>
  <si>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</si>
  <si>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</si>
  <si>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</si>
  <si>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</si>
  <si>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</si>
  <si>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</si>
  <si>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</si>
  <si>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</si>
  <si>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</si>
  <si>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</si>
  <si>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</si>
  <si>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</si>
  <si>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</si>
  <si>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</si>
  <si>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</si>
  <si>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</si>
  <si>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</si>
  <si>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</si>
  <si>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</si>
  <si>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</si>
  <si>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</si>
  <si>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</si>
  <si>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</si>
  <si>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</si>
  <si>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</si>
  <si>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</si>
  <si>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</si>
  <si>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</si>
  <si>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</si>
  <si>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</si>
  <si>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</si>
  <si>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</si>
  <si>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</si>
  <si>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</si>
  <si>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</si>
  <si>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</si>
  <si>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</si>
  <si>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</si>
  <si>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</si>
  <si>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</si>
  <si>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</si>
  <si>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</si>
  <si>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</si>
  <si>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</si>
  <si>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</si>
  <si>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</si>
  <si>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</si>
  <si>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</si>
  <si>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</si>
  <si>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</si>
  <si>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</si>
  <si>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</si>
  <si>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</si>
  <si>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</si>
  <si>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</si>
  <si>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</si>
  <si>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</si>
  <si>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</si>
  <si>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</si>
  <si>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</si>
  <si>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</si>
  <si>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</si>
  <si>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</si>
  <si>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</si>
  <si>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</si>
  <si>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</si>
  <si>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</si>
  <si>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</si>
  <si>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</si>
  <si>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</si>
  <si>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</si>
  <si>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</si>
  <si>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</si>
  <si>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</si>
  <si>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</si>
  <si>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</si>
  <si>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</si>
  <si>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</si>
  <si>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</si>
  <si>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</si>
  <si>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</si>
  <si>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</si>
  <si>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</si>
  <si>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</si>
  <si>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</si>
  <si>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</si>
  <si>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</si>
  <si>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</si>
  <si>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</si>
  <si>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</si>
  <si>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</si>
  <si>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</si>
  <si>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</si>
  <si>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</si>
  <si>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</si>
  <si>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</si>
  <si>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</si>
  <si>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</si>
  <si>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</si>
  <si>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</si>
  <si>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</si>
  <si>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</si>
  <si>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</si>
  <si>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</si>
  <si>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</si>
  <si>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</si>
  <si>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</si>
  <si>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</si>
  <si>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</si>
  <si>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</si>
  <si>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</si>
  <si>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</si>
  <si>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</si>
  <si>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</si>
  <si>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</si>
  <si>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</si>
  <si>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</si>
  <si>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</si>
  <si>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</si>
  <si>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</si>
  <si>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</si>
  <si>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</si>
  <si>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</si>
  <si>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</si>
  <si>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</si>
  <si>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</si>
  <si>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</si>
  <si>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</si>
  <si>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</si>
  <si>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</si>
  <si>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</si>
  <si>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</si>
  <si>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</si>
  <si>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</si>
  <si>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</si>
  <si>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</si>
  <si>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</si>
  <si>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</si>
  <si>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</si>
  <si>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</si>
  <si>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</si>
  <si>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</si>
  <si>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</si>
  <si>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</si>
  <si>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</si>
  <si>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</si>
  <si>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</si>
  <si>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</si>
  <si>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</si>
  <si>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</si>
  <si>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</si>
  <si>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</si>
  <si>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</si>
  <si>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</si>
  <si>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</si>
  <si>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</si>
  <si>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</si>
  <si>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</si>
  <si>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</si>
  <si>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</si>
  <si>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</si>
  <si>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</si>
  <si>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</si>
  <si>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</si>
  <si>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</si>
  <si>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</si>
  <si>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</si>
  <si>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</si>
  <si>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</si>
  <si>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</si>
  <si>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</si>
  <si>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</si>
  <si>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</si>
  <si>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</si>
  <si>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</si>
  <si>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</si>
  <si>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</si>
  <si>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</si>
  <si>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</si>
  <si>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</si>
  <si>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</si>
  <si>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</si>
  <si>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</si>
  <si>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</si>
  <si>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</si>
  <si>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</si>
  <si>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</si>
  <si>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</si>
  <si>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</si>
  <si>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</si>
  <si>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</si>
  <si>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</si>
  <si>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</si>
  <si>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</si>
  <si>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</si>
  <si>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</si>
  <si>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</si>
  <si>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</si>
  <si>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</si>
  <si>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</si>
  <si>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</si>
  <si>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</si>
  <si>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</si>
  <si>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</si>
  <si>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</si>
  <si>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</si>
  <si>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</si>
  <si>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</si>
  <si>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</si>
  <si>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</si>
  <si>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</si>
  <si>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</si>
  <si>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</si>
  <si>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</si>
  <si>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</si>
  <si>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</si>
  <si>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</si>
  <si>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</si>
  <si>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</si>
  <si>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</si>
  <si>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</si>
  <si>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</si>
  <si>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</si>
  <si>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</si>
  <si>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</si>
  <si>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</si>
  <si>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</si>
  <si>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</si>
  <si>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</si>
  <si>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</si>
  <si>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</si>
  <si>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</si>
  <si>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</si>
  <si>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</si>
  <si>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</si>
  <si>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</si>
  <si>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</si>
  <si>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</si>
  <si>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</si>
  <si>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</si>
  <si>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</si>
  <si>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</si>
  <si>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</si>
  <si>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</si>
  <si>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</si>
  <si>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</si>
  <si>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</si>
  <si>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</si>
  <si>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</si>
  <si>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</si>
  <si>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</si>
  <si>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</si>
  <si>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</si>
  <si>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</si>
  <si>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</si>
  <si>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</si>
  <si>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</si>
  <si>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</si>
  <si>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</si>
  <si>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</si>
  <si>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</si>
  <si>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</si>
  <si>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</si>
  <si>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</si>
  <si>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</si>
  <si>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</si>
  <si>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</si>
  <si>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</si>
  <si>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</si>
  <si>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</si>
  <si>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</si>
  <si>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</si>
  <si>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</si>
  <si>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</si>
  <si>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</si>
  <si>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</si>
  <si>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</si>
  <si>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</si>
  <si>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</si>
  <si>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</si>
  <si>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</si>
  <si>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</si>
  <si>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</si>
  <si>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</si>
  <si>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</si>
  <si>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</si>
  <si>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</si>
  <si>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</si>
  <si>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</si>
  <si>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</si>
  <si>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</si>
  <si>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</si>
  <si>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</si>
  <si>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</si>
  <si>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</si>
  <si>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</si>
  <si>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</si>
  <si>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</si>
  <si>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</si>
  <si>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</si>
  <si>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</si>
  <si>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</si>
  <si>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</si>
  <si>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</si>
  <si>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</si>
  <si>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</si>
  <si>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</si>
  <si>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</si>
  <si>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</si>
  <si>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</si>
  <si>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</si>
  <si>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</si>
  <si>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</si>
  <si>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</si>
  <si>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</si>
  <si>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</si>
  <si>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</si>
  <si>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</si>
  <si>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</si>
  <si>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</si>
  <si>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</si>
  <si>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</si>
  <si>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</si>
  <si>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</si>
  <si>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</si>
  <si>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</si>
  <si>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</si>
  <si>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</si>
  <si>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</si>
  <si>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</si>
  <si>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</si>
  <si>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</si>
  <si>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</si>
  <si>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</si>
  <si>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</si>
  <si>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</si>
  <si>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</si>
  <si>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</si>
  <si>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</si>
  <si>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</si>
  <si>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</si>
  <si>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</si>
  <si>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</si>
  <si>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</si>
  <si>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</si>
  <si>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</si>
  <si>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</si>
  <si>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</si>
  <si>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</si>
  <si>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</si>
  <si>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</si>
  <si>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</si>
  <si>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</si>
  <si>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</si>
  <si>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</si>
  <si>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</si>
  <si>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</si>
  <si>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</si>
  <si>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</si>
  <si>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</si>
  <si>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</si>
  <si>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</si>
  <si>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</si>
  <si>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</si>
  <si>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</si>
  <si>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</si>
  <si>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</si>
  <si>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</si>
  <si>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</si>
  <si>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</si>
  <si>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</si>
  <si>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</si>
  <si>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</si>
  <si>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</si>
  <si>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</si>
  <si>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</si>
  <si>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</si>
  <si>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</si>
  <si>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</si>
  <si>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</si>
  <si>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</si>
  <si>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</si>
  <si>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</si>
  <si>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</si>
  <si>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</si>
  <si>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</si>
  <si>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</si>
  <si>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</si>
  <si>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</si>
  <si>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</si>
  <si>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</si>
  <si>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</si>
  <si>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</si>
  <si>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</si>
  <si>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</si>
  <si>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</si>
  <si>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</si>
  <si>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</si>
  <si>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</si>
  <si>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</si>
  <si>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</si>
  <si>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</si>
  <si>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</si>
  <si>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</si>
  <si>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</si>
  <si>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</si>
  <si>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</si>
  <si>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</si>
  <si>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</si>
  <si>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</si>
  <si>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</si>
  <si>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</si>
  <si>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</si>
  <si>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</si>
  <si>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</si>
  <si>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</si>
  <si>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</si>
  <si>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</si>
  <si>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</si>
  <si>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</si>
  <si>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</si>
  <si>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</si>
  <si>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</si>
  <si>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</si>
  <si>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</si>
  <si>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</si>
  <si>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</si>
  <si>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</si>
  <si>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</si>
  <si>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</si>
  <si>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</si>
  <si>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</si>
  <si>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</si>
  <si>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</si>
  <si>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</si>
  <si>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</si>
  <si>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</si>
  <si>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</si>
  <si>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</si>
  <si>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</si>
  <si>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</si>
  <si>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</si>
  <si>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</si>
  <si>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</si>
  <si>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</si>
  <si>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</si>
  <si>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</si>
  <si>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</si>
  <si>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</si>
  <si>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</si>
  <si>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</si>
  <si>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</si>
  <si>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</si>
  <si>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</si>
  <si>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</si>
  <si>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</si>
  <si>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</si>
  <si>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</si>
  <si>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</si>
  <si>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</si>
  <si>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</si>
  <si>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</si>
  <si>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</si>
  <si>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</si>
  <si>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</si>
  <si>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</si>
  <si>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</si>
  <si>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</si>
  <si>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</si>
  <si>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</si>
  <si>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</si>
  <si>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</si>
  <si>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</si>
  <si>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</si>
  <si>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</si>
  <si>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</si>
  <si>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</si>
  <si>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</si>
  <si>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</si>
  <si>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</si>
  <si>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</si>
  <si>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</si>
  <si>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</si>
  <si>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</si>
  <si>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</si>
  <si>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</si>
  <si>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</si>
  <si>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</si>
  <si>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</si>
  <si>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</si>
  <si>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</si>
  <si>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</si>
  <si>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</si>
  <si>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</si>
  <si>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</si>
  <si>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</si>
  <si>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</si>
  <si>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</si>
  <si>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</si>
  <si>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</si>
  <si>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</si>
  <si>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</si>
  <si>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</si>
  <si>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</si>
  <si>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</si>
  <si>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</si>
  <si>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</si>
  <si>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</si>
  <si>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</si>
  <si>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</si>
  <si>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</si>
  <si>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</si>
  <si>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</si>
  <si>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</si>
  <si>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</si>
  <si>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</si>
  <si>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</si>
  <si>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</si>
  <si>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</si>
  <si>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</si>
  <si>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</si>
  <si>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</si>
  <si>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</si>
  <si>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</si>
  <si>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</si>
  <si>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</si>
  <si>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</si>
  <si>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</si>
  <si>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</si>
  <si>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</si>
  <si>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</si>
  <si>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</si>
  <si>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</si>
  <si>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</si>
  <si>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</si>
  <si>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</si>
  <si>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</si>
  <si>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</si>
  <si>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</si>
  <si>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</si>
  <si>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</si>
  <si>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</si>
  <si>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</si>
  <si>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</si>
  <si>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</si>
  <si>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</si>
  <si>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</si>
  <si>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</si>
  <si>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</si>
  <si>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</si>
  <si>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</si>
  <si>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</si>
  <si>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</si>
  <si>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</si>
  <si>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</si>
  <si>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</si>
  <si>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</si>
  <si>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</si>
  <si>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</si>
  <si>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</si>
  <si>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</si>
  <si>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</si>
  <si>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</si>
  <si>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</si>
  <si>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</si>
  <si>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</si>
  <si>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</si>
  <si>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</si>
  <si>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</si>
  <si>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</si>
  <si>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</si>
  <si>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</si>
  <si>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</si>
  <si>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</si>
  <si>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</si>
  <si>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</si>
  <si>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</si>
  <si>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</si>
  <si>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</si>
  <si>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</si>
  <si>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</si>
  <si>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</si>
  <si>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</si>
  <si>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</si>
  <si>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</si>
  <si>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</si>
  <si>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</si>
  <si>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</si>
  <si>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</si>
  <si>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</si>
  <si>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</si>
  <si>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</si>
  <si>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</si>
  <si>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</si>
  <si>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</si>
  <si>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</si>
  <si>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</si>
  <si>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</si>
  <si>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</si>
  <si>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</si>
  <si>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</si>
  <si>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</si>
  <si>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</si>
  <si>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</si>
  <si>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</si>
  <si>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</si>
  <si>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</si>
  <si>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</si>
  <si>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</si>
  <si>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</si>
  <si>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</si>
  <si>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</si>
  <si>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</si>
  <si>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</si>
  <si>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</si>
  <si>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</si>
  <si>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</si>
  <si>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</si>
  <si>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</si>
  <si>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</si>
  <si>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</si>
  <si>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</si>
  <si>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</si>
  <si>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</si>
  <si>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</si>
  <si>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</si>
  <si>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</si>
  <si>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</si>
  <si>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</si>
  <si>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</si>
  <si>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</si>
  <si>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</si>
  <si>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</si>
  <si>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</si>
  <si>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</si>
  <si>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</si>
  <si>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</si>
  <si>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</si>
  <si>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</si>
  <si>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</si>
  <si>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</si>
  <si>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</si>
  <si>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</si>
  <si>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</si>
  <si>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</si>
  <si>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</si>
  <si>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</si>
  <si>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</si>
  <si>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</si>
  <si>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</si>
  <si>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</si>
  <si>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</si>
  <si>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</si>
  <si>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</si>
  <si>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</si>
  <si>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</si>
  <si>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</si>
  <si>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</si>
  <si>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</si>
  <si>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</si>
  <si>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</si>
  <si>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</si>
  <si>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</si>
  <si>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</si>
  <si>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</si>
  <si>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</si>
  <si>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</si>
  <si>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</si>
  <si>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</si>
  <si>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</si>
  <si>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</si>
  <si>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</si>
  <si>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</si>
  <si>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</si>
  <si>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</si>
  <si>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</si>
  <si>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</si>
  <si>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</si>
  <si>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</si>
  <si>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</si>
  <si>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</si>
  <si>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</si>
  <si>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</si>
  <si>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</si>
  <si>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</si>
  <si>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</si>
  <si>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</si>
  <si>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</si>
  <si>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</si>
  <si>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</si>
  <si>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</si>
  <si>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</si>
  <si>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</si>
  <si>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</si>
  <si>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</si>
  <si>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</si>
  <si>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</si>
  <si>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</si>
  <si>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</si>
  <si>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</si>
  <si>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</si>
  <si>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</si>
  <si>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</si>
  <si>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</si>
  <si>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</si>
  <si>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</si>
  <si>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</si>
  <si>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</si>
  <si>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</si>
  <si>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</si>
  <si>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</si>
  <si>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</si>
  <si>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</si>
  <si>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</si>
  <si>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</si>
  <si>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</si>
  <si>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</si>
  <si>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</si>
  <si>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</si>
  <si>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</si>
  <si>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</si>
  <si>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</si>
  <si>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</si>
  <si>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</si>
  <si>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</si>
  <si>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</si>
  <si>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</si>
  <si>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</si>
  <si>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</si>
  <si>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</si>
  <si>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</si>
  <si>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</si>
  <si>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</si>
  <si>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</si>
  <si>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</si>
  <si>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</si>
  <si>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</si>
  <si>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</si>
  <si>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</si>
  <si>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</si>
  <si>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</si>
  <si>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</si>
  <si>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</si>
  <si>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</si>
  <si>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</si>
  <si>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</si>
  <si>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</si>
  <si>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</si>
  <si>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</si>
  <si>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</si>
  <si>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</si>
  <si>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</si>
  <si>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</si>
  <si>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</si>
  <si>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</si>
  <si>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</si>
  <si>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</si>
  <si>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</si>
  <si>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</si>
  <si>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</si>
  <si>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</si>
  <si>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</si>
  <si>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</si>
  <si>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</si>
  <si>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</si>
  <si>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</si>
  <si>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</si>
  <si>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</si>
  <si>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</si>
  <si>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</si>
  <si>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</si>
  <si>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</si>
  <si>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</si>
  <si>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</si>
  <si>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</si>
  <si>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</si>
  <si>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</si>
  <si>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</si>
  <si>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</si>
  <si>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</si>
  <si>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</si>
  <si>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</si>
  <si>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</si>
  <si>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</si>
  <si>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</si>
  <si>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</si>
  <si>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</si>
  <si>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</si>
  <si>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</si>
  <si>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</si>
  <si>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</si>
  <si>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</si>
  <si>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</si>
  <si>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</si>
  <si>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</si>
  <si>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</si>
  <si>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</si>
  <si>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</si>
  <si>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</si>
  <si>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</si>
  <si>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</si>
  <si>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</si>
  <si>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</si>
  <si>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</si>
  <si>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</si>
  <si>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</si>
  <si>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</si>
  <si>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</si>
  <si>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</si>
  <si>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</si>
  <si>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</si>
  <si>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</si>
  <si>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</si>
  <si>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</si>
  <si>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</si>
  <si>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</si>
  <si>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</si>
  <si>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</si>
  <si>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</si>
  <si>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</si>
  <si>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</si>
  <si>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</si>
  <si>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</si>
  <si>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</si>
  <si>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</si>
  <si>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</si>
  <si>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</si>
  <si>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</si>
  <si>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</si>
  <si>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</si>
  <si>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</si>
  <si>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</si>
  <si>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</si>
  <si>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</si>
  <si>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</si>
  <si>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</si>
  <si>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</si>
  <si>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</si>
  <si>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</si>
  <si>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</si>
  <si>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</si>
  <si>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</si>
  <si>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</si>
  <si>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</si>
  <si>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</si>
  <si>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</si>
  <si>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</si>
  <si>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</si>
  <si>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</si>
  <si>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</si>
  <si>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</si>
  <si>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</si>
  <si>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</si>
  <si>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</si>
  <si>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</si>
  <si>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</si>
  <si>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</si>
  <si>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</si>
  <si>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</si>
  <si>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</si>
  <si>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</si>
  <si>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</si>
  <si>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</si>
  <si>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</si>
  <si>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</si>
  <si>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</si>
  <si>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</si>
  <si>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</si>
  <si>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</si>
  <si>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</si>
  <si>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</si>
  <si>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</si>
  <si>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</si>
  <si>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</si>
  <si>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</si>
  <si>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</si>
  <si>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</si>
  <si>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</si>
  <si>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</si>
  <si>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</si>
  <si>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</si>
  <si>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</si>
  <si>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</si>
  <si>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</si>
  <si>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</si>
  <si>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</si>
  <si>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</si>
  <si>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</si>
  <si>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</si>
  <si>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</si>
  <si>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</si>
  <si>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</si>
  <si>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</si>
  <si>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</si>
  <si>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</si>
  <si>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</si>
  <si>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</si>
  <si>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</si>
  <si>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</si>
  <si>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</si>
  <si>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</si>
  <si>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</si>
  <si>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</si>
  <si>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</si>
  <si>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</si>
  <si>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</si>
  <si>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</si>
  <si>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</si>
  <si>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</si>
  <si>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</si>
  <si>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</si>
  <si>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</si>
  <si>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</si>
  <si>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</si>
  <si>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</si>
  <si>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</si>
  <si>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</si>
  <si>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</si>
  <si>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</si>
  <si>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</si>
  <si>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</si>
  <si>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</si>
  <si>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</si>
  <si>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</si>
  <si>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</si>
  <si>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</si>
  <si>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</si>
  <si>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</si>
  <si>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</si>
  <si>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</si>
  <si>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</si>
  <si>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</si>
  <si>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</si>
  <si>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</si>
  <si>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</si>
  <si>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</si>
  <si>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</si>
  <si>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</si>
  <si>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</si>
  <si>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</si>
  <si>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</si>
  <si>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</si>
  <si>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</si>
  <si>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</si>
  <si>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</si>
  <si>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</si>
  <si>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</si>
  <si>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badBird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</si>
  <si>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</si>
  <si>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</si>
  <si>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</si>
  <si>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</si>
  <si>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</si>
  <si>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</si>
  <si>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</si>
  <si>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</si>
  <si>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</si>
  <si>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</si>
  <si>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</si>
  <si>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</si>
  <si>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</si>
  <si>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</si>
  <si>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</si>
  <si>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</si>
  <si>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</si>
  <si>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</si>
  <si>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</si>
  <si>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</si>
  <si>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</si>
  <si>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</si>
  <si>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</si>
  <si>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</si>
  <si>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</si>
  <si>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</si>
  <si>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</si>
  <si>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</si>
  <si>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</si>
  <si>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</si>
  <si>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</si>
  <si>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</si>
  <si>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</si>
  <si>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</si>
  <si>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</si>
  <si>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</si>
  <si>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</si>
  <si>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</si>
  <si>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</si>
  <si>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</si>
  <si>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</si>
  <si>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</si>
  <si>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</si>
  <si>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</si>
  <si>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</si>
  <si>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</si>
  <si>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</si>
  <si>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</si>
  <si>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</si>
  <si>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</si>
  <si>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</si>
  <si>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</si>
  <si>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</si>
  <si>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</si>
  <si>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</si>
  <si>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</si>
  <si>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</si>
  <si>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</si>
  <si>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</si>
  <si>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</si>
  <si>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</si>
  <si>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</si>
  <si>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</si>
  <si>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</si>
  <si>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</si>
  <si>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</si>
  <si>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</si>
  <si>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UI/Metagame/Missions/icon_run</t>
  </si>
  <si>
    <t>PF_Knight_Helmet;PF_Knight_LeftShoulder;PF_Knight_RightShoulder;PF_Knight_Shield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</si>
</sst>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74" dataDxfId="172" headerRowBorderDxfId="173" tableBorderDxfId="171" totalsRowBorderDxfId="170">
  <autoFilter ref="B43:D53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6" dataDxfId="304" headerRowBorderDxfId="305" tableBorderDxfId="303" totalsRowBorderDxfId="302">
  <autoFilter ref="B4:O64"/>
  <sortState ref="B5:O64">
    <sortCondition ref="E4:E6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484</v>
      </c>
      <c r="C2" s="220" t="s">
        <v>485</v>
      </c>
      <c r="D2" s="221"/>
      <c r="E2" s="221"/>
      <c r="F2" s="221"/>
      <c r="G2" s="221"/>
      <c r="H2" s="222"/>
    </row>
    <row r="3" spans="2:14" s="67" customFormat="1">
      <c r="B3" s="219" t="s">
        <v>486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487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63">
        <v>1</v>
      </c>
      <c r="H19" s="363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63">
        <v>3</v>
      </c>
      <c r="H20" s="363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63">
        <v>5</v>
      </c>
      <c r="H21" s="363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63">
        <v>0</v>
      </c>
      <c r="H22" s="363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816</v>
      </c>
      <c r="E25" s="333"/>
      <c r="F25" s="333"/>
      <c r="G25" s="333"/>
    </row>
    <row r="26" spans="2:10" ht="94.5">
      <c r="B26" s="143" t="s">
        <v>641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39">
        <v>0</v>
      </c>
      <c r="E27" s="135" t="s">
        <v>677</v>
      </c>
    </row>
    <row r="28" spans="2:10">
      <c r="B28" s="134" t="s">
        <v>4</v>
      </c>
      <c r="C28" s="13" t="s">
        <v>643</v>
      </c>
      <c r="D28" s="339">
        <v>1</v>
      </c>
      <c r="E28" s="135" t="s">
        <v>678</v>
      </c>
    </row>
    <row r="29" spans="2:10">
      <c r="B29" s="134" t="s">
        <v>4</v>
      </c>
      <c r="C29" s="13" t="s">
        <v>644</v>
      </c>
      <c r="D29" s="339">
        <v>2</v>
      </c>
      <c r="E29" s="135" t="s">
        <v>679</v>
      </c>
    </row>
    <row r="30" spans="2:10">
      <c r="B30" s="134" t="s">
        <v>4</v>
      </c>
      <c r="C30" s="13" t="s">
        <v>815</v>
      </c>
      <c r="D30" s="339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34"/>
      <c r="G3" s="534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D7" workbookViewId="0">
      <selection activeCell="N28" sqref="N2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383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384</v>
      </c>
      <c r="C4" s="250" t="s">
        <v>5</v>
      </c>
      <c r="D4" s="250" t="s">
        <v>184</v>
      </c>
      <c r="E4" s="251" t="s">
        <v>789</v>
      </c>
      <c r="F4" s="252" t="s">
        <v>30</v>
      </c>
      <c r="G4" s="253" t="s">
        <v>555</v>
      </c>
      <c r="H4" s="253" t="s">
        <v>556</v>
      </c>
      <c r="I4" s="253" t="s">
        <v>575</v>
      </c>
      <c r="J4" s="254" t="s">
        <v>23</v>
      </c>
      <c r="K4" s="254" t="s">
        <v>385</v>
      </c>
      <c r="L4" s="254" t="s">
        <v>386</v>
      </c>
      <c r="M4" s="254" t="s">
        <v>387</v>
      </c>
      <c r="N4" s="254" t="s">
        <v>1085</v>
      </c>
      <c r="O4" s="255" t="s">
        <v>38</v>
      </c>
      <c r="P4" s="256" t="s">
        <v>177</v>
      </c>
      <c r="Q4" s="144" t="s">
        <v>628</v>
      </c>
    </row>
    <row r="5" spans="1:18" s="67" customFormat="1">
      <c r="B5" s="257" t="s">
        <v>4</v>
      </c>
      <c r="C5" s="258" t="s">
        <v>456</v>
      </c>
      <c r="D5" s="258" t="s">
        <v>423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576</v>
      </c>
      <c r="K5" s="262" t="s">
        <v>456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577</v>
      </c>
      <c r="D6" s="266" t="s">
        <v>423</v>
      </c>
      <c r="E6" s="267" t="s">
        <v>817</v>
      </c>
      <c r="F6" s="268">
        <v>1</v>
      </c>
      <c r="G6" s="269">
        <v>390</v>
      </c>
      <c r="H6" s="269">
        <v>0</v>
      </c>
      <c r="I6" s="269">
        <v>3</v>
      </c>
      <c r="J6" s="270" t="s">
        <v>578</v>
      </c>
      <c r="K6" s="270" t="s">
        <v>577</v>
      </c>
      <c r="L6" s="270"/>
      <c r="M6" s="270"/>
      <c r="N6" s="270" t="s">
        <v>1086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455</v>
      </c>
      <c r="D7" s="258" t="s">
        <v>415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576</v>
      </c>
      <c r="K7" s="262" t="s">
        <v>455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457</v>
      </c>
      <c r="D8" s="274" t="s">
        <v>415</v>
      </c>
      <c r="E8" s="275" t="s">
        <v>821</v>
      </c>
      <c r="F8" s="276">
        <v>1</v>
      </c>
      <c r="G8" s="277">
        <v>900</v>
      </c>
      <c r="H8" s="277">
        <v>0</v>
      </c>
      <c r="I8" s="277">
        <v>3</v>
      </c>
      <c r="J8" s="278" t="s">
        <v>578</v>
      </c>
      <c r="K8" s="278" t="s">
        <v>457</v>
      </c>
      <c r="L8" s="278"/>
      <c r="M8" s="278"/>
      <c r="N8" s="270" t="s">
        <v>1340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458</v>
      </c>
      <c r="D9" s="266" t="s">
        <v>415</v>
      </c>
      <c r="E9" s="267" t="s">
        <v>911</v>
      </c>
      <c r="F9" s="268">
        <v>2</v>
      </c>
      <c r="G9" s="269">
        <v>0</v>
      </c>
      <c r="H9" s="269">
        <v>12</v>
      </c>
      <c r="I9" s="269">
        <v>6</v>
      </c>
      <c r="J9" s="270" t="s">
        <v>580</v>
      </c>
      <c r="K9" s="270" t="s">
        <v>458</v>
      </c>
      <c r="L9" s="270"/>
      <c r="M9" s="270"/>
      <c r="N9" s="500" t="s">
        <v>1341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462</v>
      </c>
      <c r="D10" s="258" t="s">
        <v>418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576</v>
      </c>
      <c r="K10" s="262" t="s">
        <v>462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541</v>
      </c>
      <c r="D11" s="274" t="s">
        <v>418</v>
      </c>
      <c r="E11" s="213" t="s">
        <v>791</v>
      </c>
      <c r="F11" s="276">
        <v>1</v>
      </c>
      <c r="G11" s="277">
        <v>3150</v>
      </c>
      <c r="H11" s="277">
        <v>0</v>
      </c>
      <c r="I11" s="277">
        <v>4</v>
      </c>
      <c r="J11" s="278" t="s">
        <v>578</v>
      </c>
      <c r="K11" s="278" t="s">
        <v>541</v>
      </c>
      <c r="L11" s="278"/>
      <c r="M11" s="278"/>
      <c r="N11" s="270" t="s">
        <v>1337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542</v>
      </c>
      <c r="D12" s="492" t="s">
        <v>418</v>
      </c>
      <c r="E12" s="493" t="s">
        <v>792</v>
      </c>
      <c r="F12" s="494">
        <v>2</v>
      </c>
      <c r="G12" s="495"/>
      <c r="H12" s="495">
        <v>20</v>
      </c>
      <c r="I12" s="495">
        <v>8</v>
      </c>
      <c r="J12" s="496" t="s">
        <v>580</v>
      </c>
      <c r="K12" s="496" t="s">
        <v>542</v>
      </c>
      <c r="L12" s="496"/>
      <c r="M12" s="496"/>
      <c r="N12" s="496" t="s">
        <v>1339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459</v>
      </c>
      <c r="D13" s="274" t="s">
        <v>414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576</v>
      </c>
      <c r="K13" s="278" t="s">
        <v>459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536</v>
      </c>
      <c r="D14" s="274" t="s">
        <v>414</v>
      </c>
      <c r="E14" s="267" t="s">
        <v>829</v>
      </c>
      <c r="F14" s="276">
        <v>1</v>
      </c>
      <c r="G14" s="277">
        <v>4800</v>
      </c>
      <c r="H14" s="277">
        <v>0</v>
      </c>
      <c r="I14" s="277">
        <v>3</v>
      </c>
      <c r="J14" s="278" t="s">
        <v>578</v>
      </c>
      <c r="K14" s="278" t="s">
        <v>536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579</v>
      </c>
      <c r="D15" s="266" t="s">
        <v>414</v>
      </c>
      <c r="E15" s="267" t="s">
        <v>792</v>
      </c>
      <c r="F15" s="268">
        <v>2</v>
      </c>
      <c r="G15" s="269">
        <v>6400</v>
      </c>
      <c r="H15" s="269"/>
      <c r="I15" s="269">
        <v>6</v>
      </c>
      <c r="J15" s="270" t="s">
        <v>580</v>
      </c>
      <c r="K15" s="270" t="s">
        <v>579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1336</v>
      </c>
      <c r="D16" s="266" t="s">
        <v>414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580</v>
      </c>
      <c r="K16" s="270" t="s">
        <v>579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460</v>
      </c>
      <c r="D17" s="258" t="s">
        <v>416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576</v>
      </c>
      <c r="K17" s="262" t="s">
        <v>460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537</v>
      </c>
      <c r="D18" s="274" t="s">
        <v>416</v>
      </c>
      <c r="E18" s="275" t="s">
        <v>790</v>
      </c>
      <c r="F18" s="276">
        <v>1</v>
      </c>
      <c r="G18" s="277">
        <v>9500</v>
      </c>
      <c r="H18" s="277">
        <v>0</v>
      </c>
      <c r="I18" s="277">
        <v>3</v>
      </c>
      <c r="J18" s="278" t="s">
        <v>578</v>
      </c>
      <c r="K18" s="278" t="s">
        <v>537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538</v>
      </c>
      <c r="D19" s="274" t="s">
        <v>416</v>
      </c>
      <c r="E19" s="275" t="s">
        <v>324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580</v>
      </c>
      <c r="K19" s="278" t="s">
        <v>538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581</v>
      </c>
      <c r="D20" s="266" t="s">
        <v>416</v>
      </c>
      <c r="E20" s="213" t="s">
        <v>791</v>
      </c>
      <c r="F20" s="268">
        <v>3</v>
      </c>
      <c r="G20" s="269">
        <v>0</v>
      </c>
      <c r="H20" s="269">
        <v>40</v>
      </c>
      <c r="I20" s="269">
        <v>9</v>
      </c>
      <c r="J20" s="270" t="s">
        <v>582</v>
      </c>
      <c r="K20" s="270" t="s">
        <v>581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461</v>
      </c>
      <c r="D21" s="258" t="s">
        <v>417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576</v>
      </c>
      <c r="K21" s="262" t="s">
        <v>461</v>
      </c>
      <c r="L21" s="262"/>
      <c r="M21" s="262"/>
      <c r="N21" s="416" t="s">
        <v>1092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539</v>
      </c>
      <c r="D22" s="274" t="s">
        <v>417</v>
      </c>
      <c r="E22" s="275" t="s">
        <v>829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578</v>
      </c>
      <c r="K22" s="278" t="s">
        <v>539</v>
      </c>
      <c r="L22" s="278"/>
      <c r="M22" s="278"/>
      <c r="N22" s="270" t="s">
        <v>1093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540</v>
      </c>
      <c r="D23" s="274" t="s">
        <v>417</v>
      </c>
      <c r="E23" s="275" t="s">
        <v>790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580</v>
      </c>
      <c r="K23" s="278" t="s">
        <v>540</v>
      </c>
      <c r="L23" s="278"/>
      <c r="M23" s="278"/>
      <c r="N23" s="270" t="s">
        <v>1338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583</v>
      </c>
      <c r="D24" s="266" t="s">
        <v>417</v>
      </c>
      <c r="E24" s="267" t="s">
        <v>792</v>
      </c>
      <c r="F24" s="268">
        <v>3</v>
      </c>
      <c r="G24" s="269">
        <v>0</v>
      </c>
      <c r="H24" s="269">
        <v>80</v>
      </c>
      <c r="I24" s="269">
        <v>12</v>
      </c>
      <c r="J24" s="270" t="s">
        <v>582</v>
      </c>
      <c r="K24" s="270" t="s">
        <v>583</v>
      </c>
      <c r="L24" s="270"/>
      <c r="M24" s="270"/>
      <c r="N24" s="270" t="s">
        <v>1270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463</v>
      </c>
      <c r="D25" s="258" t="s">
        <v>419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576</v>
      </c>
      <c r="K25" s="262" t="s">
        <v>463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543</v>
      </c>
      <c r="D26" s="274" t="s">
        <v>419</v>
      </c>
      <c r="E26" s="275" t="s">
        <v>820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578</v>
      </c>
      <c r="K26" s="278" t="s">
        <v>543</v>
      </c>
      <c r="L26" s="278"/>
      <c r="M26" s="278"/>
      <c r="N26" s="270" t="s">
        <v>1464</v>
      </c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544</v>
      </c>
      <c r="D27" s="274" t="s">
        <v>419</v>
      </c>
      <c r="E27" s="275" t="s">
        <v>790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580</v>
      </c>
      <c r="K27" s="278" t="s">
        <v>544</v>
      </c>
      <c r="L27" s="278"/>
      <c r="M27" s="278"/>
      <c r="N27" s="270" t="s">
        <v>1341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545</v>
      </c>
      <c r="D28" s="274" t="s">
        <v>419</v>
      </c>
      <c r="E28" s="275" t="s">
        <v>324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582</v>
      </c>
      <c r="K28" s="270" t="s">
        <v>545</v>
      </c>
      <c r="L28" s="270"/>
      <c r="M28" s="270"/>
      <c r="N28" s="270" t="s">
        <v>1340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584</v>
      </c>
      <c r="D29" s="266" t="s">
        <v>419</v>
      </c>
      <c r="E29" s="267" t="s">
        <v>824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585</v>
      </c>
      <c r="K29" s="270" t="s">
        <v>584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464</v>
      </c>
      <c r="D30" s="258" t="s">
        <v>420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576</v>
      </c>
      <c r="K30" s="262" t="s">
        <v>464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546</v>
      </c>
      <c r="D31" s="274" t="s">
        <v>420</v>
      </c>
      <c r="E31" s="275" t="s">
        <v>817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578</v>
      </c>
      <c r="K31" s="278" t="s">
        <v>546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547</v>
      </c>
      <c r="D32" s="274" t="s">
        <v>420</v>
      </c>
      <c r="E32" s="275" t="s">
        <v>820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580</v>
      </c>
      <c r="K32" s="278" t="s">
        <v>547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548</v>
      </c>
      <c r="D33" s="274" t="s">
        <v>420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582</v>
      </c>
      <c r="K33" s="270" t="s">
        <v>548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586</v>
      </c>
      <c r="D34" s="266" t="s">
        <v>420</v>
      </c>
      <c r="E34" s="267" t="s">
        <v>911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585</v>
      </c>
      <c r="K34" s="270" t="s">
        <v>586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465</v>
      </c>
      <c r="D35" s="258" t="s">
        <v>421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576</v>
      </c>
      <c r="K35" s="262" t="s">
        <v>465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549</v>
      </c>
      <c r="D36" s="274" t="s">
        <v>421</v>
      </c>
      <c r="E36" s="275" t="s">
        <v>829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578</v>
      </c>
      <c r="K36" s="278" t="s">
        <v>549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551</v>
      </c>
      <c r="D37" s="274" t="s">
        <v>421</v>
      </c>
      <c r="E37" s="275" t="s">
        <v>820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580</v>
      </c>
      <c r="K37" s="278" t="s">
        <v>551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550</v>
      </c>
      <c r="D38" s="274" t="s">
        <v>421</v>
      </c>
      <c r="E38" s="275" t="s">
        <v>825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582</v>
      </c>
      <c r="K38" s="270" t="s">
        <v>550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587</v>
      </c>
      <c r="D39" s="266" t="s">
        <v>421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585</v>
      </c>
      <c r="K39" s="270" t="s">
        <v>587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466</v>
      </c>
      <c r="D40" s="258" t="s">
        <v>422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576</v>
      </c>
      <c r="K40" s="262" t="s">
        <v>466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552</v>
      </c>
      <c r="D41" s="274" t="s">
        <v>422</v>
      </c>
      <c r="E41" s="275" t="s">
        <v>825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578</v>
      </c>
      <c r="K41" s="278" t="s">
        <v>552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553</v>
      </c>
      <c r="D42" s="274" t="s">
        <v>422</v>
      </c>
      <c r="E42" s="267" t="s">
        <v>911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580</v>
      </c>
      <c r="K42" s="278" t="s">
        <v>553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554</v>
      </c>
      <c r="D43" s="274" t="s">
        <v>422</v>
      </c>
      <c r="E43" s="267" t="s">
        <v>791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582</v>
      </c>
      <c r="K43" s="270" t="s">
        <v>554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588</v>
      </c>
      <c r="D44" s="274" t="s">
        <v>422</v>
      </c>
      <c r="E44" s="267" t="s">
        <v>824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585</v>
      </c>
      <c r="K44" s="270" t="s">
        <v>588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D4" workbookViewId="0">
      <selection activeCell="H34" sqref="H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4" t="s">
        <v>495</v>
      </c>
    </row>
    <row r="4" spans="2:13" s="67" customFormat="1">
      <c r="D4" s="215" t="s">
        <v>4</v>
      </c>
      <c r="E4" s="199" t="s">
        <v>793</v>
      </c>
      <c r="F4" s="213" t="s">
        <v>396</v>
      </c>
      <c r="G4" s="214" t="s">
        <v>397</v>
      </c>
      <c r="H4" s="214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794</v>
      </c>
      <c r="F5" s="213" t="s">
        <v>396</v>
      </c>
      <c r="G5" s="214" t="s">
        <v>398</v>
      </c>
      <c r="H5" s="214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792</v>
      </c>
      <c r="F6" s="213" t="s">
        <v>395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324</v>
      </c>
      <c r="F7" s="213" t="s">
        <v>827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388</v>
      </c>
      <c r="F8" s="213" t="s">
        <v>388</v>
      </c>
      <c r="G8" s="214"/>
      <c r="H8" s="214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389</v>
      </c>
      <c r="F9" s="213" t="s">
        <v>389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832</v>
      </c>
      <c r="F10" s="213" t="s">
        <v>833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834</v>
      </c>
      <c r="F11" s="213" t="s">
        <v>833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10" t="s">
        <v>835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904</v>
      </c>
      <c r="F13" s="213" t="s">
        <v>904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1328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817</v>
      </c>
      <c r="F14" s="213" t="s">
        <v>818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795</v>
      </c>
      <c r="F15" s="341" t="s">
        <v>399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906</v>
      </c>
      <c r="F16" s="213" t="s">
        <v>906</v>
      </c>
      <c r="G16" s="214">
        <v>1</v>
      </c>
      <c r="H16" s="214"/>
      <c r="I16" s="343" t="s">
        <v>908</v>
      </c>
      <c r="J16" s="343" t="s">
        <v>1328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790</v>
      </c>
      <c r="F17" s="213" t="s">
        <v>790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829</v>
      </c>
      <c r="F18" s="213" t="s">
        <v>830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791</v>
      </c>
      <c r="F19" s="213" t="s">
        <v>394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822</v>
      </c>
      <c r="F20" s="213" t="s">
        <v>819</v>
      </c>
      <c r="G20" s="214" t="s">
        <v>823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820</v>
      </c>
      <c r="F21" s="213" t="s">
        <v>819</v>
      </c>
      <c r="G21" s="214" t="s">
        <v>397</v>
      </c>
      <c r="H21" s="214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821</v>
      </c>
      <c r="F22" s="213" t="s">
        <v>819</v>
      </c>
      <c r="G22" s="214" t="s">
        <v>398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910</v>
      </c>
      <c r="F23" s="213" t="s">
        <v>910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1328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911</v>
      </c>
      <c r="F24" s="213" t="s">
        <v>911</v>
      </c>
      <c r="G24" s="214">
        <v>5</v>
      </c>
      <c r="H24" s="214"/>
      <c r="I24" s="343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836</v>
      </c>
      <c r="F25" s="213" t="s">
        <v>836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824</v>
      </c>
      <c r="F26" s="213" t="s">
        <v>824</v>
      </c>
      <c r="G26" s="214">
        <v>10</v>
      </c>
      <c r="H26" s="214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2" t="str">
        <f>CONCATENATE("TID_POWERUP_",UPPER(powerUpsDefinitions[[#This Row],['[sku']]]),"_DESC")</f>
        <v>TID_POWERUP_REDUCE_LIFE_DRAIN_DESC</v>
      </c>
      <c r="M26" s="212" t="str">
        <f>CONCATENATE(powerUpsDefinitions[[#This Row],['[tidDesc']]],"_SHORT")</f>
        <v>TID_POWERUP_REDUCE_LIFE_DRAIN_DESC_SHORT</v>
      </c>
    </row>
    <row r="27" spans="4:13">
      <c r="D27" s="215" t="s">
        <v>4</v>
      </c>
      <c r="E27" s="199" t="s">
        <v>300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2" t="str">
        <f>CONCATENATE("TID_POWERUP_",UPPER(powerUpsDefinitions[[#This Row],['[sku']]]),"_DESC")</f>
        <v>TID_POWERUP_SCORE_DESC</v>
      </c>
      <c r="M27" s="212" t="str">
        <f>CONCATENATE(powerUpsDefinitions[[#This Row],['[tidDesc']]],"_SHORT")</f>
        <v>TID_POWERUP_SCORE_DESC_SHORT</v>
      </c>
    </row>
    <row r="28" spans="4:13">
      <c r="D28" s="215" t="s">
        <v>4</v>
      </c>
      <c r="E28" s="199" t="s">
        <v>825</v>
      </c>
      <c r="F28" s="213" t="s">
        <v>826</v>
      </c>
      <c r="G28" s="214">
        <v>10</v>
      </c>
      <c r="H28" s="214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2" t="str">
        <f>CONCATENATE("TID_POWERUP_",UPPER(powerUpsDefinitions[[#This Row],['[sku']]]),"_DESC")</f>
        <v>TID_POWERUP_SPEED_DESC</v>
      </c>
      <c r="M28" s="212" t="str">
        <f>CONCATENATE(powerUpsDefinitions[[#This Row],['[tidDesc']]],"_SHORT")</f>
        <v>TID_POWERUP_SPEED_DESC_SHORT</v>
      </c>
    </row>
    <row r="29" spans="4:13">
      <c r="D29" s="345" t="s">
        <v>4</v>
      </c>
      <c r="E29" s="346" t="s">
        <v>909</v>
      </c>
      <c r="F29" s="347" t="s">
        <v>909</v>
      </c>
      <c r="G29" s="348">
        <v>100</v>
      </c>
      <c r="H29" s="348"/>
      <c r="I29" s="343" t="s">
        <v>938</v>
      </c>
      <c r="J29" s="343" t="s">
        <v>903</v>
      </c>
      <c r="K29" s="349" t="str">
        <f>CONCATENATE("TID_POWERUP_",UPPER(powerUpsDefinitions[[#This Row],['[sku']]]),"_NAME")</f>
        <v>TID_POWERUP_VACUUM_NAME</v>
      </c>
      <c r="L29" s="350" t="str">
        <f>CONCATENATE("TID_POWERUP_",UPPER(powerUpsDefinitions[[#This Row],['[sku']]]),"_DESC")</f>
        <v>TID_POWERUP_VACUUM_DESC</v>
      </c>
      <c r="M29" s="351" t="str">
        <f>CONCATENATE(powerUpsDefinitions[[#This Row],['[tidDesc']]],"_SHORT")</f>
        <v>TID_POWERUP_VACUUM_DESC_SHORT</v>
      </c>
    </row>
    <row r="30" spans="4:13">
      <c r="D30" s="345" t="s">
        <v>4</v>
      </c>
      <c r="E30" s="199" t="s">
        <v>995</v>
      </c>
      <c r="F30" s="213" t="s">
        <v>995</v>
      </c>
      <c r="G30" s="348">
        <v>0</v>
      </c>
      <c r="H30" s="348"/>
      <c r="I30" s="343" t="s">
        <v>996</v>
      </c>
      <c r="J30" s="343" t="s">
        <v>1328</v>
      </c>
      <c r="K30" s="349" t="str">
        <f>CONCATENATE("TID_POWERUP_",UPPER(powerUpsDefinitions[[#This Row],['[sku']]]),"_NAME")</f>
        <v>TID_POWERUP_DOG_NAME</v>
      </c>
      <c r="L30" s="350" t="str">
        <f>CONCATENATE("TID_POWERUP_",UPPER(powerUpsDefinitions[[#This Row],['[sku']]]),"_DESC")</f>
        <v>TID_POWERUP_DOG_DESC</v>
      </c>
      <c r="M30" s="351" t="str">
        <f>CONCATENATE(powerUpsDefinitions[[#This Row],['[tidDesc']]],"_SHORT")</f>
        <v>TID_POWERUP_DOG_DESC_SHORT</v>
      </c>
    </row>
    <row r="31" spans="4:13" s="67" customFormat="1">
      <c r="D31" s="215" t="s">
        <v>4</v>
      </c>
      <c r="E31" s="199" t="s">
        <v>1280</v>
      </c>
      <c r="F31" s="213" t="s">
        <v>1280</v>
      </c>
      <c r="G31" s="214">
        <v>0</v>
      </c>
      <c r="H31" s="214"/>
      <c r="I31" s="343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2" t="str">
        <f>CONCATENATE("TID_POWERUP_",UPPER(powerUpsDefinitions[[#This Row],['[sku']]]),"_DESC")</f>
        <v>TID_POWERUP_BOMB_DESC</v>
      </c>
      <c r="M31" s="344" t="str">
        <f>CONCATENATE(powerUpsDefinitions[[#This Row],['[tidDesc']]],"_SHORT")</f>
        <v>TID_POWERUP_BOMB_DESC_SHORT</v>
      </c>
    </row>
    <row r="32" spans="4:13" s="67" customFormat="1">
      <c r="D32" s="215" t="s">
        <v>4</v>
      </c>
      <c r="E32" s="199" t="s">
        <v>1388</v>
      </c>
      <c r="F32" s="213" t="s">
        <v>1388</v>
      </c>
      <c r="G32" s="214" t="s">
        <v>1395</v>
      </c>
      <c r="H32" s="214"/>
      <c r="I32" s="343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2" t="str">
        <f>CONCATENATE("TID_POWERUP_",UPPER(powerUpsDefinitions[[#This Row],['[sku']]]),"_DESC")</f>
        <v>TID_POWERUP_IMMUNE_TRASH_DESC</v>
      </c>
      <c r="M32" s="344" t="str">
        <f>CONCATENATE(powerUpsDefinitions[[#This Row],['[tidDesc']]],"_SHORT")</f>
        <v>TID_POWERUP_IMMUNE_TRASH_DESC_SHORT</v>
      </c>
    </row>
    <row r="33" spans="1:16384" s="67" customFormat="1" ht="75">
      <c r="D33" s="512" t="s">
        <v>4</v>
      </c>
      <c r="E33" s="513" t="s">
        <v>1390</v>
      </c>
      <c r="F33" s="514" t="s">
        <v>1399</v>
      </c>
      <c r="G33" s="515" t="s">
        <v>1396</v>
      </c>
      <c r="H33" s="515"/>
      <c r="I33" s="516" t="s">
        <v>996</v>
      </c>
      <c r="J33" s="517" t="s">
        <v>905</v>
      </c>
      <c r="K33" s="518" t="str">
        <f>CONCATENATE("TID_POWERUP_",UPPER(powerUpsDefinitions[[#This Row],['[sku']]]),"_NAME")</f>
        <v>TID_POWERUP_PREY_HP_BOOST_HUMAN_NAME</v>
      </c>
      <c r="L33" s="519" t="str">
        <f>CONCATENATE("TID_POWERUP_",UPPER(powerUpsDefinitions[[#This Row],['[sku']]]),"_DESC")</f>
        <v>TID_POWERUP_PREY_HP_BOOST_HUMAN_DESC</v>
      </c>
      <c r="M33" s="520" t="str">
        <f>CONCATENATE(powerUpsDefinitions[[#This Row],['[tidDesc']]],"_SHORT")</f>
        <v>TID_POWERUP_PREY_HP_BOOST_HUMAN_DESC_SHORT</v>
      </c>
    </row>
    <row r="34" spans="1:16384" s="67" customFormat="1" ht="45">
      <c r="D34" s="215" t="s">
        <v>4</v>
      </c>
      <c r="E34" s="199" t="s">
        <v>1391</v>
      </c>
      <c r="F34" s="514" t="s">
        <v>1399</v>
      </c>
      <c r="G34" s="521" t="s">
        <v>1156</v>
      </c>
      <c r="H34" s="214"/>
      <c r="I34" s="343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2" t="str">
        <f>CONCATENATE("TID_POWERUP_",UPPER(powerUpsDefinitions[[#This Row],['[sku']]]),"_DESC")</f>
        <v>TID_POWERUP_PREY_HP_BOOST_DRAGON_DESC</v>
      </c>
      <c r="M34" s="344" t="str">
        <f>CONCATENATE(powerUpsDefinitions[[#This Row],['[tidDesc']]],"_SHORT")</f>
        <v>TID_POWERUP_PREY_HP_BOOST_DRAGON_DESC_SHORT</v>
      </c>
    </row>
    <row r="35" spans="1:16384" s="67" customFormat="1" ht="30">
      <c r="D35" s="215" t="s">
        <v>4</v>
      </c>
      <c r="E35" s="199" t="s">
        <v>1392</v>
      </c>
      <c r="F35" s="514" t="s">
        <v>1399</v>
      </c>
      <c r="G35" s="521" t="s">
        <v>1397</v>
      </c>
      <c r="H35" s="214"/>
      <c r="I35" s="343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2" t="str">
        <f>CONCATENATE("TID_POWERUP_",UPPER(powerUpsDefinitions[[#This Row],['[sku']]]),"_DESC")</f>
        <v>TID_POWERUP_PREY_HP_BOOST_SPIDER_DESC</v>
      </c>
      <c r="M35" s="344" t="str">
        <f>CONCATENATE(powerUpsDefinitions[[#This Row],['[tidDesc']]],"_SHORT")</f>
        <v>TID_POWERUP_PREY_HP_BOOST_SPIDER_DESC_SHORT</v>
      </c>
    </row>
    <row r="36" spans="1:16384" s="67" customFormat="1">
      <c r="D36" s="215" t="s">
        <v>4</v>
      </c>
      <c r="E36" s="199" t="s">
        <v>1393</v>
      </c>
      <c r="F36" s="514" t="s">
        <v>1399</v>
      </c>
      <c r="G36" s="214" t="s">
        <v>1398</v>
      </c>
      <c r="H36" s="214"/>
      <c r="I36" s="343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2" t="str">
        <f>CONCATENATE("TID_POWERUP_",UPPER(powerUpsDefinitions[[#This Row],['[sku']]]),"_DESC")</f>
        <v>TID_POWERUP_PREY_HP_BOOST_GOBLIN_DESC</v>
      </c>
      <c r="M36" s="344" t="str">
        <f>CONCATENATE(powerUpsDefinitions[[#This Row],['[tidDesc']]],"_SHORT")</f>
        <v>TID_POWERUP_PREY_HP_BOOST_GOBLIN_DESC_SHORT</v>
      </c>
    </row>
    <row r="37" spans="1:16384" s="67" customFormat="1">
      <c r="D37" s="215" t="s">
        <v>4</v>
      </c>
      <c r="E37" s="199" t="s">
        <v>1389</v>
      </c>
      <c r="F37" s="213" t="s">
        <v>1389</v>
      </c>
      <c r="G37" s="214"/>
      <c r="H37" s="214"/>
      <c r="I37" s="343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2" t="str">
        <f>CONCATENATE("TID_POWERUP_",UPPER(powerUpsDefinitions[[#This Row],['[sku']]]),"_DESC")</f>
        <v>TID_POWERUP_ALCOHOL_RESISTANCE _DESC</v>
      </c>
      <c r="M37" s="344" t="str">
        <f>CONCATENATE(powerUpsDefinitions[[#This Row],['[tidDesc']]],"_SHORT")</f>
        <v>TID_POWERUP_ALCOHOL_RESISTANCE _DESC_SHORT</v>
      </c>
    </row>
    <row r="38" spans="1:16384" s="67" customFormat="1">
      <c r="D38" s="215" t="s">
        <v>4</v>
      </c>
      <c r="E38" s="199" t="s">
        <v>1394</v>
      </c>
      <c r="F38" s="213" t="s">
        <v>1394</v>
      </c>
      <c r="G38" s="214"/>
      <c r="H38" s="214"/>
      <c r="I38" s="343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2" t="str">
        <f>CONCATENATE("TID_POWERUP_",UPPER(powerUpsDefinitions[[#This Row],['[sku']]]),"_DESC")</f>
        <v>TID_POWERUP_CAGE_BREAKER_DESC</v>
      </c>
      <c r="M38" s="344" t="str">
        <f>CONCATENATE(powerUpsDefinitions[[#This Row],['[tidDesc']]],"_SHORT")</f>
        <v>TID_POWERUP_CAGE_BREAKER_DESC_SHORT</v>
      </c>
    </row>
    <row r="39" spans="1:16384" s="67" customFormat="1">
      <c r="D39" s="215" t="s">
        <v>4</v>
      </c>
      <c r="E39" s="199" t="s">
        <v>1460</v>
      </c>
      <c r="F39" s="213" t="s">
        <v>1460</v>
      </c>
      <c r="G39" s="214"/>
      <c r="H39" s="214"/>
      <c r="I39" s="343" t="s">
        <v>996</v>
      </c>
      <c r="J39" s="343" t="s">
        <v>1328</v>
      </c>
      <c r="K39" s="201" t="str">
        <f>CONCATENATE("TID_POWERUP_",UPPER(powerUpsDefinitions[[#This Row],['[sku']]]),"_NAME")</f>
        <v>TID_POWERUP_STUN_NAME</v>
      </c>
      <c r="L39" s="212" t="str">
        <f>CONCATENATE("TID_POWERUP_",UPPER(powerUpsDefinitions[[#This Row],['[sku']]]),"_DESC")</f>
        <v>TID_POWERUP_STUN_DESC</v>
      </c>
      <c r="M39" s="344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54" t="s">
        <v>923</v>
      </c>
      <c r="G43" s="355" t="s">
        <v>922</v>
      </c>
      <c r="H43" s="355" t="s">
        <v>921</v>
      </c>
    </row>
    <row r="44" spans="1:16384">
      <c r="D44" s="356" t="s">
        <v>4</v>
      </c>
      <c r="E44" s="199" t="s">
        <v>915</v>
      </c>
      <c r="F44" s="213">
        <v>1</v>
      </c>
      <c r="G44" s="214">
        <v>0.5</v>
      </c>
      <c r="H44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977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86" t="s">
        <v>186</v>
      </c>
      <c r="F5" s="146" t="s">
        <v>960</v>
      </c>
      <c r="G5" s="147" t="s">
        <v>556</v>
      </c>
      <c r="H5" s="392" t="s">
        <v>980</v>
      </c>
      <c r="I5" s="163" t="s">
        <v>965</v>
      </c>
      <c r="J5" s="163" t="s">
        <v>505</v>
      </c>
      <c r="K5" s="392" t="s">
        <v>979</v>
      </c>
      <c r="L5" s="163" t="s">
        <v>961</v>
      </c>
      <c r="M5" s="148" t="s">
        <v>23</v>
      </c>
      <c r="N5" s="397" t="s">
        <v>631</v>
      </c>
      <c r="O5" s="397" t="s">
        <v>998</v>
      </c>
      <c r="P5" s="397" t="s">
        <v>999</v>
      </c>
      <c r="Q5" s="397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324"/>
      <c r="O6" s="201" t="s">
        <v>1001</v>
      </c>
      <c r="P6" s="324"/>
      <c r="Q6" s="201" t="s">
        <v>1001</v>
      </c>
    </row>
    <row r="7" spans="2:25">
      <c r="B7" s="134" t="s">
        <v>4</v>
      </c>
      <c r="C7" s="159" t="s">
        <v>962</v>
      </c>
      <c r="D7" s="362" t="s">
        <v>964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324"/>
      <c r="O7" s="201" t="s">
        <v>1002</v>
      </c>
      <c r="P7" s="324"/>
      <c r="Q7" s="201" t="s">
        <v>1002</v>
      </c>
    </row>
    <row r="8" spans="2:25">
      <c r="B8" s="134" t="s">
        <v>4</v>
      </c>
      <c r="C8" s="159" t="s">
        <v>963</v>
      </c>
      <c r="D8" s="362" t="s">
        <v>964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75"/>
      <c r="O8" s="201" t="s">
        <v>1003</v>
      </c>
      <c r="P8" s="375"/>
      <c r="Q8" s="372" t="s">
        <v>1003</v>
      </c>
    </row>
    <row r="9" spans="2:25">
      <c r="B9" s="136" t="s">
        <v>4</v>
      </c>
      <c r="C9" s="373" t="s">
        <v>966</v>
      </c>
      <c r="D9" s="362" t="s">
        <v>964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76"/>
      <c r="O9" s="201" t="s">
        <v>1004</v>
      </c>
      <c r="P9" s="376"/>
      <c r="Q9" s="408" t="s">
        <v>1004</v>
      </c>
    </row>
    <row r="10" spans="2:25">
      <c r="B10" s="136" t="s">
        <v>4</v>
      </c>
      <c r="C10" s="373" t="s">
        <v>973</v>
      </c>
      <c r="D10" s="362" t="s">
        <v>964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76"/>
      <c r="O10" s="201" t="s">
        <v>1005</v>
      </c>
      <c r="P10" s="376"/>
      <c r="Q10" s="408" t="s">
        <v>1005</v>
      </c>
    </row>
    <row r="11" spans="2:25" ht="15.75" thickBot="1">
      <c r="B11" s="136" t="s">
        <v>4</v>
      </c>
      <c r="C11" s="373" t="s">
        <v>974</v>
      </c>
      <c r="D11" s="362" t="s">
        <v>964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76"/>
      <c r="O11" s="201" t="s">
        <v>1006</v>
      </c>
      <c r="P11" s="376"/>
      <c r="Q11" s="408" t="s">
        <v>1006</v>
      </c>
    </row>
    <row r="12" spans="2:25" ht="15.75" thickBot="1">
      <c r="B12" s="377" t="s">
        <v>4</v>
      </c>
      <c r="C12" s="378" t="s">
        <v>976</v>
      </c>
      <c r="D12" s="379" t="s">
        <v>971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1100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967</v>
      </c>
      <c r="D13" s="362" t="s">
        <v>971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1101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968</v>
      </c>
      <c r="D14" s="362" t="s">
        <v>971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1102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969</v>
      </c>
      <c r="D15" s="362" t="s">
        <v>971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1103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970</v>
      </c>
      <c r="D16" s="362" t="s">
        <v>971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1104</v>
      </c>
      <c r="N16" s="375"/>
      <c r="O16" s="375"/>
      <c r="P16" s="375"/>
      <c r="Q16" s="375"/>
    </row>
    <row r="17" spans="2:17">
      <c r="B17" s="134" t="s">
        <v>4</v>
      </c>
      <c r="C17" s="159" t="s">
        <v>975</v>
      </c>
      <c r="D17" s="362" t="s">
        <v>971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1105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34"/>
      <c r="G3" s="534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442</v>
      </c>
      <c r="C35" s="410" t="s">
        <v>5</v>
      </c>
      <c r="D35" s="410" t="s">
        <v>1089</v>
      </c>
      <c r="E35" s="410" t="s">
        <v>1090</v>
      </c>
      <c r="F35" s="67"/>
      <c r="G35" s="67"/>
      <c r="H35" s="67"/>
    </row>
    <row r="36" spans="2:8">
      <c r="B36" s="411" t="s">
        <v>4</v>
      </c>
      <c r="C36" s="420" t="s">
        <v>432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433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434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435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436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437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438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439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440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441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55" t="s">
        <v>926</v>
      </c>
      <c r="F49" s="355" t="s">
        <v>927</v>
      </c>
      <c r="G49" s="355" t="s">
        <v>928</v>
      </c>
      <c r="H49" s="355" t="s">
        <v>929</v>
      </c>
    </row>
    <row r="50" spans="2:8">
      <c r="B50" s="358" t="s">
        <v>4</v>
      </c>
      <c r="C50" s="353" t="s">
        <v>918</v>
      </c>
      <c r="D50" s="353" t="s">
        <v>1116</v>
      </c>
      <c r="E50" s="357" t="s">
        <v>919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55" t="s">
        <v>1148</v>
      </c>
      <c r="E3" s="355" t="s">
        <v>984</v>
      </c>
    </row>
    <row r="4" spans="1:10">
      <c r="A4" s="358" t="s">
        <v>4</v>
      </c>
      <c r="B4" s="353" t="s">
        <v>983</v>
      </c>
      <c r="C4" s="353" t="s">
        <v>302</v>
      </c>
      <c r="D4" s="357" t="s">
        <v>982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985</v>
      </c>
      <c r="C5" s="353" t="s">
        <v>302</v>
      </c>
      <c r="D5" s="357" t="s">
        <v>986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989</v>
      </c>
      <c r="C6" s="353" t="s">
        <v>987</v>
      </c>
      <c r="D6" s="357" t="s">
        <v>988</v>
      </c>
      <c r="E6" s="357" t="str">
        <f t="shared" si="0"/>
        <v>TID_EVENT_DESTROY_HOUSES</v>
      </c>
    </row>
    <row r="7" spans="1:10">
      <c r="A7" s="358" t="s">
        <v>4</v>
      </c>
      <c r="B7" s="353" t="s">
        <v>990</v>
      </c>
      <c r="C7" s="353" t="s">
        <v>991</v>
      </c>
      <c r="D7" s="357" t="s">
        <v>972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992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993</v>
      </c>
      <c r="C10" s="353" t="s">
        <v>993</v>
      </c>
      <c r="D10" s="357" t="s">
        <v>993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501" t="s">
        <v>204</v>
      </c>
      <c r="E14" s="501" t="s">
        <v>1358</v>
      </c>
      <c r="F14" s="501" t="s">
        <v>23</v>
      </c>
    </row>
    <row r="15" spans="1:10">
      <c r="A15" s="358" t="s">
        <v>4</v>
      </c>
      <c r="B15" s="353" t="s">
        <v>971</v>
      </c>
      <c r="C15" s="353" t="s">
        <v>324</v>
      </c>
      <c r="D15" s="353"/>
      <c r="E15" s="353"/>
      <c r="F15" s="353"/>
    </row>
    <row r="16" spans="1:10">
      <c r="A16" s="358" t="s">
        <v>4</v>
      </c>
      <c r="B16" s="353" t="s">
        <v>964</v>
      </c>
      <c r="C16" s="353" t="s">
        <v>1348</v>
      </c>
      <c r="D16" s="353"/>
      <c r="E16" s="353"/>
      <c r="F16" s="353"/>
    </row>
    <row r="17" spans="1:6">
      <c r="A17" s="358" t="s">
        <v>4</v>
      </c>
      <c r="B17" s="353" t="s">
        <v>1344</v>
      </c>
      <c r="C17" s="353" t="s">
        <v>1344</v>
      </c>
      <c r="D17" s="353"/>
      <c r="E17" s="353"/>
      <c r="F17" s="353"/>
    </row>
    <row r="18" spans="1:6">
      <c r="A18" s="358" t="s">
        <v>4</v>
      </c>
      <c r="B18" s="353" t="s">
        <v>1345</v>
      </c>
      <c r="C18" s="353" t="s">
        <v>1345</v>
      </c>
      <c r="D18" s="353"/>
      <c r="E18" s="353"/>
      <c r="F18" s="353"/>
    </row>
    <row r="19" spans="1:6">
      <c r="A19" s="358" t="s">
        <v>4</v>
      </c>
      <c r="B19" s="353" t="s">
        <v>1346</v>
      </c>
      <c r="C19" s="353" t="s">
        <v>646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422" t="s">
        <v>1091</v>
      </c>
      <c r="K4" s="444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J16" workbookViewId="0">
      <selection activeCell="AK30" sqref="AK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321</v>
      </c>
      <c r="AH14" s="216"/>
      <c r="AI14" s="216"/>
      <c r="AJ14" s="216"/>
      <c r="AN14" s="525"/>
      <c r="AO14" s="525"/>
      <c r="AP14" s="525"/>
      <c r="AQ14" s="525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3" t="s">
        <v>408</v>
      </c>
      <c r="R15" s="203" t="s">
        <v>409</v>
      </c>
      <c r="S15" s="203" t="s">
        <v>410</v>
      </c>
      <c r="T15" s="167" t="s">
        <v>216</v>
      </c>
      <c r="U15" s="163" t="s">
        <v>217</v>
      </c>
      <c r="V15" s="281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81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59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30" t="s">
        <v>401</v>
      </c>
      <c r="AV15" s="145" t="s">
        <v>402</v>
      </c>
      <c r="AW15" s="229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0.4</v>
      </c>
      <c r="AS16" s="21" t="s">
        <v>1194</v>
      </c>
      <c r="AT16" s="135" t="s">
        <v>1204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1.4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4">
        <v>0.8</v>
      </c>
      <c r="U17" s="208">
        <v>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0.5</v>
      </c>
      <c r="AS17" s="21" t="s">
        <v>1195</v>
      </c>
      <c r="AT17" s="135" t="s">
        <v>1205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1.5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0.85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0.5</v>
      </c>
      <c r="AS18" s="141" t="s">
        <v>1196</v>
      </c>
      <c r="AT18" s="142" t="s">
        <v>1206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0.9</v>
      </c>
      <c r="U19" s="208">
        <v>1.1000000000000001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0.5</v>
      </c>
      <c r="AS19" s="141" t="s">
        <v>1197</v>
      </c>
      <c r="AT19" s="142" t="s">
        <v>1207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2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0.6</v>
      </c>
      <c r="AS20" s="141" t="s">
        <v>1198</v>
      </c>
      <c r="AT20" s="142" t="s">
        <v>1208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1.6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0.6</v>
      </c>
      <c r="AS21" s="141" t="s">
        <v>1199</v>
      </c>
      <c r="AT21" s="142" t="s">
        <v>1213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0.6</v>
      </c>
      <c r="AS22" s="141" t="s">
        <v>1200</v>
      </c>
      <c r="AT22" s="142" t="s">
        <v>1209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2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1.54</v>
      </c>
      <c r="U23" s="207">
        <v>1.7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0.65</v>
      </c>
      <c r="AS23" s="141" t="s">
        <v>1201</v>
      </c>
      <c r="AT23" s="142" t="s">
        <v>1210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1.9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0.65</v>
      </c>
      <c r="AS24" s="141" t="s">
        <v>1202</v>
      </c>
      <c r="AT24" s="142" t="s">
        <v>1211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0.75</v>
      </c>
      <c r="AS25" s="157" t="s">
        <v>1203</v>
      </c>
      <c r="AT25" s="158" t="s">
        <v>1212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26" t="s">
        <v>523</v>
      </c>
      <c r="J26" s="527"/>
      <c r="K26" s="527"/>
      <c r="L26" s="528"/>
      <c r="M26" s="415"/>
      <c r="N26" s="532" t="s">
        <v>524</v>
      </c>
      <c r="O26" s="532"/>
      <c r="P26" s="532"/>
      <c r="Q26" s="532"/>
      <c r="R26" s="532"/>
      <c r="S26" s="533"/>
      <c r="T26" s="531" t="s">
        <v>525</v>
      </c>
      <c r="U26" s="531"/>
      <c r="V26" s="414" t="s">
        <v>530</v>
      </c>
      <c r="W26" s="530" t="s">
        <v>529</v>
      </c>
      <c r="X26" s="530"/>
      <c r="Y26" s="530"/>
      <c r="Z26" s="530"/>
      <c r="AA26" s="529" t="s">
        <v>526</v>
      </c>
      <c r="AB26" s="529"/>
      <c r="AC26" s="529"/>
      <c r="AD26" s="529"/>
      <c r="AE26" s="529"/>
      <c r="AF26" s="412" t="s">
        <v>527</v>
      </c>
      <c r="AH26" s="226"/>
      <c r="AI26" s="226"/>
      <c r="AW26" s="523" t="s">
        <v>531</v>
      </c>
      <c r="AX26" s="524"/>
      <c r="AY26" s="524"/>
      <c r="AZ26" s="524"/>
      <c r="BA26" s="524"/>
      <c r="BB26" s="524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411</v>
      </c>
      <c r="F31" s="144" t="s">
        <v>412</v>
      </c>
      <c r="G31" s="205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776</v>
      </c>
      <c r="E35" s="337" t="s">
        <v>787</v>
      </c>
      <c r="F35" s="337"/>
      <c r="G35" s="337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25" workbookViewId="0">
      <selection activeCell="H39" sqref="H39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560</v>
      </c>
      <c r="C4" s="425" t="s">
        <v>5</v>
      </c>
      <c r="D4" s="426" t="s">
        <v>639</v>
      </c>
      <c r="E4" s="426" t="s">
        <v>362</v>
      </c>
      <c r="F4" s="426" t="s">
        <v>186</v>
      </c>
      <c r="G4" s="426" t="s">
        <v>1137</v>
      </c>
      <c r="H4" s="426" t="s">
        <v>1357</v>
      </c>
      <c r="I4" s="427" t="s">
        <v>191</v>
      </c>
      <c r="J4" s="427" t="s">
        <v>192</v>
      </c>
      <c r="K4" s="427" t="s">
        <v>23</v>
      </c>
      <c r="L4" s="428" t="s">
        <v>789</v>
      </c>
      <c r="M4" s="429" t="s">
        <v>38</v>
      </c>
      <c r="N4" s="429" t="s">
        <v>177</v>
      </c>
      <c r="O4" s="430" t="s">
        <v>937</v>
      </c>
    </row>
    <row r="5" spans="1:18">
      <c r="B5" s="431" t="s">
        <v>4</v>
      </c>
      <c r="C5" s="432" t="s">
        <v>802</v>
      </c>
      <c r="D5" s="433" t="s">
        <v>642</v>
      </c>
      <c r="E5" s="433" t="s">
        <v>1330</v>
      </c>
      <c r="F5" s="433">
        <v>0</v>
      </c>
      <c r="G5" s="433" t="b">
        <v>1</v>
      </c>
      <c r="H5" s="433" t="b">
        <v>0</v>
      </c>
      <c r="I5" s="434" t="s">
        <v>648</v>
      </c>
      <c r="J5" s="434" t="s">
        <v>650</v>
      </c>
      <c r="K5" s="434" t="s">
        <v>894</v>
      </c>
      <c r="L5" s="435" t="s">
        <v>793</v>
      </c>
      <c r="M5" s="430" t="s">
        <v>863</v>
      </c>
      <c r="N5" s="430" t="str">
        <f>CONCATENATE(LEFT(petDefinitions[[#This Row],['[tidName']]],10),"_DESC")</f>
        <v>TID_PET_08_DESC</v>
      </c>
      <c r="O5" s="430">
        <v>8</v>
      </c>
    </row>
    <row r="6" spans="1:18">
      <c r="B6" s="431" t="s">
        <v>4</v>
      </c>
      <c r="C6" s="432" t="s">
        <v>809</v>
      </c>
      <c r="D6" s="433" t="s">
        <v>642</v>
      </c>
      <c r="E6" s="433" t="s">
        <v>1330</v>
      </c>
      <c r="F6" s="433">
        <v>1</v>
      </c>
      <c r="G6" s="433" t="b">
        <v>1</v>
      </c>
      <c r="H6" s="433" t="b">
        <v>0</v>
      </c>
      <c r="I6" s="434" t="s">
        <v>648</v>
      </c>
      <c r="J6" s="434" t="s">
        <v>649</v>
      </c>
      <c r="K6" s="434" t="s">
        <v>1272</v>
      </c>
      <c r="L6" s="435" t="s">
        <v>824</v>
      </c>
      <c r="M6" s="430" t="s">
        <v>867</v>
      </c>
      <c r="N6" s="430" t="str">
        <f>CONCATENATE(LEFT(petDefinitions[[#This Row],['[tidName']]],10),"_DESC")</f>
        <v>TID_PET_15_DESC</v>
      </c>
      <c r="O6" s="436">
        <v>15</v>
      </c>
      <c r="R6" s="67"/>
    </row>
    <row r="7" spans="1:18">
      <c r="B7" s="437" t="s">
        <v>4</v>
      </c>
      <c r="C7" s="438" t="s">
        <v>814</v>
      </c>
      <c r="D7" s="439" t="s">
        <v>642</v>
      </c>
      <c r="E7" s="433" t="s">
        <v>1330</v>
      </c>
      <c r="F7" s="433">
        <v>2</v>
      </c>
      <c r="G7" s="433" t="b">
        <v>1</v>
      </c>
      <c r="H7" s="433" t="b">
        <v>0</v>
      </c>
      <c r="I7" s="434" t="s">
        <v>648</v>
      </c>
      <c r="J7" s="434" t="s">
        <v>651</v>
      </c>
      <c r="K7" s="434" t="s">
        <v>1272</v>
      </c>
      <c r="L7" s="435" t="s">
        <v>821</v>
      </c>
      <c r="M7" s="430" t="s">
        <v>872</v>
      </c>
      <c r="N7" s="436" t="str">
        <f>CONCATENATE(LEFT(petDefinitions[[#This Row],['[tidName']]],10),"_DESC")</f>
        <v>TID_PET_20_DESC</v>
      </c>
      <c r="O7" s="430">
        <v>20</v>
      </c>
      <c r="R7" s="67"/>
    </row>
    <row r="8" spans="1:18">
      <c r="B8" s="437" t="s">
        <v>4</v>
      </c>
      <c r="C8" s="438" t="s">
        <v>837</v>
      </c>
      <c r="D8" s="439" t="s">
        <v>642</v>
      </c>
      <c r="E8" s="433" t="s">
        <v>1330</v>
      </c>
      <c r="F8" s="433">
        <v>3</v>
      </c>
      <c r="G8" s="433" t="b">
        <v>1</v>
      </c>
      <c r="H8" s="433" t="b">
        <v>0</v>
      </c>
      <c r="I8" s="434" t="s">
        <v>648</v>
      </c>
      <c r="J8" s="434" t="s">
        <v>649</v>
      </c>
      <c r="K8" s="434" t="s">
        <v>1272</v>
      </c>
      <c r="L8" s="435" t="s">
        <v>822</v>
      </c>
      <c r="M8" s="430" t="s">
        <v>873</v>
      </c>
      <c r="N8" s="430" t="str">
        <f>CONCATENATE(LEFT(petDefinitions[[#This Row],['[tidName']]],10),"_DESC")</f>
        <v>TID_PET_21_DESC</v>
      </c>
      <c r="O8" s="436">
        <v>21</v>
      </c>
      <c r="R8" s="67"/>
    </row>
    <row r="9" spans="1:18">
      <c r="A9" s="67"/>
      <c r="B9" s="437" t="s">
        <v>4</v>
      </c>
      <c r="C9" s="438" t="s">
        <v>838</v>
      </c>
      <c r="D9" s="439" t="s">
        <v>642</v>
      </c>
      <c r="E9" s="433" t="s">
        <v>1330</v>
      </c>
      <c r="F9" s="433">
        <v>4</v>
      </c>
      <c r="G9" s="433" t="b">
        <v>1</v>
      </c>
      <c r="H9" s="433" t="b">
        <v>0</v>
      </c>
      <c r="I9" s="434" t="s">
        <v>648</v>
      </c>
      <c r="J9" s="434" t="s">
        <v>649</v>
      </c>
      <c r="K9" s="440" t="s">
        <v>1272</v>
      </c>
      <c r="L9" s="435" t="s">
        <v>821</v>
      </c>
      <c r="M9" s="430" t="s">
        <v>874</v>
      </c>
      <c r="N9" s="436" t="str">
        <f>CONCATENATE(LEFT(petDefinitions[[#This Row],['[tidName']]],10),"_DESC")</f>
        <v>TID_PET_22_DESC</v>
      </c>
      <c r="O9" s="430">
        <v>22</v>
      </c>
      <c r="R9" s="67"/>
    </row>
    <row r="10" spans="1:18">
      <c r="A10" s="67"/>
      <c r="B10" s="437" t="s">
        <v>4</v>
      </c>
      <c r="C10" s="438" t="s">
        <v>839</v>
      </c>
      <c r="D10" s="439" t="s">
        <v>642</v>
      </c>
      <c r="E10" s="433" t="s">
        <v>1330</v>
      </c>
      <c r="F10" s="433">
        <v>5</v>
      </c>
      <c r="G10" s="433" t="b">
        <v>1</v>
      </c>
      <c r="H10" s="433" t="b">
        <v>0</v>
      </c>
      <c r="I10" s="434" t="s">
        <v>1125</v>
      </c>
      <c r="J10" s="434" t="s">
        <v>1134</v>
      </c>
      <c r="K10" s="434" t="s">
        <v>1276</v>
      </c>
      <c r="L10" s="435" t="s">
        <v>820</v>
      </c>
      <c r="M10" s="430" t="s">
        <v>875</v>
      </c>
      <c r="N10" s="430" t="str">
        <f>CONCATENATE(LEFT(petDefinitions[[#This Row],['[tidName']]],10),"_DESC")</f>
        <v>TID_PET_23_DESC</v>
      </c>
      <c r="O10" s="430">
        <v>23</v>
      </c>
      <c r="R10" s="67"/>
    </row>
    <row r="11" spans="1:18">
      <c r="A11" s="67"/>
      <c r="B11" s="437" t="s">
        <v>4</v>
      </c>
      <c r="C11" s="438" t="s">
        <v>843</v>
      </c>
      <c r="D11" s="439" t="s">
        <v>642</v>
      </c>
      <c r="E11" s="433" t="s">
        <v>1330</v>
      </c>
      <c r="F11" s="433">
        <v>6</v>
      </c>
      <c r="G11" s="433" t="b">
        <v>1</v>
      </c>
      <c r="H11" s="433" t="b">
        <v>0</v>
      </c>
      <c r="I11" s="434" t="s">
        <v>1260</v>
      </c>
      <c r="J11" s="434" t="s">
        <v>1261</v>
      </c>
      <c r="K11" s="434" t="s">
        <v>1262</v>
      </c>
      <c r="L11" s="435" t="s">
        <v>794</v>
      </c>
      <c r="M11" s="430" t="s">
        <v>879</v>
      </c>
      <c r="N11" s="430" t="str">
        <f>CONCATENATE(LEFT(petDefinitions[[#This Row],['[tidName']]],10),"_DESC")</f>
        <v>TID_PET_27_DESC</v>
      </c>
      <c r="O11" s="430">
        <v>27</v>
      </c>
      <c r="R11" s="67"/>
    </row>
    <row r="12" spans="1:18">
      <c r="A12" s="67"/>
      <c r="B12" s="437" t="s">
        <v>4</v>
      </c>
      <c r="C12" s="438" t="s">
        <v>846</v>
      </c>
      <c r="D12" s="439" t="s">
        <v>642</v>
      </c>
      <c r="E12" s="433" t="s">
        <v>1330</v>
      </c>
      <c r="F12" s="433">
        <v>7</v>
      </c>
      <c r="G12" s="433" t="b">
        <v>1</v>
      </c>
      <c r="H12" s="433" t="b">
        <v>0</v>
      </c>
      <c r="I12" s="434" t="s">
        <v>1361</v>
      </c>
      <c r="J12" s="434" t="s">
        <v>1362</v>
      </c>
      <c r="K12" s="434" t="s">
        <v>1264</v>
      </c>
      <c r="L12" s="435" t="s">
        <v>835</v>
      </c>
      <c r="M12" s="430" t="s">
        <v>882</v>
      </c>
      <c r="N12" s="430" t="str">
        <f>CONCATENATE(LEFT(petDefinitions[[#This Row],['[tidName']]],10),"_DESC")</f>
        <v>TID_PET_30_DESC</v>
      </c>
      <c r="O12" s="430">
        <v>30</v>
      </c>
      <c r="R12" s="67"/>
    </row>
    <row r="13" spans="1:18">
      <c r="A13" s="67"/>
      <c r="B13" s="437" t="s">
        <v>4</v>
      </c>
      <c r="C13" s="438" t="s">
        <v>1400</v>
      </c>
      <c r="D13" s="439" t="s">
        <v>642</v>
      </c>
      <c r="E13" s="433" t="s">
        <v>1330</v>
      </c>
      <c r="F13" s="433">
        <v>8</v>
      </c>
      <c r="G13" s="433" t="b">
        <v>1</v>
      </c>
      <c r="H13" s="433" t="b">
        <v>0</v>
      </c>
      <c r="I13" s="434" t="s">
        <v>648</v>
      </c>
      <c r="J13" s="434" t="s">
        <v>649</v>
      </c>
      <c r="K13" s="434" t="s">
        <v>953</v>
      </c>
      <c r="L13" s="435" t="s">
        <v>1389</v>
      </c>
      <c r="M13" s="430" t="s">
        <v>1420</v>
      </c>
      <c r="N13" s="522" t="s">
        <v>1421</v>
      </c>
      <c r="O13" s="430">
        <v>40</v>
      </c>
      <c r="R13" s="67"/>
    </row>
    <row r="14" spans="1:18">
      <c r="A14" s="67"/>
      <c r="B14" s="437" t="s">
        <v>4</v>
      </c>
      <c r="C14" s="438" t="s">
        <v>1401</v>
      </c>
      <c r="D14" s="439" t="s">
        <v>642</v>
      </c>
      <c r="E14" s="433" t="s">
        <v>1330</v>
      </c>
      <c r="F14" s="433">
        <v>9</v>
      </c>
      <c r="G14" s="433" t="b">
        <v>1</v>
      </c>
      <c r="H14" s="433" t="b">
        <v>0</v>
      </c>
      <c r="I14" s="434" t="s">
        <v>1462</v>
      </c>
      <c r="J14" s="440" t="s">
        <v>649</v>
      </c>
      <c r="K14" s="434" t="s">
        <v>953</v>
      </c>
      <c r="L14" s="435" t="s">
        <v>1394</v>
      </c>
      <c r="M14" s="430" t="s">
        <v>1422</v>
      </c>
      <c r="N14" s="430" t="s">
        <v>1423</v>
      </c>
      <c r="O14" s="430">
        <v>41</v>
      </c>
      <c r="R14" s="67"/>
    </row>
    <row r="15" spans="1:18">
      <c r="A15" s="67"/>
      <c r="B15" s="437" t="s">
        <v>4</v>
      </c>
      <c r="C15" s="438" t="s">
        <v>1402</v>
      </c>
      <c r="D15" s="439" t="s">
        <v>642</v>
      </c>
      <c r="E15" s="433" t="s">
        <v>1330</v>
      </c>
      <c r="F15" s="433">
        <v>10</v>
      </c>
      <c r="G15" s="433" t="b">
        <v>1</v>
      </c>
      <c r="H15" s="433" t="b">
        <v>0</v>
      </c>
      <c r="I15" s="434" t="s">
        <v>648</v>
      </c>
      <c r="J15" s="434" t="s">
        <v>649</v>
      </c>
      <c r="K15" s="434" t="s">
        <v>953</v>
      </c>
      <c r="L15" s="435" t="s">
        <v>791</v>
      </c>
      <c r="M15" s="430" t="s">
        <v>1424</v>
      </c>
      <c r="N15" s="430" t="s">
        <v>1425</v>
      </c>
      <c r="O15" s="430">
        <v>42</v>
      </c>
      <c r="R15" s="67"/>
    </row>
    <row r="16" spans="1:18">
      <c r="A16" s="67"/>
      <c r="B16" s="437" t="s">
        <v>4</v>
      </c>
      <c r="C16" s="438" t="s">
        <v>1403</v>
      </c>
      <c r="D16" s="439" t="s">
        <v>642</v>
      </c>
      <c r="E16" s="433" t="s">
        <v>1330</v>
      </c>
      <c r="F16" s="433">
        <v>11</v>
      </c>
      <c r="G16" s="433" t="b">
        <v>1</v>
      </c>
      <c r="H16" s="433" t="b">
        <v>0</v>
      </c>
      <c r="I16" s="434" t="s">
        <v>648</v>
      </c>
      <c r="J16" s="434" t="s">
        <v>649</v>
      </c>
      <c r="K16" s="434" t="s">
        <v>953</v>
      </c>
      <c r="L16" s="435" t="s">
        <v>791</v>
      </c>
      <c r="M16" s="430" t="s">
        <v>1426</v>
      </c>
      <c r="N16" s="430" t="s">
        <v>1427</v>
      </c>
      <c r="O16" s="430">
        <v>43</v>
      </c>
      <c r="R16" s="67"/>
    </row>
    <row r="17" spans="1:18">
      <c r="A17" s="67"/>
      <c r="B17" s="437" t="s">
        <v>4</v>
      </c>
      <c r="C17" s="438" t="s">
        <v>1405</v>
      </c>
      <c r="D17" s="439" t="s">
        <v>642</v>
      </c>
      <c r="E17" s="433" t="s">
        <v>1330</v>
      </c>
      <c r="F17" s="433">
        <v>12</v>
      </c>
      <c r="G17" s="433" t="b">
        <v>1</v>
      </c>
      <c r="H17" s="433" t="b">
        <v>0</v>
      </c>
      <c r="I17" s="434" t="s">
        <v>648</v>
      </c>
      <c r="J17" s="434" t="s">
        <v>649</v>
      </c>
      <c r="K17" s="434" t="s">
        <v>953</v>
      </c>
      <c r="L17" s="435" t="s">
        <v>1388</v>
      </c>
      <c r="M17" s="430" t="s">
        <v>1430</v>
      </c>
      <c r="N17" s="430" t="s">
        <v>1431</v>
      </c>
      <c r="O17" s="430">
        <v>45</v>
      </c>
      <c r="R17" s="67"/>
    </row>
    <row r="18" spans="1:18">
      <c r="A18" s="67"/>
      <c r="B18" s="437" t="s">
        <v>4</v>
      </c>
      <c r="C18" s="438" t="s">
        <v>1410</v>
      </c>
      <c r="D18" s="439" t="s">
        <v>642</v>
      </c>
      <c r="E18" s="433" t="s">
        <v>1330</v>
      </c>
      <c r="F18" s="433">
        <v>13</v>
      </c>
      <c r="G18" s="433" t="b">
        <v>1</v>
      </c>
      <c r="H18" s="433" t="b">
        <v>0</v>
      </c>
      <c r="I18" s="434" t="s">
        <v>648</v>
      </c>
      <c r="J18" s="434" t="s">
        <v>649</v>
      </c>
      <c r="K18" s="440" t="s">
        <v>953</v>
      </c>
      <c r="L18" s="435" t="s">
        <v>791</v>
      </c>
      <c r="M18" s="430" t="s">
        <v>1440</v>
      </c>
      <c r="N18" s="430" t="s">
        <v>1441</v>
      </c>
      <c r="O18" s="430">
        <v>50</v>
      </c>
      <c r="R18" s="67"/>
    </row>
    <row r="19" spans="1:18">
      <c r="A19" s="67"/>
      <c r="B19" s="437" t="s">
        <v>4</v>
      </c>
      <c r="C19" s="438" t="s">
        <v>1411</v>
      </c>
      <c r="D19" s="439" t="s">
        <v>642</v>
      </c>
      <c r="E19" s="433" t="s">
        <v>1330</v>
      </c>
      <c r="F19" s="433">
        <v>14</v>
      </c>
      <c r="G19" s="433" t="b">
        <v>1</v>
      </c>
      <c r="H19" s="433" t="b">
        <v>0</v>
      </c>
      <c r="I19" s="434" t="s">
        <v>648</v>
      </c>
      <c r="J19" s="434" t="s">
        <v>649</v>
      </c>
      <c r="K19" s="434" t="s">
        <v>953</v>
      </c>
      <c r="L19" s="435" t="s">
        <v>791</v>
      </c>
      <c r="M19" s="430" t="s">
        <v>1442</v>
      </c>
      <c r="N19" s="430" t="s">
        <v>1443</v>
      </c>
      <c r="O19" s="430">
        <v>51</v>
      </c>
      <c r="R19" s="67"/>
    </row>
    <row r="20" spans="1:18">
      <c r="A20" s="67"/>
      <c r="B20" s="437" t="s">
        <v>4</v>
      </c>
      <c r="C20" s="438" t="s">
        <v>1404</v>
      </c>
      <c r="D20" s="439" t="s">
        <v>642</v>
      </c>
      <c r="E20" s="433" t="s">
        <v>833</v>
      </c>
      <c r="F20" s="439">
        <v>0</v>
      </c>
      <c r="G20" s="433" t="b">
        <v>1</v>
      </c>
      <c r="H20" s="433" t="b">
        <v>0</v>
      </c>
      <c r="I20" s="434" t="s">
        <v>648</v>
      </c>
      <c r="J20" s="434" t="s">
        <v>649</v>
      </c>
      <c r="K20" s="434" t="s">
        <v>953</v>
      </c>
      <c r="L20" s="435" t="s">
        <v>791</v>
      </c>
      <c r="M20" s="430" t="s">
        <v>1428</v>
      </c>
      <c r="N20" s="430" t="s">
        <v>1429</v>
      </c>
      <c r="O20" s="430">
        <v>44</v>
      </c>
      <c r="R20" s="67"/>
    </row>
    <row r="21" spans="1:18">
      <c r="A21" s="67"/>
      <c r="B21" s="437" t="s">
        <v>4</v>
      </c>
      <c r="C21" s="438" t="s">
        <v>1407</v>
      </c>
      <c r="D21" s="439" t="s">
        <v>642</v>
      </c>
      <c r="E21" s="433" t="s">
        <v>833</v>
      </c>
      <c r="F21" s="439">
        <v>1</v>
      </c>
      <c r="G21" s="433" t="b">
        <v>1</v>
      </c>
      <c r="H21" s="433" t="b">
        <v>0</v>
      </c>
      <c r="I21" s="434" t="s">
        <v>648</v>
      </c>
      <c r="J21" s="434" t="s">
        <v>649</v>
      </c>
      <c r="K21" s="434" t="s">
        <v>953</v>
      </c>
      <c r="L21" s="435" t="s">
        <v>1390</v>
      </c>
      <c r="M21" s="430" t="s">
        <v>1434</v>
      </c>
      <c r="N21" s="430" t="s">
        <v>1435</v>
      </c>
      <c r="O21" s="430">
        <v>47</v>
      </c>
      <c r="R21" s="67"/>
    </row>
    <row r="22" spans="1:18">
      <c r="A22" s="67"/>
      <c r="B22" s="437" t="s">
        <v>4</v>
      </c>
      <c r="C22" s="438" t="s">
        <v>1408</v>
      </c>
      <c r="D22" s="439" t="s">
        <v>642</v>
      </c>
      <c r="E22" s="433" t="s">
        <v>833</v>
      </c>
      <c r="F22" s="439">
        <v>2</v>
      </c>
      <c r="G22" s="433" t="b">
        <v>1</v>
      </c>
      <c r="H22" s="433" t="b">
        <v>0</v>
      </c>
      <c r="I22" s="434" t="s">
        <v>648</v>
      </c>
      <c r="J22" s="440" t="s">
        <v>649</v>
      </c>
      <c r="K22" s="440" t="s">
        <v>953</v>
      </c>
      <c r="L22" s="435" t="s">
        <v>1391</v>
      </c>
      <c r="M22" s="430" t="s">
        <v>1436</v>
      </c>
      <c r="N22" s="430" t="s">
        <v>1437</v>
      </c>
      <c r="O22" s="430">
        <v>48</v>
      </c>
      <c r="R22" s="67"/>
    </row>
    <row r="23" spans="1:18">
      <c r="A23" s="67"/>
      <c r="B23" s="437" t="s">
        <v>4</v>
      </c>
      <c r="C23" s="438" t="s">
        <v>1409</v>
      </c>
      <c r="D23" s="439" t="s">
        <v>642</v>
      </c>
      <c r="E23" s="433" t="s">
        <v>833</v>
      </c>
      <c r="F23" s="439">
        <v>3</v>
      </c>
      <c r="G23" s="433" t="b">
        <v>1</v>
      </c>
      <c r="H23" s="433" t="b">
        <v>0</v>
      </c>
      <c r="I23" s="434" t="s">
        <v>648</v>
      </c>
      <c r="J23" s="434" t="s">
        <v>649</v>
      </c>
      <c r="K23" s="434" t="s">
        <v>953</v>
      </c>
      <c r="L23" s="435" t="s">
        <v>1393</v>
      </c>
      <c r="M23" s="430" t="s">
        <v>1438</v>
      </c>
      <c r="N23" s="430" t="s">
        <v>1439</v>
      </c>
      <c r="O23" s="430">
        <v>49</v>
      </c>
      <c r="R23" s="67"/>
    </row>
    <row r="24" spans="1:18">
      <c r="A24" s="67"/>
      <c r="B24" s="437" t="s">
        <v>4</v>
      </c>
      <c r="C24" s="438" t="s">
        <v>1412</v>
      </c>
      <c r="D24" s="439" t="s">
        <v>642</v>
      </c>
      <c r="E24" s="433" t="s">
        <v>833</v>
      </c>
      <c r="F24" s="439">
        <v>4</v>
      </c>
      <c r="G24" s="433" t="b">
        <v>1</v>
      </c>
      <c r="H24" s="433" t="b">
        <v>0</v>
      </c>
      <c r="I24" s="434" t="s">
        <v>648</v>
      </c>
      <c r="J24" s="434" t="s">
        <v>649</v>
      </c>
      <c r="K24" s="434" t="s">
        <v>953</v>
      </c>
      <c r="L24" s="435" t="s">
        <v>1392</v>
      </c>
      <c r="M24" s="430" t="s">
        <v>1444</v>
      </c>
      <c r="N24" s="430" t="s">
        <v>1445</v>
      </c>
      <c r="O24" s="430">
        <v>52</v>
      </c>
      <c r="R24" s="67"/>
    </row>
    <row r="25" spans="1:18">
      <c r="A25" s="67"/>
      <c r="B25" s="437" t="s">
        <v>4</v>
      </c>
      <c r="C25" s="438" t="s">
        <v>844</v>
      </c>
      <c r="D25" s="439" t="s">
        <v>643</v>
      </c>
      <c r="E25" s="433" t="s">
        <v>833</v>
      </c>
      <c r="F25" s="439">
        <v>5</v>
      </c>
      <c r="G25" s="433" t="b">
        <v>0</v>
      </c>
      <c r="H25" s="433" t="b">
        <v>0</v>
      </c>
      <c r="I25" s="434" t="s">
        <v>648</v>
      </c>
      <c r="J25" s="440" t="s">
        <v>649</v>
      </c>
      <c r="K25" s="440" t="s">
        <v>893</v>
      </c>
      <c r="L25" s="441" t="s">
        <v>832</v>
      </c>
      <c r="M25" s="430" t="s">
        <v>880</v>
      </c>
      <c r="N25" s="430" t="str">
        <f>CONCATENATE(LEFT(petDefinitions[[#This Row],['[tidName']]],10),"_DESC")</f>
        <v>TID_PET_28_DESC</v>
      </c>
      <c r="O25" s="430">
        <v>28</v>
      </c>
      <c r="R25" s="67"/>
    </row>
    <row r="26" spans="1:18">
      <c r="A26" s="67"/>
      <c r="B26" s="431" t="s">
        <v>4</v>
      </c>
      <c r="C26" s="432" t="s">
        <v>845</v>
      </c>
      <c r="D26" s="433" t="s">
        <v>643</v>
      </c>
      <c r="E26" s="433" t="s">
        <v>833</v>
      </c>
      <c r="F26" s="439">
        <v>6</v>
      </c>
      <c r="G26" s="433" t="b">
        <v>0</v>
      </c>
      <c r="H26" s="433" t="b">
        <v>0</v>
      </c>
      <c r="I26" s="434" t="s">
        <v>892</v>
      </c>
      <c r="J26" s="434" t="s">
        <v>650</v>
      </c>
      <c r="K26" s="434" t="s">
        <v>896</v>
      </c>
      <c r="L26" s="435" t="s">
        <v>834</v>
      </c>
      <c r="M26" s="430" t="s">
        <v>881</v>
      </c>
      <c r="N26" s="430" t="str">
        <f>CONCATENATE(LEFT(petDefinitions[[#This Row],['[tidName']]],10),"_DESC")</f>
        <v>TID_PET_29_DESC</v>
      </c>
      <c r="O26" s="430">
        <v>29</v>
      </c>
      <c r="R26" s="67"/>
    </row>
    <row r="27" spans="1:18">
      <c r="A27" s="67"/>
      <c r="B27" s="431" t="s">
        <v>4</v>
      </c>
      <c r="C27" s="432" t="s">
        <v>847</v>
      </c>
      <c r="D27" s="433" t="s">
        <v>643</v>
      </c>
      <c r="E27" s="433" t="s">
        <v>833</v>
      </c>
      <c r="F27" s="439">
        <v>7</v>
      </c>
      <c r="G27" s="433" t="b">
        <v>0</v>
      </c>
      <c r="H27" s="433" t="b">
        <v>0</v>
      </c>
      <c r="I27" s="434" t="s">
        <v>1354</v>
      </c>
      <c r="J27" s="434" t="s">
        <v>1355</v>
      </c>
      <c r="K27" s="434" t="s">
        <v>1380</v>
      </c>
      <c r="L27" s="435" t="s">
        <v>909</v>
      </c>
      <c r="M27" s="430" t="s">
        <v>883</v>
      </c>
      <c r="N27" s="430" t="str">
        <f>CONCATENATE(LEFT(petDefinitions[[#This Row],['[tidName']]],10),"_DESC")</f>
        <v>TID_PET_31_DESC</v>
      </c>
      <c r="O27" s="436">
        <v>31</v>
      </c>
      <c r="R27" s="67"/>
    </row>
    <row r="28" spans="1:18">
      <c r="A28" s="67"/>
      <c r="B28" s="437" t="s">
        <v>4</v>
      </c>
      <c r="C28" s="438" t="s">
        <v>805</v>
      </c>
      <c r="D28" s="439" t="s">
        <v>642</v>
      </c>
      <c r="E28" s="433" t="s">
        <v>1329</v>
      </c>
      <c r="F28" s="439">
        <v>0</v>
      </c>
      <c r="G28" s="433" t="b">
        <v>1</v>
      </c>
      <c r="H28" s="433" t="b">
        <v>0</v>
      </c>
      <c r="I28" s="434" t="s">
        <v>648</v>
      </c>
      <c r="J28" s="434" t="s">
        <v>649</v>
      </c>
      <c r="K28" s="434" t="s">
        <v>1272</v>
      </c>
      <c r="L28" s="435" t="s">
        <v>829</v>
      </c>
      <c r="M28" s="430" t="s">
        <v>1128</v>
      </c>
      <c r="N28" s="436" t="str">
        <f>CONCATENATE(LEFT(petDefinitions[[#This Row],['[tidName']]],10),"_DESC")</f>
        <v>TID_PET_11_DESC</v>
      </c>
      <c r="O28" s="430">
        <v>11</v>
      </c>
      <c r="R28" s="67"/>
    </row>
    <row r="29" spans="1:18">
      <c r="A29" s="67"/>
      <c r="B29" s="437" t="s">
        <v>4</v>
      </c>
      <c r="C29" s="438" t="s">
        <v>806</v>
      </c>
      <c r="D29" s="439" t="s">
        <v>642</v>
      </c>
      <c r="E29" s="433" t="s">
        <v>1329</v>
      </c>
      <c r="F29" s="433">
        <v>1</v>
      </c>
      <c r="G29" s="433" t="b">
        <v>1</v>
      </c>
      <c r="H29" s="433" t="b">
        <v>0</v>
      </c>
      <c r="I29" s="434" t="s">
        <v>648</v>
      </c>
      <c r="J29" s="434" t="s">
        <v>649</v>
      </c>
      <c r="K29" s="434" t="s">
        <v>894</v>
      </c>
      <c r="L29" s="435" t="s">
        <v>790</v>
      </c>
      <c r="M29" s="430" t="s">
        <v>1129</v>
      </c>
      <c r="N29" s="430" t="str">
        <f>CONCATENATE(LEFT(petDefinitions[[#This Row],['[tidName']]],10),"_DESC")</f>
        <v>TID_PET_12_DESC</v>
      </c>
      <c r="O29" s="436">
        <v>12</v>
      </c>
      <c r="R29" s="67"/>
    </row>
    <row r="30" spans="1:18">
      <c r="A30" s="67"/>
      <c r="B30" s="437" t="s">
        <v>4</v>
      </c>
      <c r="C30" s="438" t="s">
        <v>812</v>
      </c>
      <c r="D30" s="439" t="s">
        <v>642</v>
      </c>
      <c r="E30" s="433" t="s">
        <v>1329</v>
      </c>
      <c r="F30" s="433">
        <v>2</v>
      </c>
      <c r="G30" s="433" t="b">
        <v>1</v>
      </c>
      <c r="H30" s="433" t="b">
        <v>0</v>
      </c>
      <c r="I30" s="434" t="s">
        <v>648</v>
      </c>
      <c r="J30" s="440" t="s">
        <v>649</v>
      </c>
      <c r="K30" s="440" t="s">
        <v>1272</v>
      </c>
      <c r="L30" s="435" t="s">
        <v>829</v>
      </c>
      <c r="M30" s="430" t="s">
        <v>870</v>
      </c>
      <c r="N30" s="436" t="str">
        <f>CONCATENATE(LEFT(petDefinitions[[#This Row],['[tidName']]],10),"_DESC")</f>
        <v>TID_PET_18_DESC</v>
      </c>
      <c r="O30" s="430">
        <v>18</v>
      </c>
      <c r="R30" s="67"/>
    </row>
    <row r="31" spans="1:18">
      <c r="A31" s="67"/>
      <c r="B31" s="437" t="s">
        <v>4</v>
      </c>
      <c r="C31" s="438" t="s">
        <v>813</v>
      </c>
      <c r="D31" s="439" t="s">
        <v>642</v>
      </c>
      <c r="E31" s="433" t="s">
        <v>1329</v>
      </c>
      <c r="F31" s="439">
        <v>3</v>
      </c>
      <c r="G31" s="433" t="b">
        <v>1</v>
      </c>
      <c r="H31" s="433" t="b">
        <v>0</v>
      </c>
      <c r="I31" s="434" t="s">
        <v>1124</v>
      </c>
      <c r="J31" s="434" t="s">
        <v>1133</v>
      </c>
      <c r="K31" s="434" t="s">
        <v>1275</v>
      </c>
      <c r="L31" s="435" t="s">
        <v>790</v>
      </c>
      <c r="M31" s="430" t="s">
        <v>871</v>
      </c>
      <c r="N31" s="430" t="str">
        <f>CONCATENATE(LEFT(petDefinitions[[#This Row],['[tidName']]],10),"_DESC")</f>
        <v>TID_PET_19_DESC</v>
      </c>
      <c r="O31" s="430">
        <v>19</v>
      </c>
      <c r="Q31" s="67"/>
      <c r="R31" s="67"/>
    </row>
    <row r="32" spans="1:18">
      <c r="A32" s="67"/>
      <c r="B32" s="437" t="s">
        <v>4</v>
      </c>
      <c r="C32" s="438" t="s">
        <v>801</v>
      </c>
      <c r="D32" s="439" t="s">
        <v>642</v>
      </c>
      <c r="E32" s="433" t="s">
        <v>1334</v>
      </c>
      <c r="F32" s="439">
        <v>0</v>
      </c>
      <c r="G32" s="433" t="b">
        <v>1</v>
      </c>
      <c r="H32" s="433" t="b">
        <v>0</v>
      </c>
      <c r="I32" s="434" t="s">
        <v>648</v>
      </c>
      <c r="J32" s="434" t="s">
        <v>649</v>
      </c>
      <c r="K32" s="434" t="s">
        <v>1272</v>
      </c>
      <c r="L32" s="435" t="s">
        <v>791</v>
      </c>
      <c r="M32" s="430" t="s">
        <v>862</v>
      </c>
      <c r="N32" s="430" t="str">
        <f>CONCATENATE(LEFT(petDefinitions[[#This Row],['[tidName']]],10),"_DESC")</f>
        <v>TID_PET_07_DESC</v>
      </c>
      <c r="O32" s="430">
        <v>7</v>
      </c>
      <c r="R32" s="67"/>
    </row>
    <row r="33" spans="1:18">
      <c r="A33" s="67"/>
      <c r="B33" s="437" t="s">
        <v>4</v>
      </c>
      <c r="C33" s="438" t="s">
        <v>807</v>
      </c>
      <c r="D33" s="439" t="s">
        <v>642</v>
      </c>
      <c r="E33" s="433" t="s">
        <v>1334</v>
      </c>
      <c r="F33" s="439">
        <v>1</v>
      </c>
      <c r="G33" s="433" t="b">
        <v>1</v>
      </c>
      <c r="H33" s="433" t="b">
        <v>0</v>
      </c>
      <c r="I33" s="434" t="s">
        <v>1126</v>
      </c>
      <c r="J33" s="434" t="s">
        <v>1131</v>
      </c>
      <c r="K33" s="434" t="s">
        <v>1273</v>
      </c>
      <c r="L33" s="435" t="s">
        <v>791</v>
      </c>
      <c r="M33" s="430" t="s">
        <v>865</v>
      </c>
      <c r="N33" s="430" t="str">
        <f>CONCATENATE(LEFT(petDefinitions[[#This Row],['[tidName']]],10),"_DESC")</f>
        <v>TID_PET_13_DESC</v>
      </c>
      <c r="O33" s="430">
        <v>13</v>
      </c>
      <c r="R33" s="67"/>
    </row>
    <row r="34" spans="1:18">
      <c r="A34" s="67"/>
      <c r="B34" s="437" t="s">
        <v>4</v>
      </c>
      <c r="C34" s="438" t="s">
        <v>647</v>
      </c>
      <c r="D34" s="439" t="s">
        <v>642</v>
      </c>
      <c r="E34" s="433" t="s">
        <v>1334</v>
      </c>
      <c r="F34" s="439">
        <v>2</v>
      </c>
      <c r="G34" s="433" t="b">
        <v>1</v>
      </c>
      <c r="H34" s="433" t="b">
        <v>0</v>
      </c>
      <c r="I34" s="434" t="s">
        <v>648</v>
      </c>
      <c r="J34" s="434" t="s">
        <v>649</v>
      </c>
      <c r="K34" s="434" t="s">
        <v>1272</v>
      </c>
      <c r="L34" s="435" t="s">
        <v>817</v>
      </c>
      <c r="M34" s="430" t="s">
        <v>857</v>
      </c>
      <c r="N34" s="430" t="str">
        <f>CONCATENATE(LEFT(petDefinitions[[#This Row],['[tidName']]],10),"_DESC")</f>
        <v>TID_PET_02_DESC</v>
      </c>
      <c r="O34" s="430">
        <v>2</v>
      </c>
      <c r="R34" s="67"/>
    </row>
    <row r="35" spans="1:18">
      <c r="A35" s="67"/>
      <c r="B35" s="437" t="s">
        <v>4</v>
      </c>
      <c r="C35" s="438" t="s">
        <v>798</v>
      </c>
      <c r="D35" s="439" t="s">
        <v>642</v>
      </c>
      <c r="E35" s="433" t="s">
        <v>1334</v>
      </c>
      <c r="F35" s="439">
        <v>3</v>
      </c>
      <c r="G35" s="433" t="b">
        <v>1</v>
      </c>
      <c r="H35" s="433" t="b">
        <v>0</v>
      </c>
      <c r="I35" s="440" t="s">
        <v>1122</v>
      </c>
      <c r="J35" s="440" t="s">
        <v>1130</v>
      </c>
      <c r="K35" s="440" t="s">
        <v>1272</v>
      </c>
      <c r="L35" s="435" t="s">
        <v>817</v>
      </c>
      <c r="M35" s="430" t="s">
        <v>859</v>
      </c>
      <c r="N35" s="430" t="str">
        <f>CONCATENATE(LEFT(petDefinitions[[#This Row],['[tidName']]],10),"_DESC")</f>
        <v>TID_PET_04_DESC</v>
      </c>
      <c r="O35" s="430">
        <v>4</v>
      </c>
      <c r="R35" s="67"/>
    </row>
    <row r="36" spans="1:18">
      <c r="A36" s="67"/>
      <c r="B36" s="437" t="s">
        <v>4</v>
      </c>
      <c r="C36" s="438" t="s">
        <v>800</v>
      </c>
      <c r="D36" s="439" t="s">
        <v>642</v>
      </c>
      <c r="E36" s="433" t="s">
        <v>1334</v>
      </c>
      <c r="F36" s="439">
        <v>4</v>
      </c>
      <c r="G36" s="433" t="b">
        <v>1</v>
      </c>
      <c r="H36" s="433" t="b">
        <v>0</v>
      </c>
      <c r="I36" s="434" t="s">
        <v>648</v>
      </c>
      <c r="J36" s="434" t="s">
        <v>649</v>
      </c>
      <c r="K36" s="434" t="s">
        <v>1272</v>
      </c>
      <c r="L36" s="435" t="s">
        <v>817</v>
      </c>
      <c r="M36" s="430" t="s">
        <v>861</v>
      </c>
      <c r="N36" s="430" t="str">
        <f>CONCATENATE(LEFT(petDefinitions[[#This Row],['[tidName']]],10),"_DESC")</f>
        <v>TID_PET_06_DESC</v>
      </c>
      <c r="O36" s="430">
        <v>6</v>
      </c>
      <c r="R36" s="67"/>
    </row>
    <row r="37" spans="1:18">
      <c r="A37" s="67"/>
      <c r="B37" s="437" t="s">
        <v>4</v>
      </c>
      <c r="C37" s="438" t="s">
        <v>842</v>
      </c>
      <c r="D37" s="439" t="s">
        <v>642</v>
      </c>
      <c r="E37" s="433" t="s">
        <v>1334</v>
      </c>
      <c r="F37" s="439">
        <v>5</v>
      </c>
      <c r="G37" s="433" t="b">
        <v>1</v>
      </c>
      <c r="H37" s="433" t="b">
        <v>0</v>
      </c>
      <c r="I37" s="434" t="s">
        <v>648</v>
      </c>
      <c r="J37" s="434" t="s">
        <v>649</v>
      </c>
      <c r="K37" s="434" t="s">
        <v>1272</v>
      </c>
      <c r="L37" s="435" t="s">
        <v>791</v>
      </c>
      <c r="M37" s="430" t="s">
        <v>878</v>
      </c>
      <c r="N37" s="430" t="str">
        <f>CONCATENATE(LEFT(petDefinitions[[#This Row],['[tidName']]],10),"_DESC")</f>
        <v>TID_PET_26_DESC</v>
      </c>
      <c r="O37" s="430">
        <v>26</v>
      </c>
      <c r="R37" s="67"/>
    </row>
    <row r="38" spans="1:18">
      <c r="A38" s="67"/>
      <c r="B38" s="437" t="s">
        <v>4</v>
      </c>
      <c r="C38" s="438" t="s">
        <v>645</v>
      </c>
      <c r="D38" s="439" t="s">
        <v>642</v>
      </c>
      <c r="E38" s="433" t="s">
        <v>300</v>
      </c>
      <c r="F38" s="439">
        <v>0</v>
      </c>
      <c r="G38" s="433" t="b">
        <v>0</v>
      </c>
      <c r="H38" s="433" t="b">
        <v>0</v>
      </c>
      <c r="I38" s="434" t="s">
        <v>648</v>
      </c>
      <c r="J38" s="434" t="s">
        <v>649</v>
      </c>
      <c r="K38" s="434" t="s">
        <v>1272</v>
      </c>
      <c r="L38" s="435" t="s">
        <v>324</v>
      </c>
      <c r="M38" s="430" t="s">
        <v>831</v>
      </c>
      <c r="N38" s="430" t="str">
        <f>CONCATENATE(LEFT(petDefinitions[[#This Row],['[tidName']]],10),"_DESC")</f>
        <v>TID_PET_00_DESC</v>
      </c>
      <c r="O38" s="430">
        <v>0</v>
      </c>
      <c r="R38" s="67"/>
    </row>
    <row r="39" spans="1:18">
      <c r="A39" s="67"/>
      <c r="B39" s="437" t="s">
        <v>4</v>
      </c>
      <c r="C39" s="438" t="s">
        <v>646</v>
      </c>
      <c r="D39" s="439" t="s">
        <v>642</v>
      </c>
      <c r="E39" s="433" t="s">
        <v>300</v>
      </c>
      <c r="F39" s="439">
        <v>1</v>
      </c>
      <c r="G39" s="433" t="b">
        <v>1</v>
      </c>
      <c r="H39" s="433" t="b">
        <v>0</v>
      </c>
      <c r="I39" s="440" t="s">
        <v>648</v>
      </c>
      <c r="J39" s="440" t="s">
        <v>649</v>
      </c>
      <c r="K39" s="440" t="s">
        <v>1272</v>
      </c>
      <c r="L39" s="435" t="s">
        <v>300</v>
      </c>
      <c r="M39" s="430" t="s">
        <v>856</v>
      </c>
      <c r="N39" s="430" t="str">
        <f>CONCATENATE(LEFT(petDefinitions[[#This Row],['[tidName']]],10),"_DESC")</f>
        <v>TID_PET_01_DESC</v>
      </c>
      <c r="O39" s="430">
        <v>1</v>
      </c>
      <c r="R39" s="67"/>
    </row>
    <row r="40" spans="1:18">
      <c r="A40" s="67"/>
      <c r="B40" s="437" t="s">
        <v>4</v>
      </c>
      <c r="C40" s="438" t="s">
        <v>797</v>
      </c>
      <c r="D40" s="439" t="s">
        <v>642</v>
      </c>
      <c r="E40" s="433" t="s">
        <v>300</v>
      </c>
      <c r="F40" s="439">
        <v>2</v>
      </c>
      <c r="G40" s="433" t="b">
        <v>0</v>
      </c>
      <c r="H40" s="433" t="b">
        <v>0</v>
      </c>
      <c r="I40" s="434" t="s">
        <v>1277</v>
      </c>
      <c r="J40" s="434" t="s">
        <v>1252</v>
      </c>
      <c r="K40" s="434" t="s">
        <v>1253</v>
      </c>
      <c r="L40" s="435" t="s">
        <v>324</v>
      </c>
      <c r="M40" s="430" t="s">
        <v>858</v>
      </c>
      <c r="N40" s="430" t="str">
        <f>CONCATENATE(LEFT(petDefinitions[[#This Row],['[tidName']]],10),"_DESC")</f>
        <v>TID_PET_03_DESC</v>
      </c>
      <c r="O40" s="430">
        <v>3</v>
      </c>
      <c r="R40" s="67"/>
    </row>
    <row r="41" spans="1:18">
      <c r="A41" s="67"/>
      <c r="B41" s="437" t="s">
        <v>4</v>
      </c>
      <c r="C41" s="438" t="s">
        <v>799</v>
      </c>
      <c r="D41" s="439" t="s">
        <v>642</v>
      </c>
      <c r="E41" s="433" t="s">
        <v>300</v>
      </c>
      <c r="F41" s="439">
        <v>3</v>
      </c>
      <c r="G41" s="433" t="b">
        <v>1</v>
      </c>
      <c r="H41" s="433" t="b">
        <v>0</v>
      </c>
      <c r="I41" s="434" t="s">
        <v>648</v>
      </c>
      <c r="J41" s="434" t="s">
        <v>649</v>
      </c>
      <c r="K41" s="434" t="s">
        <v>1272</v>
      </c>
      <c r="L41" s="435" t="s">
        <v>300</v>
      </c>
      <c r="M41" s="430" t="s">
        <v>860</v>
      </c>
      <c r="N41" s="430" t="str">
        <f>CONCATENATE(LEFT(petDefinitions[[#This Row],['[tidName']]],10),"_DESC")</f>
        <v>TID_PET_05_DESC</v>
      </c>
      <c r="O41" s="430">
        <v>5</v>
      </c>
      <c r="R41" s="67"/>
    </row>
    <row r="42" spans="1:18">
      <c r="A42" s="67"/>
      <c r="B42" s="437" t="s">
        <v>4</v>
      </c>
      <c r="C42" s="438" t="s">
        <v>808</v>
      </c>
      <c r="D42" s="439" t="s">
        <v>642</v>
      </c>
      <c r="E42" s="433" t="s">
        <v>300</v>
      </c>
      <c r="F42" s="439">
        <v>4</v>
      </c>
      <c r="G42" s="433" t="b">
        <v>0</v>
      </c>
      <c r="H42" s="433" t="b">
        <v>0</v>
      </c>
      <c r="I42" s="434" t="s">
        <v>1123</v>
      </c>
      <c r="J42" s="434" t="s">
        <v>1132</v>
      </c>
      <c r="K42" s="434" t="s">
        <v>1274</v>
      </c>
      <c r="L42" s="435" t="s">
        <v>911</v>
      </c>
      <c r="M42" s="430" t="s">
        <v>866</v>
      </c>
      <c r="N42" s="430" t="str">
        <f>CONCATENATE(LEFT(petDefinitions[[#This Row],['[tidName']]],10),"_DESC")</f>
        <v>TID_PET_14_DESC</v>
      </c>
      <c r="O42" s="430">
        <v>14</v>
      </c>
      <c r="R42" s="67"/>
    </row>
    <row r="43" spans="1:18">
      <c r="A43" s="67"/>
      <c r="B43" s="437" t="s">
        <v>4</v>
      </c>
      <c r="C43" s="438" t="s">
        <v>840</v>
      </c>
      <c r="D43" s="439" t="s">
        <v>643</v>
      </c>
      <c r="E43" s="433" t="s">
        <v>300</v>
      </c>
      <c r="F43" s="439">
        <v>5</v>
      </c>
      <c r="G43" s="433" t="b">
        <v>0</v>
      </c>
      <c r="H43" s="433" t="b">
        <v>0</v>
      </c>
      <c r="I43" s="440" t="s">
        <v>648</v>
      </c>
      <c r="J43" s="440" t="s">
        <v>650</v>
      </c>
      <c r="K43" s="434" t="s">
        <v>896</v>
      </c>
      <c r="L43" s="435" t="s">
        <v>911</v>
      </c>
      <c r="M43" s="430" t="s">
        <v>876</v>
      </c>
      <c r="N43" s="430" t="str">
        <f>CONCATENATE(LEFT(petDefinitions[[#This Row],['[tidName']]],10),"_DESC")</f>
        <v>TID_PET_24_DESC</v>
      </c>
      <c r="O43" s="430">
        <v>24</v>
      </c>
      <c r="R43" s="67"/>
    </row>
    <row r="44" spans="1:18">
      <c r="A44" s="67"/>
      <c r="B44" s="437" t="s">
        <v>4</v>
      </c>
      <c r="C44" s="438" t="s">
        <v>841</v>
      </c>
      <c r="D44" s="439" t="s">
        <v>642</v>
      </c>
      <c r="E44" s="433" t="s">
        <v>815</v>
      </c>
      <c r="F44" s="439">
        <v>0</v>
      </c>
      <c r="G44" s="433" t="b">
        <v>1</v>
      </c>
      <c r="H44" s="433" t="b">
        <v>0</v>
      </c>
      <c r="I44" s="434" t="s">
        <v>1258</v>
      </c>
      <c r="J44" s="434" t="s">
        <v>1259</v>
      </c>
      <c r="K44" s="434" t="s">
        <v>1253</v>
      </c>
      <c r="L44" s="435" t="s">
        <v>388</v>
      </c>
      <c r="M44" s="430" t="s">
        <v>877</v>
      </c>
      <c r="N44" s="430" t="str">
        <f>CONCATENATE(LEFT(petDefinitions[[#This Row],['[tidName']]],10),"_DESC")</f>
        <v>TID_PET_25_DESC</v>
      </c>
      <c r="O44" s="430">
        <v>25</v>
      </c>
      <c r="R44" s="67"/>
    </row>
    <row r="45" spans="1:18" s="67" customFormat="1">
      <c r="B45" s="437" t="s">
        <v>4</v>
      </c>
      <c r="C45" s="438" t="s">
        <v>1406</v>
      </c>
      <c r="D45" s="439" t="s">
        <v>642</v>
      </c>
      <c r="E45" s="433" t="s">
        <v>815</v>
      </c>
      <c r="F45" s="439">
        <v>1</v>
      </c>
      <c r="G45" s="433" t="b">
        <v>1</v>
      </c>
      <c r="H45" s="439" t="b">
        <v>0</v>
      </c>
      <c r="I45" s="434" t="s">
        <v>648</v>
      </c>
      <c r="J45" s="434" t="s">
        <v>649</v>
      </c>
      <c r="K45" s="434" t="s">
        <v>953</v>
      </c>
      <c r="L45" s="435" t="s">
        <v>791</v>
      </c>
      <c r="M45" s="430" t="s">
        <v>1432</v>
      </c>
      <c r="N45" s="430" t="s">
        <v>1433</v>
      </c>
      <c r="O45" s="430">
        <v>46</v>
      </c>
    </row>
    <row r="46" spans="1:18" s="67" customFormat="1">
      <c r="B46" s="437" t="s">
        <v>4</v>
      </c>
      <c r="C46" s="438" t="s">
        <v>849</v>
      </c>
      <c r="D46" s="439" t="s">
        <v>644</v>
      </c>
      <c r="E46" s="433" t="s">
        <v>815</v>
      </c>
      <c r="F46" s="439">
        <v>6</v>
      </c>
      <c r="G46" s="433" t="b">
        <v>0</v>
      </c>
      <c r="H46" s="439" t="b">
        <v>1</v>
      </c>
      <c r="I46" s="434" t="s">
        <v>1359</v>
      </c>
      <c r="J46" s="434" t="s">
        <v>1360</v>
      </c>
      <c r="K46" s="434" t="s">
        <v>1381</v>
      </c>
      <c r="L46" s="435" t="s">
        <v>836</v>
      </c>
      <c r="M46" s="430" t="s">
        <v>885</v>
      </c>
      <c r="N46" s="430" t="str">
        <f>CONCATENATE(LEFT(petDefinitions[[#This Row],['[tidName']]],10),"_DESC")</f>
        <v>TID_PET_33_DESC</v>
      </c>
      <c r="O46" s="430">
        <v>33</v>
      </c>
    </row>
    <row r="47" spans="1:18" s="67" customFormat="1">
      <c r="B47" s="437" t="s">
        <v>4</v>
      </c>
      <c r="C47" s="438" t="s">
        <v>850</v>
      </c>
      <c r="D47" s="439" t="s">
        <v>644</v>
      </c>
      <c r="E47" s="433" t="s">
        <v>815</v>
      </c>
      <c r="F47" s="439">
        <v>7</v>
      </c>
      <c r="G47" s="433" t="b">
        <v>0</v>
      </c>
      <c r="H47" s="439" t="b">
        <v>1</v>
      </c>
      <c r="I47" s="434" t="s">
        <v>907</v>
      </c>
      <c r="J47" s="434" t="s">
        <v>651</v>
      </c>
      <c r="K47" s="434" t="s">
        <v>924</v>
      </c>
      <c r="L47" s="435" t="s">
        <v>906</v>
      </c>
      <c r="M47" s="430" t="s">
        <v>886</v>
      </c>
      <c r="N47" s="430" t="str">
        <f>CONCATENATE(LEFT(petDefinitions[[#This Row],['[tidName']]],10),"_DESC")</f>
        <v>TID_PET_34_DESC</v>
      </c>
      <c r="O47" s="430">
        <v>34</v>
      </c>
    </row>
    <row r="48" spans="1:18" s="67" customFormat="1">
      <c r="B48" s="437" t="s">
        <v>4</v>
      </c>
      <c r="C48" s="438" t="s">
        <v>851</v>
      </c>
      <c r="D48" s="439" t="s">
        <v>644</v>
      </c>
      <c r="E48" s="433" t="s">
        <v>815</v>
      </c>
      <c r="F48" s="439">
        <v>8</v>
      </c>
      <c r="G48" s="433" t="b">
        <v>0</v>
      </c>
      <c r="H48" s="439" t="b">
        <v>1</v>
      </c>
      <c r="I48" s="434" t="s">
        <v>1356</v>
      </c>
      <c r="J48" s="434" t="s">
        <v>1353</v>
      </c>
      <c r="K48" s="434" t="s">
        <v>1379</v>
      </c>
      <c r="L48" s="435" t="s">
        <v>795</v>
      </c>
      <c r="M48" s="430" t="s">
        <v>887</v>
      </c>
      <c r="N48" s="430" t="str">
        <f>CONCATENATE(LEFT(petDefinitions[[#This Row],['[tidName']]],10),"_DESC")</f>
        <v>TID_PET_35_DESC</v>
      </c>
      <c r="O48" s="430">
        <v>35</v>
      </c>
    </row>
    <row r="49" spans="2:15" s="67" customFormat="1">
      <c r="B49" s="437" t="s">
        <v>4</v>
      </c>
      <c r="C49" s="438" t="s">
        <v>852</v>
      </c>
      <c r="D49" s="439" t="s">
        <v>644</v>
      </c>
      <c r="E49" s="433" t="s">
        <v>815</v>
      </c>
      <c r="F49" s="439">
        <v>9</v>
      </c>
      <c r="G49" s="433" t="b">
        <v>0</v>
      </c>
      <c r="H49" s="439" t="b">
        <v>1</v>
      </c>
      <c r="I49" s="434" t="s">
        <v>897</v>
      </c>
      <c r="J49" s="434" t="s">
        <v>649</v>
      </c>
      <c r="K49" s="434" t="s">
        <v>895</v>
      </c>
      <c r="L49" s="435" t="s">
        <v>904</v>
      </c>
      <c r="M49" s="430" t="s">
        <v>888</v>
      </c>
      <c r="N49" s="430" t="str">
        <f>CONCATENATE(LEFT(petDefinitions[[#This Row],['[tidName']]],10),"_DESC")</f>
        <v>TID_PET_36_DESC</v>
      </c>
      <c r="O49" s="430">
        <v>36</v>
      </c>
    </row>
    <row r="50" spans="2:15" s="67" customFormat="1">
      <c r="B50" s="437" t="s">
        <v>4</v>
      </c>
      <c r="C50" s="438" t="s">
        <v>1418</v>
      </c>
      <c r="D50" s="439" t="s">
        <v>644</v>
      </c>
      <c r="E50" s="433" t="s">
        <v>815</v>
      </c>
      <c r="F50" s="439">
        <v>10</v>
      </c>
      <c r="G50" s="433" t="b">
        <v>0</v>
      </c>
      <c r="H50" s="439" t="b">
        <v>1</v>
      </c>
      <c r="I50" s="434" t="s">
        <v>648</v>
      </c>
      <c r="J50" s="434" t="s">
        <v>649</v>
      </c>
      <c r="K50" s="434" t="s">
        <v>953</v>
      </c>
      <c r="L50" s="435" t="s">
        <v>791</v>
      </c>
      <c r="M50" s="430" t="s">
        <v>1456</v>
      </c>
      <c r="N50" s="430" t="s">
        <v>1457</v>
      </c>
      <c r="O50" s="430">
        <v>58</v>
      </c>
    </row>
    <row r="51" spans="2:15" s="67" customFormat="1">
      <c r="B51" s="437" t="s">
        <v>4</v>
      </c>
      <c r="C51" s="438" t="s">
        <v>1419</v>
      </c>
      <c r="D51" s="439" t="s">
        <v>644</v>
      </c>
      <c r="E51" s="433" t="s">
        <v>815</v>
      </c>
      <c r="F51" s="439">
        <v>11</v>
      </c>
      <c r="G51" s="433" t="b">
        <v>0</v>
      </c>
      <c r="H51" s="439" t="b">
        <v>1</v>
      </c>
      <c r="I51" s="434" t="s">
        <v>1461</v>
      </c>
      <c r="J51" s="434" t="s">
        <v>649</v>
      </c>
      <c r="K51" s="434" t="s">
        <v>953</v>
      </c>
      <c r="L51" s="435" t="s">
        <v>1460</v>
      </c>
      <c r="M51" s="430" t="s">
        <v>1458</v>
      </c>
      <c r="N51" s="430" t="s">
        <v>1459</v>
      </c>
      <c r="O51" s="430">
        <v>59</v>
      </c>
    </row>
    <row r="52" spans="2:15" s="67" customFormat="1">
      <c r="B52" s="437" t="s">
        <v>4</v>
      </c>
      <c r="C52" s="438" t="s">
        <v>848</v>
      </c>
      <c r="D52" s="439" t="s">
        <v>643</v>
      </c>
      <c r="E52" s="433" t="s">
        <v>815</v>
      </c>
      <c r="F52" s="439">
        <v>2</v>
      </c>
      <c r="G52" s="433" t="b">
        <v>0</v>
      </c>
      <c r="H52" s="439" t="b">
        <v>0</v>
      </c>
      <c r="I52" s="434" t="s">
        <v>648</v>
      </c>
      <c r="J52" s="434" t="s">
        <v>649</v>
      </c>
      <c r="K52" s="434" t="s">
        <v>893</v>
      </c>
      <c r="L52" s="435" t="s">
        <v>389</v>
      </c>
      <c r="M52" s="430" t="s">
        <v>884</v>
      </c>
      <c r="N52" s="430" t="str">
        <f>CONCATENATE(LEFT(petDefinitions[[#This Row],['[tidName']]],10),"_DESC")</f>
        <v>TID_PET_32_DESC</v>
      </c>
      <c r="O52" s="430">
        <v>32</v>
      </c>
    </row>
    <row r="53" spans="2:15" s="67" customFormat="1">
      <c r="B53" s="437" t="s">
        <v>4</v>
      </c>
      <c r="C53" s="438" t="s">
        <v>1414</v>
      </c>
      <c r="D53" s="439" t="s">
        <v>643</v>
      </c>
      <c r="E53" s="433" t="s">
        <v>815</v>
      </c>
      <c r="F53" s="439">
        <v>3</v>
      </c>
      <c r="G53" s="433" t="b">
        <v>0</v>
      </c>
      <c r="H53" s="439" t="b">
        <v>0</v>
      </c>
      <c r="I53" s="434" t="s">
        <v>648</v>
      </c>
      <c r="J53" s="434" t="s">
        <v>649</v>
      </c>
      <c r="K53" s="434" t="s">
        <v>953</v>
      </c>
      <c r="L53" s="435" t="s">
        <v>388</v>
      </c>
      <c r="M53" s="430" t="s">
        <v>1448</v>
      </c>
      <c r="N53" s="430" t="s">
        <v>1449</v>
      </c>
      <c r="O53" s="430">
        <v>54</v>
      </c>
    </row>
    <row r="54" spans="2:15" s="67" customFormat="1">
      <c r="B54" s="437" t="s">
        <v>4</v>
      </c>
      <c r="C54" s="438" t="s">
        <v>1415</v>
      </c>
      <c r="D54" s="439" t="s">
        <v>643</v>
      </c>
      <c r="E54" s="433" t="s">
        <v>815</v>
      </c>
      <c r="F54" s="439">
        <v>4</v>
      </c>
      <c r="G54" s="433" t="b">
        <v>0</v>
      </c>
      <c r="H54" s="439" t="b">
        <v>0</v>
      </c>
      <c r="I54" s="434" t="s">
        <v>648</v>
      </c>
      <c r="J54" s="434" t="s">
        <v>649</v>
      </c>
      <c r="K54" s="434" t="s">
        <v>953</v>
      </c>
      <c r="L54" s="435" t="s">
        <v>791</v>
      </c>
      <c r="M54" s="430" t="s">
        <v>1450</v>
      </c>
      <c r="N54" s="430" t="s">
        <v>1451</v>
      </c>
      <c r="O54" s="430">
        <v>55</v>
      </c>
    </row>
    <row r="55" spans="2:15" s="67" customFormat="1">
      <c r="B55" s="437" t="s">
        <v>4</v>
      </c>
      <c r="C55" s="438" t="s">
        <v>1416</v>
      </c>
      <c r="D55" s="439" t="s">
        <v>643</v>
      </c>
      <c r="E55" s="433" t="s">
        <v>815</v>
      </c>
      <c r="F55" s="439">
        <v>5</v>
      </c>
      <c r="G55" s="433" t="b">
        <v>0</v>
      </c>
      <c r="H55" s="439" t="b">
        <v>0</v>
      </c>
      <c r="I55" s="434" t="s">
        <v>648</v>
      </c>
      <c r="J55" s="434" t="s">
        <v>649</v>
      </c>
      <c r="K55" s="434" t="s">
        <v>953</v>
      </c>
      <c r="L55" s="435" t="s">
        <v>791</v>
      </c>
      <c r="M55" s="430" t="s">
        <v>1452</v>
      </c>
      <c r="N55" s="430" t="s">
        <v>1453</v>
      </c>
      <c r="O55" s="430">
        <v>56</v>
      </c>
    </row>
    <row r="56" spans="2:15" s="67" customFormat="1">
      <c r="B56" s="437" t="s">
        <v>4</v>
      </c>
      <c r="C56" s="438" t="s">
        <v>853</v>
      </c>
      <c r="D56" s="439" t="s">
        <v>815</v>
      </c>
      <c r="E56" s="433" t="s">
        <v>815</v>
      </c>
      <c r="F56" s="439">
        <v>12</v>
      </c>
      <c r="G56" s="433" t="b">
        <v>0</v>
      </c>
      <c r="H56" s="439" t="b">
        <v>1</v>
      </c>
      <c r="I56" s="434" t="s">
        <v>1279</v>
      </c>
      <c r="J56" s="434" t="s">
        <v>650</v>
      </c>
      <c r="K56" s="434" t="s">
        <v>954</v>
      </c>
      <c r="L56" s="435" t="s">
        <v>1280</v>
      </c>
      <c r="M56" s="430" t="s">
        <v>889</v>
      </c>
      <c r="N56" s="430" t="str">
        <f>CONCATENATE(LEFT(petDefinitions[[#This Row],['[tidName']]],10),"_DESC")</f>
        <v>TID_PET_37_DESC</v>
      </c>
      <c r="O56" s="430">
        <v>37</v>
      </c>
    </row>
    <row r="57" spans="2:15" s="67" customFormat="1">
      <c r="B57" s="437" t="s">
        <v>4</v>
      </c>
      <c r="C57" s="438" t="s">
        <v>854</v>
      </c>
      <c r="D57" s="439" t="s">
        <v>815</v>
      </c>
      <c r="E57" s="433" t="s">
        <v>815</v>
      </c>
      <c r="F57" s="439">
        <v>13</v>
      </c>
      <c r="G57" s="433" t="b">
        <v>0</v>
      </c>
      <c r="H57" s="439" t="b">
        <v>1</v>
      </c>
      <c r="I57" s="434" t="s">
        <v>1351</v>
      </c>
      <c r="J57" s="434" t="s">
        <v>1352</v>
      </c>
      <c r="K57" s="434" t="s">
        <v>1378</v>
      </c>
      <c r="L57" s="435" t="s">
        <v>910</v>
      </c>
      <c r="M57" s="430" t="s">
        <v>890</v>
      </c>
      <c r="N57" s="430" t="str">
        <f>CONCATENATE(LEFT(petDefinitions[[#This Row],['[tidName']]],10),"_DESC")</f>
        <v>TID_PET_38_DESC</v>
      </c>
      <c r="O57" s="430">
        <v>38</v>
      </c>
    </row>
    <row r="58" spans="2:15" s="67" customFormat="1">
      <c r="B58" s="437" t="s">
        <v>4</v>
      </c>
      <c r="C58" s="438" t="s">
        <v>855</v>
      </c>
      <c r="D58" s="439" t="s">
        <v>815</v>
      </c>
      <c r="E58" s="433" t="s">
        <v>815</v>
      </c>
      <c r="F58" s="439">
        <v>14</v>
      </c>
      <c r="G58" s="433" t="b">
        <v>0</v>
      </c>
      <c r="H58" s="439" t="b">
        <v>1</v>
      </c>
      <c r="I58" s="434" t="s">
        <v>997</v>
      </c>
      <c r="J58" s="434" t="s">
        <v>649</v>
      </c>
      <c r="K58" s="434" t="s">
        <v>953</v>
      </c>
      <c r="L58" s="435" t="s">
        <v>995</v>
      </c>
      <c r="M58" s="430" t="s">
        <v>891</v>
      </c>
      <c r="N58" s="430" t="str">
        <f>CONCATENATE(LEFT(petDefinitions[[#This Row],['[tidName']]],10),"_DESC")</f>
        <v>TID_PET_39_DESC</v>
      </c>
      <c r="O58" s="430">
        <v>39</v>
      </c>
    </row>
    <row r="59" spans="2:15" s="67" customFormat="1">
      <c r="B59" s="437" t="s">
        <v>4</v>
      </c>
      <c r="C59" s="438" t="s">
        <v>803</v>
      </c>
      <c r="D59" s="439" t="s">
        <v>642</v>
      </c>
      <c r="E59" s="433" t="s">
        <v>825</v>
      </c>
      <c r="F59" s="439">
        <v>0</v>
      </c>
      <c r="G59" s="433" t="b">
        <v>1</v>
      </c>
      <c r="H59" s="439" t="b">
        <v>0</v>
      </c>
      <c r="I59" s="434" t="s">
        <v>648</v>
      </c>
      <c r="J59" s="434" t="s">
        <v>651</v>
      </c>
      <c r="K59" s="434" t="s">
        <v>894</v>
      </c>
      <c r="L59" s="435" t="s">
        <v>825</v>
      </c>
      <c r="M59" s="430" t="s">
        <v>864</v>
      </c>
      <c r="N59" s="430" t="str">
        <f>CONCATENATE(LEFT(petDefinitions[[#This Row],['[tidName']]],10),"_DESC")</f>
        <v>TID_PET_09_DESC</v>
      </c>
      <c r="O59" s="430">
        <v>9</v>
      </c>
    </row>
    <row r="60" spans="2:15" s="67" customFormat="1">
      <c r="B60" s="437" t="s">
        <v>4</v>
      </c>
      <c r="C60" s="438" t="s">
        <v>804</v>
      </c>
      <c r="D60" s="439" t="s">
        <v>642</v>
      </c>
      <c r="E60" s="433" t="s">
        <v>825</v>
      </c>
      <c r="F60" s="439">
        <v>1</v>
      </c>
      <c r="G60" s="433" t="b">
        <v>1</v>
      </c>
      <c r="H60" s="439" t="b">
        <v>0</v>
      </c>
      <c r="I60" s="434" t="s">
        <v>1278</v>
      </c>
      <c r="J60" s="434" t="s">
        <v>1255</v>
      </c>
      <c r="K60" s="434" t="s">
        <v>1263</v>
      </c>
      <c r="L60" s="435" t="s">
        <v>792</v>
      </c>
      <c r="M60" s="430" t="s">
        <v>1127</v>
      </c>
      <c r="N60" s="430" t="str">
        <f>CONCATENATE(LEFT(petDefinitions[[#This Row],['[tidName']]],10),"_DESC")</f>
        <v>TID_PET_10_DESC</v>
      </c>
      <c r="O60" s="430">
        <v>10</v>
      </c>
    </row>
    <row r="61" spans="2:15" s="67" customFormat="1">
      <c r="B61" s="437" t="s">
        <v>4</v>
      </c>
      <c r="C61" s="438" t="s">
        <v>810</v>
      </c>
      <c r="D61" s="439" t="s">
        <v>642</v>
      </c>
      <c r="E61" s="433" t="s">
        <v>825</v>
      </c>
      <c r="F61" s="439">
        <v>2</v>
      </c>
      <c r="G61" s="433" t="b">
        <v>1</v>
      </c>
      <c r="H61" s="439" t="b">
        <v>0</v>
      </c>
      <c r="I61" s="434" t="s">
        <v>1257</v>
      </c>
      <c r="J61" s="434" t="s">
        <v>1256</v>
      </c>
      <c r="K61" s="434" t="s">
        <v>1254</v>
      </c>
      <c r="L61" s="435" t="s">
        <v>825</v>
      </c>
      <c r="M61" s="430" t="s">
        <v>868</v>
      </c>
      <c r="N61" s="430" t="str">
        <f>CONCATENATE(LEFT(petDefinitions[[#This Row],['[tidName']]],10),"_DESC")</f>
        <v>TID_PET_16_DESC</v>
      </c>
      <c r="O61" s="430">
        <v>16</v>
      </c>
    </row>
    <row r="62" spans="2:15" s="67" customFormat="1">
      <c r="B62" s="437" t="s">
        <v>4</v>
      </c>
      <c r="C62" s="438" t="s">
        <v>811</v>
      </c>
      <c r="D62" s="439" t="s">
        <v>642</v>
      </c>
      <c r="E62" s="433" t="s">
        <v>825</v>
      </c>
      <c r="F62" s="439">
        <v>3</v>
      </c>
      <c r="G62" s="433" t="b">
        <v>1</v>
      </c>
      <c r="H62" s="439" t="b">
        <v>0</v>
      </c>
      <c r="I62" s="434" t="s">
        <v>648</v>
      </c>
      <c r="J62" s="434" t="s">
        <v>651</v>
      </c>
      <c r="K62" s="434" t="s">
        <v>1272</v>
      </c>
      <c r="L62" s="435" t="s">
        <v>792</v>
      </c>
      <c r="M62" s="430" t="s">
        <v>869</v>
      </c>
      <c r="N62" s="430" t="str">
        <f>CONCATENATE(LEFT(petDefinitions[[#This Row],['[tidName']]],10),"_DESC")</f>
        <v>TID_PET_17_DESC</v>
      </c>
      <c r="O62" s="430">
        <v>17</v>
      </c>
    </row>
    <row r="63" spans="2:15" s="67" customFormat="1">
      <c r="B63" s="437" t="s">
        <v>4</v>
      </c>
      <c r="C63" s="438" t="s">
        <v>1413</v>
      </c>
      <c r="D63" s="439" t="s">
        <v>643</v>
      </c>
      <c r="E63" s="433" t="s">
        <v>825</v>
      </c>
      <c r="F63" s="439">
        <v>4</v>
      </c>
      <c r="G63" s="433" t="b">
        <v>0</v>
      </c>
      <c r="H63" s="433" t="b">
        <v>0</v>
      </c>
      <c r="I63" s="434" t="s">
        <v>648</v>
      </c>
      <c r="J63" s="434" t="s">
        <v>649</v>
      </c>
      <c r="K63" s="434" t="s">
        <v>953</v>
      </c>
      <c r="L63" s="435" t="s">
        <v>791</v>
      </c>
      <c r="M63" s="430" t="s">
        <v>1446</v>
      </c>
      <c r="N63" s="430" t="s">
        <v>1447</v>
      </c>
      <c r="O63" s="430">
        <v>53</v>
      </c>
    </row>
    <row r="64" spans="2:15" s="67" customFormat="1">
      <c r="B64" s="437" t="s">
        <v>4</v>
      </c>
      <c r="C64" s="438" t="s">
        <v>1417</v>
      </c>
      <c r="D64" s="439" t="s">
        <v>643</v>
      </c>
      <c r="E64" s="433" t="s">
        <v>825</v>
      </c>
      <c r="F64" s="439">
        <v>5</v>
      </c>
      <c r="G64" s="433" t="b">
        <v>0</v>
      </c>
      <c r="H64" s="433" t="b">
        <v>0</v>
      </c>
      <c r="I64" s="434" t="s">
        <v>648</v>
      </c>
      <c r="J64" s="434" t="s">
        <v>649</v>
      </c>
      <c r="K64" s="434" t="s">
        <v>953</v>
      </c>
      <c r="L64" s="435" t="s">
        <v>791</v>
      </c>
      <c r="M64" s="430" t="s">
        <v>1454</v>
      </c>
      <c r="N64" s="430" t="s">
        <v>1455</v>
      </c>
      <c r="O64" s="430">
        <v>57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506" t="s">
        <v>1364</v>
      </c>
      <c r="C68" s="506" t="s">
        <v>5</v>
      </c>
      <c r="D68" s="507" t="s">
        <v>1368</v>
      </c>
      <c r="E68" s="507" t="s">
        <v>1369</v>
      </c>
      <c r="F68" s="507" t="s">
        <v>1370</v>
      </c>
      <c r="G68" s="507" t="s">
        <v>1371</v>
      </c>
      <c r="H68" s="507" t="s">
        <v>1372</v>
      </c>
      <c r="I68" s="508" t="s">
        <v>1373</v>
      </c>
      <c r="J68" s="508" t="s">
        <v>1374</v>
      </c>
      <c r="K68" s="508" t="s">
        <v>1383</v>
      </c>
      <c r="L68" s="508" t="s">
        <v>1384</v>
      </c>
      <c r="M68" s="508" t="s">
        <v>1385</v>
      </c>
      <c r="N68" s="508" t="s">
        <v>1386</v>
      </c>
    </row>
    <row r="69" spans="2:15">
      <c r="B69" s="509" t="s">
        <v>4</v>
      </c>
      <c r="C69" s="505" t="s">
        <v>642</v>
      </c>
      <c r="D69" s="503">
        <v>1.1000000000000001</v>
      </c>
      <c r="E69" s="503">
        <v>8</v>
      </c>
      <c r="F69" s="503">
        <v>1.5</v>
      </c>
      <c r="G69" s="503">
        <v>1000</v>
      </c>
      <c r="H69" s="503">
        <v>0</v>
      </c>
      <c r="I69" s="504">
        <v>0.5</v>
      </c>
      <c r="J69" s="504"/>
      <c r="K69" s="504"/>
      <c r="L69" s="504" t="b">
        <v>0</v>
      </c>
      <c r="M69" s="504">
        <v>10</v>
      </c>
      <c r="N69" s="504">
        <v>2</v>
      </c>
    </row>
    <row r="70" spans="2:15">
      <c r="B70" s="509" t="s">
        <v>4</v>
      </c>
      <c r="C70" s="505" t="s">
        <v>1365</v>
      </c>
      <c r="D70" s="503">
        <v>1.1000000000000001</v>
      </c>
      <c r="E70" s="503">
        <v>8</v>
      </c>
      <c r="F70" s="503">
        <v>1.5</v>
      </c>
      <c r="G70" s="503">
        <v>1000</v>
      </c>
      <c r="H70" s="503">
        <v>0</v>
      </c>
      <c r="I70" s="504">
        <v>0.5</v>
      </c>
      <c r="J70" s="504" t="s">
        <v>1375</v>
      </c>
      <c r="K70" s="504"/>
      <c r="L70" s="504" t="b">
        <v>0</v>
      </c>
      <c r="M70" s="504">
        <v>10</v>
      </c>
      <c r="N70" s="504">
        <v>2</v>
      </c>
    </row>
    <row r="71" spans="2:15">
      <c r="B71" s="510" t="s">
        <v>4</v>
      </c>
      <c r="C71" s="502" t="s">
        <v>1366</v>
      </c>
      <c r="D71" s="503">
        <v>1.1000000000000001</v>
      </c>
      <c r="E71" s="503">
        <v>8</v>
      </c>
      <c r="F71" s="503">
        <v>1.5</v>
      </c>
      <c r="G71" s="503">
        <v>1000</v>
      </c>
      <c r="H71" s="503">
        <v>0.5</v>
      </c>
      <c r="I71" s="504">
        <v>0.5</v>
      </c>
      <c r="J71" s="504" t="s">
        <v>1376</v>
      </c>
      <c r="K71" s="504"/>
      <c r="L71" s="504" t="b">
        <v>0</v>
      </c>
      <c r="M71" s="504">
        <v>10</v>
      </c>
      <c r="N71" s="504">
        <v>2</v>
      </c>
    </row>
    <row r="72" spans="2:15">
      <c r="B72" s="510" t="s">
        <v>4</v>
      </c>
      <c r="C72" s="502" t="s">
        <v>1367</v>
      </c>
      <c r="D72" s="503">
        <v>1.1000000000000001</v>
      </c>
      <c r="E72" s="503">
        <v>8</v>
      </c>
      <c r="F72" s="503">
        <v>1.5</v>
      </c>
      <c r="G72" s="503">
        <v>1000</v>
      </c>
      <c r="H72" s="503">
        <v>10</v>
      </c>
      <c r="I72" s="504">
        <v>10</v>
      </c>
      <c r="J72" s="504"/>
      <c r="K72" s="504" t="s">
        <v>1377</v>
      </c>
      <c r="L72" s="504" t="b">
        <v>0</v>
      </c>
      <c r="M72" s="504">
        <v>4</v>
      </c>
      <c r="N72" s="504">
        <v>4</v>
      </c>
    </row>
    <row r="73" spans="2:15">
      <c r="B73" s="510" t="s">
        <v>4</v>
      </c>
      <c r="C73" s="502" t="s">
        <v>836</v>
      </c>
      <c r="D73" s="503">
        <v>1.1000000000000001</v>
      </c>
      <c r="E73" s="503">
        <v>8</v>
      </c>
      <c r="F73" s="503">
        <v>3</v>
      </c>
      <c r="G73" s="503">
        <v>1000</v>
      </c>
      <c r="H73" s="503"/>
      <c r="I73" s="504"/>
      <c r="J73" s="504"/>
      <c r="K73" s="504"/>
      <c r="L73" s="504" t="b">
        <v>0</v>
      </c>
      <c r="M73" s="504">
        <v>10</v>
      </c>
      <c r="N73" s="504">
        <v>2</v>
      </c>
    </row>
  </sheetData>
  <dataValidations count="2">
    <dataValidation showInputMessage="1" showErrorMessage="1" sqref="D69:H73 E5:E64 G5:H64 F5:F23 F25:F26 F28:F64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55" zoomScaleNormal="100" workbookViewId="0">
      <selection activeCell="C83" activeCellId="2" sqref="C30 C74 C8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34"/>
      <c r="G3" s="534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8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34"/>
      <c r="G21" s="534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305" t="s">
        <v>351</v>
      </c>
      <c r="C22" s="299" t="s">
        <v>5</v>
      </c>
      <c r="D22" s="300" t="s">
        <v>362</v>
      </c>
      <c r="E22" s="290" t="s">
        <v>363</v>
      </c>
      <c r="F22" s="291" t="s">
        <v>364</v>
      </c>
      <c r="G22" s="291" t="s">
        <v>365</v>
      </c>
      <c r="H22" s="291" t="s">
        <v>366</v>
      </c>
      <c r="I22" s="291" t="s">
        <v>367</v>
      </c>
      <c r="J22" s="291" t="s">
        <v>368</v>
      </c>
      <c r="K22" s="291" t="s">
        <v>369</v>
      </c>
      <c r="L22" s="291" t="s">
        <v>370</v>
      </c>
      <c r="M22" s="292" t="s">
        <v>371</v>
      </c>
      <c r="N22" s="292" t="s">
        <v>482</v>
      </c>
      <c r="O22" s="292" t="s">
        <v>480</v>
      </c>
      <c r="P22" s="292" t="s">
        <v>372</v>
      </c>
      <c r="Q22" s="292" t="s">
        <v>535</v>
      </c>
      <c r="R22" s="292" t="s">
        <v>534</v>
      </c>
      <c r="S22" s="292" t="s">
        <v>479</v>
      </c>
      <c r="T22" s="292" t="s">
        <v>481</v>
      </c>
      <c r="U22" s="292" t="s">
        <v>443</v>
      </c>
      <c r="V22" s="292" t="s">
        <v>373</v>
      </c>
      <c r="W22" s="292" t="s">
        <v>898</v>
      </c>
      <c r="X22" s="293" t="s">
        <v>377</v>
      </c>
      <c r="Y22" s="293" t="s">
        <v>376</v>
      </c>
      <c r="Z22" s="293" t="s">
        <v>378</v>
      </c>
      <c r="AA22" s="294" t="s">
        <v>592</v>
      </c>
      <c r="AB22" s="284" t="s">
        <v>38</v>
      </c>
      <c r="AC22" s="285" t="s">
        <v>403</v>
      </c>
      <c r="AD22" s="286" t="s">
        <v>404</v>
      </c>
      <c r="AE22" s="286" t="s">
        <v>405</v>
      </c>
      <c r="AF22" s="287" t="s">
        <v>591</v>
      </c>
    </row>
    <row r="23" spans="2:32">
      <c r="B23" s="307" t="s">
        <v>4</v>
      </c>
      <c r="C23" s="303" t="s">
        <v>1039</v>
      </c>
      <c r="D23" s="304" t="s">
        <v>357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518</v>
      </c>
      <c r="AC23" s="475" t="s">
        <v>699</v>
      </c>
      <c r="AD23" s="476" t="s">
        <v>717</v>
      </c>
      <c r="AE23" s="475" t="s">
        <v>731</v>
      </c>
      <c r="AF23" s="475" t="s">
        <v>733</v>
      </c>
    </row>
    <row r="24" spans="2:32">
      <c r="B24" s="307" t="s">
        <v>4</v>
      </c>
      <c r="C24" s="303" t="s">
        <v>1040</v>
      </c>
      <c r="D24" s="304" t="s">
        <v>357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573</v>
      </c>
      <c r="AC24" s="475" t="s">
        <v>700</v>
      </c>
      <c r="AD24" s="476" t="s">
        <v>757</v>
      </c>
      <c r="AE24" s="475" t="s">
        <v>732</v>
      </c>
      <c r="AF24" s="475" t="s">
        <v>734</v>
      </c>
    </row>
    <row r="25" spans="2:32" s="27" customFormat="1">
      <c r="B25" s="306" t="s">
        <v>4</v>
      </c>
      <c r="C25" s="301" t="s">
        <v>1064</v>
      </c>
      <c r="D25" s="302" t="s">
        <v>356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1290</v>
      </c>
      <c r="AC25" s="375" t="s">
        <v>690</v>
      </c>
      <c r="AD25" s="469" t="s">
        <v>723</v>
      </c>
      <c r="AE25" s="375"/>
      <c r="AF25" s="467"/>
    </row>
    <row r="26" spans="2:32">
      <c r="B26" s="307" t="s">
        <v>4</v>
      </c>
      <c r="C26" s="303" t="s">
        <v>1041</v>
      </c>
      <c r="D26" s="304" t="s">
        <v>357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1282</v>
      </c>
      <c r="AC26" s="475" t="s">
        <v>1299</v>
      </c>
      <c r="AD26" s="476" t="s">
        <v>1309</v>
      </c>
      <c r="AE26" s="475" t="s">
        <v>1317</v>
      </c>
      <c r="AF26" s="475" t="s">
        <v>1325</v>
      </c>
    </row>
    <row r="27" spans="2:32" s="27" customFormat="1">
      <c r="B27" s="306" t="s">
        <v>4</v>
      </c>
      <c r="C27" s="301" t="s">
        <v>1007</v>
      </c>
      <c r="D27" s="302" t="s">
        <v>356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563</v>
      </c>
      <c r="AC27" s="372" t="s">
        <v>680</v>
      </c>
      <c r="AD27" s="477" t="s">
        <v>707</v>
      </c>
      <c r="AE27" s="372" t="s">
        <v>725</v>
      </c>
      <c r="AF27" s="372" t="s">
        <v>735</v>
      </c>
    </row>
    <row r="28" spans="2:32" s="27" customFormat="1">
      <c r="B28" s="306" t="s">
        <v>4</v>
      </c>
      <c r="C28" s="301" t="s">
        <v>1008</v>
      </c>
      <c r="D28" s="302" t="s">
        <v>356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562</v>
      </c>
      <c r="AC28" s="372" t="s">
        <v>681</v>
      </c>
      <c r="AD28" s="477" t="s">
        <v>708</v>
      </c>
      <c r="AE28" s="375"/>
      <c r="AF28" s="471"/>
    </row>
    <row r="29" spans="2:32" s="27" customFormat="1">
      <c r="B29" s="307" t="s">
        <v>4</v>
      </c>
      <c r="C29" s="303" t="s">
        <v>1042</v>
      </c>
      <c r="D29" s="304" t="s">
        <v>357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519</v>
      </c>
      <c r="AC29" s="475" t="s">
        <v>704</v>
      </c>
      <c r="AD29" s="476" t="s">
        <v>767</v>
      </c>
      <c r="AE29" s="466"/>
      <c r="AF29" s="472"/>
    </row>
    <row r="30" spans="2:32" s="27" customFormat="1">
      <c r="B30" s="307" t="s">
        <v>4</v>
      </c>
      <c r="C30" s="303" t="s">
        <v>1034</v>
      </c>
      <c r="D30" s="304" t="s">
        <v>774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1216</v>
      </c>
      <c r="AC30" s="475" t="s">
        <v>1296</v>
      </c>
      <c r="AD30" s="476" t="s">
        <v>1306</v>
      </c>
      <c r="AE30" s="475" t="s">
        <v>1315</v>
      </c>
      <c r="AF30" s="478" t="s">
        <v>1323</v>
      </c>
    </row>
    <row r="31" spans="2:32" s="27" customFormat="1">
      <c r="B31" s="306" t="s">
        <v>4</v>
      </c>
      <c r="C31" s="301" t="s">
        <v>1009</v>
      </c>
      <c r="D31" s="302" t="s">
        <v>356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593</v>
      </c>
      <c r="AC31" s="372" t="s">
        <v>682</v>
      </c>
      <c r="AD31" s="477" t="s">
        <v>755</v>
      </c>
      <c r="AE31" s="375"/>
      <c r="AF31" s="471"/>
    </row>
    <row r="32" spans="2:32" s="27" customFormat="1">
      <c r="B32" s="306" t="s">
        <v>4</v>
      </c>
      <c r="C32" s="301" t="s">
        <v>1010</v>
      </c>
      <c r="D32" s="302" t="s">
        <v>356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594</v>
      </c>
      <c r="AC32" s="372" t="s">
        <v>682</v>
      </c>
      <c r="AD32" s="477" t="s">
        <v>756</v>
      </c>
      <c r="AE32" s="375"/>
      <c r="AF32" s="471"/>
    </row>
    <row r="33" spans="1:32" s="27" customFormat="1">
      <c r="B33" s="306" t="s">
        <v>4</v>
      </c>
      <c r="C33" s="301" t="s">
        <v>1011</v>
      </c>
      <c r="D33" s="302" t="s">
        <v>356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595</v>
      </c>
      <c r="AC33" s="372" t="s">
        <v>682</v>
      </c>
      <c r="AD33" s="477" t="s">
        <v>718</v>
      </c>
      <c r="AE33" s="375"/>
      <c r="AF33" s="471"/>
    </row>
    <row r="34" spans="1:32" s="27" customFormat="1">
      <c r="B34" s="306" t="s">
        <v>4</v>
      </c>
      <c r="C34" s="301" t="s">
        <v>1012</v>
      </c>
      <c r="D34" s="302" t="s">
        <v>356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596</v>
      </c>
      <c r="AC34" s="372" t="s">
        <v>682</v>
      </c>
      <c r="AD34" s="477" t="s">
        <v>719</v>
      </c>
      <c r="AE34" s="375"/>
      <c r="AF34" s="471"/>
    </row>
    <row r="35" spans="1:32">
      <c r="B35" s="307" t="s">
        <v>4</v>
      </c>
      <c r="C35" s="303" t="s">
        <v>1043</v>
      </c>
      <c r="D35" s="304" t="s">
        <v>357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1222</v>
      </c>
      <c r="AC35" s="466" t="s">
        <v>704</v>
      </c>
      <c r="AD35" s="468" t="s">
        <v>767</v>
      </c>
      <c r="AE35" s="466"/>
      <c r="AF35" s="470"/>
    </row>
    <row r="36" spans="1:32">
      <c r="B36" s="306" t="s">
        <v>4</v>
      </c>
      <c r="C36" s="301" t="s">
        <v>1044</v>
      </c>
      <c r="D36" s="302" t="s">
        <v>356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514</v>
      </c>
      <c r="AC36" s="372" t="s">
        <v>683</v>
      </c>
      <c r="AD36" s="477" t="s">
        <v>720</v>
      </c>
      <c r="AE36" s="375"/>
      <c r="AF36" s="467"/>
    </row>
    <row r="37" spans="1:32">
      <c r="B37" s="306" t="s">
        <v>4</v>
      </c>
      <c r="C37" s="301" t="s">
        <v>1058</v>
      </c>
      <c r="D37" s="302" t="s">
        <v>356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1223</v>
      </c>
      <c r="AC37" s="375" t="s">
        <v>697</v>
      </c>
      <c r="AD37" s="469" t="s">
        <v>721</v>
      </c>
      <c r="AE37" s="375" t="s">
        <v>744</v>
      </c>
      <c r="AF37" s="375" t="s">
        <v>743</v>
      </c>
    </row>
    <row r="38" spans="1:32" s="27" customFormat="1">
      <c r="B38" s="306" t="s">
        <v>4</v>
      </c>
      <c r="C38" s="364" t="s">
        <v>1013</v>
      </c>
      <c r="D38" s="365" t="s">
        <v>356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1224</v>
      </c>
      <c r="AC38" s="372" t="s">
        <v>684</v>
      </c>
      <c r="AD38" s="477" t="s">
        <v>709</v>
      </c>
      <c r="AE38" s="375"/>
      <c r="AF38" s="471"/>
    </row>
    <row r="39" spans="1:32" s="27" customFormat="1">
      <c r="B39" s="307" t="s">
        <v>4</v>
      </c>
      <c r="C39" s="303" t="s">
        <v>1045</v>
      </c>
      <c r="D39" s="304" t="s">
        <v>357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1283</v>
      </c>
      <c r="AC39" s="475" t="s">
        <v>1304</v>
      </c>
      <c r="AD39" s="476" t="s">
        <v>755</v>
      </c>
      <c r="AE39" s="466"/>
      <c r="AF39" s="472"/>
    </row>
    <row r="40" spans="1:32">
      <c r="B40" s="307" t="s">
        <v>4</v>
      </c>
      <c r="C40" s="303" t="s">
        <v>1014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1284</v>
      </c>
      <c r="AC40" s="475" t="s">
        <v>685</v>
      </c>
      <c r="AD40" s="476" t="s">
        <v>711</v>
      </c>
      <c r="AE40" s="475" t="s">
        <v>769</v>
      </c>
      <c r="AF40" s="478" t="s">
        <v>736</v>
      </c>
    </row>
    <row r="41" spans="1:32">
      <c r="A41" s="239"/>
      <c r="B41" s="307" t="s">
        <v>4</v>
      </c>
      <c r="C41" s="303" t="s">
        <v>1015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1285</v>
      </c>
      <c r="AC41" s="475" t="s">
        <v>685</v>
      </c>
      <c r="AD41" s="476" t="s">
        <v>711</v>
      </c>
      <c r="AE41" s="475" t="s">
        <v>769</v>
      </c>
      <c r="AF41" s="478" t="s">
        <v>736</v>
      </c>
    </row>
    <row r="42" spans="1:32">
      <c r="B42" s="307" t="s">
        <v>4</v>
      </c>
      <c r="C42" s="303" t="s">
        <v>1016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1286</v>
      </c>
      <c r="AC42" s="475" t="s">
        <v>685</v>
      </c>
      <c r="AD42" s="476" t="s">
        <v>711</v>
      </c>
      <c r="AE42" s="475" t="s">
        <v>769</v>
      </c>
      <c r="AF42" s="478" t="s">
        <v>736</v>
      </c>
    </row>
    <row r="43" spans="1:32">
      <c r="B43" s="307" t="s">
        <v>4</v>
      </c>
      <c r="C43" s="303" t="s">
        <v>1017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1287</v>
      </c>
      <c r="AC43" s="475" t="s">
        <v>685</v>
      </c>
      <c r="AD43" s="476" t="s">
        <v>711</v>
      </c>
      <c r="AE43" s="475" t="s">
        <v>769</v>
      </c>
      <c r="AF43" s="478" t="s">
        <v>736</v>
      </c>
    </row>
    <row r="44" spans="1:32">
      <c r="B44" s="307" t="s">
        <v>4</v>
      </c>
      <c r="C44" s="303" t="s">
        <v>1018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1288</v>
      </c>
      <c r="AC44" s="475" t="s">
        <v>685</v>
      </c>
      <c r="AD44" s="476" t="s">
        <v>711</v>
      </c>
      <c r="AE44" s="475" t="s">
        <v>769</v>
      </c>
      <c r="AF44" s="478" t="s">
        <v>736</v>
      </c>
    </row>
    <row r="45" spans="1:32" s="27" customFormat="1">
      <c r="B45" s="306" t="s">
        <v>4</v>
      </c>
      <c r="C45" s="301" t="s">
        <v>1059</v>
      </c>
      <c r="D45" s="302" t="s">
        <v>356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598</v>
      </c>
      <c r="AC45" s="372" t="s">
        <v>694</v>
      </c>
      <c r="AD45" s="477" t="s">
        <v>712</v>
      </c>
      <c r="AE45" s="375"/>
      <c r="AF45" s="471"/>
    </row>
    <row r="46" spans="1:32" s="27" customFormat="1">
      <c r="A46" s="240"/>
      <c r="B46" s="306" t="s">
        <v>4</v>
      </c>
      <c r="C46" s="301" t="s">
        <v>1060</v>
      </c>
      <c r="D46" s="302" t="s">
        <v>356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599</v>
      </c>
      <c r="AC46" s="372" t="s">
        <v>694</v>
      </c>
      <c r="AD46" s="477" t="s">
        <v>712</v>
      </c>
      <c r="AE46" s="375"/>
      <c r="AF46" s="471"/>
    </row>
    <row r="47" spans="1:32" s="27" customFormat="1">
      <c r="B47" s="306" t="s">
        <v>4</v>
      </c>
      <c r="C47" s="301" t="s">
        <v>1061</v>
      </c>
      <c r="D47" s="302" t="s">
        <v>356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600</v>
      </c>
      <c r="AC47" s="372" t="s">
        <v>694</v>
      </c>
      <c r="AD47" s="477" t="s">
        <v>712</v>
      </c>
      <c r="AE47" s="375"/>
      <c r="AF47" s="471"/>
    </row>
    <row r="48" spans="1:32" s="27" customFormat="1">
      <c r="B48" s="307" t="s">
        <v>4</v>
      </c>
      <c r="C48" s="303" t="s">
        <v>1019</v>
      </c>
      <c r="D48" s="304" t="s">
        <v>478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516</v>
      </c>
      <c r="AC48" s="475" t="s">
        <v>686</v>
      </c>
      <c r="AD48" s="476" t="s">
        <v>713</v>
      </c>
      <c r="AE48" s="466"/>
      <c r="AF48" s="472"/>
    </row>
    <row r="49" spans="1:32" s="27" customFormat="1">
      <c r="B49" s="306" t="s">
        <v>4</v>
      </c>
      <c r="C49" s="301" t="s">
        <v>1037</v>
      </c>
      <c r="D49" s="302" t="s">
        <v>788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1221</v>
      </c>
      <c r="AC49" s="375" t="s">
        <v>680</v>
      </c>
      <c r="AD49" s="469" t="s">
        <v>707</v>
      </c>
      <c r="AE49" s="375" t="s">
        <v>725</v>
      </c>
      <c r="AF49" s="474" t="s">
        <v>735</v>
      </c>
    </row>
    <row r="50" spans="1:32" s="27" customFormat="1">
      <c r="B50" s="306" t="s">
        <v>4</v>
      </c>
      <c r="C50" s="301" t="s">
        <v>1020</v>
      </c>
      <c r="D50" s="302" t="s">
        <v>788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597</v>
      </c>
      <c r="AC50" s="372" t="s">
        <v>687</v>
      </c>
      <c r="AD50" s="477" t="s">
        <v>714</v>
      </c>
      <c r="AE50" s="372" t="s">
        <v>726</v>
      </c>
      <c r="AF50" s="372" t="s">
        <v>737</v>
      </c>
    </row>
    <row r="51" spans="1:32" s="27" customFormat="1">
      <c r="B51" s="306" t="s">
        <v>4</v>
      </c>
      <c r="C51" s="301" t="s">
        <v>1021</v>
      </c>
      <c r="D51" s="302" t="s">
        <v>788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1225</v>
      </c>
      <c r="AC51" s="372" t="s">
        <v>687</v>
      </c>
      <c r="AD51" s="477" t="s">
        <v>714</v>
      </c>
      <c r="AE51" s="372" t="s">
        <v>726</v>
      </c>
      <c r="AF51" s="372" t="s">
        <v>737</v>
      </c>
    </row>
    <row r="52" spans="1:32">
      <c r="B52" s="306" t="s">
        <v>4</v>
      </c>
      <c r="C52" s="301" t="s">
        <v>1022</v>
      </c>
      <c r="D52" s="302" t="s">
        <v>788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1226</v>
      </c>
      <c r="AC52" s="372" t="s">
        <v>687</v>
      </c>
      <c r="AD52" s="477" t="s">
        <v>714</v>
      </c>
      <c r="AE52" s="372" t="s">
        <v>726</v>
      </c>
      <c r="AF52" s="479" t="s">
        <v>737</v>
      </c>
    </row>
    <row r="53" spans="1:32">
      <c r="B53" s="306" t="s">
        <v>4</v>
      </c>
      <c r="C53" s="303" t="s">
        <v>1136</v>
      </c>
      <c r="D53" s="302" t="s">
        <v>1135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1228</v>
      </c>
      <c r="AC53" s="466" t="s">
        <v>700</v>
      </c>
      <c r="AD53" s="468" t="s">
        <v>757</v>
      </c>
      <c r="AE53" s="466" t="s">
        <v>732</v>
      </c>
      <c r="AF53" s="473" t="s">
        <v>734</v>
      </c>
    </row>
    <row r="54" spans="1:32" s="27" customFormat="1">
      <c r="B54" s="307" t="s">
        <v>4</v>
      </c>
      <c r="C54" s="303" t="s">
        <v>1065</v>
      </c>
      <c r="D54" s="304" t="s">
        <v>478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517</v>
      </c>
      <c r="AC54" s="475" t="s">
        <v>688</v>
      </c>
      <c r="AD54" s="476" t="s">
        <v>763</v>
      </c>
      <c r="AE54" s="466"/>
      <c r="AF54" s="472"/>
    </row>
    <row r="55" spans="1:32" s="27" customFormat="1">
      <c r="B55" s="307" t="s">
        <v>4</v>
      </c>
      <c r="C55" s="303" t="s">
        <v>1271</v>
      </c>
      <c r="D55" s="304" t="s">
        <v>478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1294</v>
      </c>
      <c r="AC55" s="466" t="s">
        <v>688</v>
      </c>
      <c r="AD55" s="468" t="s">
        <v>763</v>
      </c>
      <c r="AE55" s="466"/>
      <c r="AF55" s="472"/>
    </row>
    <row r="56" spans="1:32" s="27" customFormat="1">
      <c r="B56" s="306" t="s">
        <v>4</v>
      </c>
      <c r="C56" s="301" t="s">
        <v>1023</v>
      </c>
      <c r="D56" s="302" t="s">
        <v>356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1227</v>
      </c>
      <c r="AC56" s="372" t="s">
        <v>695</v>
      </c>
      <c r="AD56" s="477" t="s">
        <v>710</v>
      </c>
      <c r="AE56" s="372" t="s">
        <v>739</v>
      </c>
      <c r="AF56" s="372" t="s">
        <v>738</v>
      </c>
    </row>
    <row r="57" spans="1:32" s="27" customFormat="1">
      <c r="B57" s="306" t="s">
        <v>4</v>
      </c>
      <c r="C57" s="301" t="s">
        <v>1046</v>
      </c>
      <c r="D57" s="302" t="s">
        <v>356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513</v>
      </c>
      <c r="AC57" s="372" t="s">
        <v>689</v>
      </c>
      <c r="AD57" s="477" t="s">
        <v>715</v>
      </c>
      <c r="AE57" s="375"/>
      <c r="AF57" s="467"/>
    </row>
    <row r="58" spans="1:32" s="27" customFormat="1">
      <c r="B58" s="307" t="s">
        <v>4</v>
      </c>
      <c r="C58" s="303" t="s">
        <v>1033</v>
      </c>
      <c r="D58" s="304" t="s">
        <v>774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1215</v>
      </c>
      <c r="AC58" s="475" t="s">
        <v>1297</v>
      </c>
      <c r="AD58" s="476" t="s">
        <v>1307</v>
      </c>
      <c r="AE58" s="475" t="s">
        <v>1316</v>
      </c>
      <c r="AF58" s="475" t="s">
        <v>1324</v>
      </c>
    </row>
    <row r="59" spans="1:32">
      <c r="A59" s="239"/>
      <c r="B59" s="306" t="s">
        <v>4</v>
      </c>
      <c r="C59" s="301" t="s">
        <v>1024</v>
      </c>
      <c r="D59" s="302" t="s">
        <v>356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1291</v>
      </c>
      <c r="AC59" s="375" t="s">
        <v>687</v>
      </c>
      <c r="AD59" s="469" t="s">
        <v>714</v>
      </c>
      <c r="AE59" s="375" t="s">
        <v>726</v>
      </c>
      <c r="AF59" s="474" t="s">
        <v>737</v>
      </c>
    </row>
    <row r="60" spans="1:32">
      <c r="B60" s="307" t="s">
        <v>4</v>
      </c>
      <c r="C60" s="303" t="s">
        <v>1047</v>
      </c>
      <c r="D60" s="304" t="s">
        <v>357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1218</v>
      </c>
      <c r="AC60" s="475" t="s">
        <v>1300</v>
      </c>
      <c r="AD60" s="476" t="s">
        <v>1310</v>
      </c>
      <c r="AE60" s="475" t="s">
        <v>1318</v>
      </c>
      <c r="AF60" s="478" t="s">
        <v>1326</v>
      </c>
    </row>
    <row r="61" spans="1:32">
      <c r="B61" s="306" t="s">
        <v>4</v>
      </c>
      <c r="C61" s="301" t="s">
        <v>1025</v>
      </c>
      <c r="D61" s="302" t="s">
        <v>358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570</v>
      </c>
      <c r="AC61" s="372" t="s">
        <v>724</v>
      </c>
      <c r="AD61" s="477" t="s">
        <v>765</v>
      </c>
      <c r="AE61" s="372" t="s">
        <v>742</v>
      </c>
      <c r="AF61" s="479" t="s">
        <v>741</v>
      </c>
    </row>
    <row r="62" spans="1:32" s="27" customFormat="1">
      <c r="B62" s="306" t="s">
        <v>4</v>
      </c>
      <c r="C62" s="301" t="s">
        <v>1027</v>
      </c>
      <c r="D62" s="302" t="s">
        <v>358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1229</v>
      </c>
      <c r="AC62" s="372" t="s">
        <v>724</v>
      </c>
      <c r="AD62" s="477" t="s">
        <v>765</v>
      </c>
      <c r="AE62" s="372" t="s">
        <v>742</v>
      </c>
      <c r="AF62" s="372" t="s">
        <v>741</v>
      </c>
    </row>
    <row r="63" spans="1:32" s="27" customFormat="1">
      <c r="B63" s="306" t="s">
        <v>4</v>
      </c>
      <c r="C63" s="301" t="s">
        <v>1026</v>
      </c>
      <c r="D63" s="302" t="s">
        <v>358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569</v>
      </c>
      <c r="AC63" s="372" t="s">
        <v>724</v>
      </c>
      <c r="AD63" s="477" t="s">
        <v>764</v>
      </c>
      <c r="AE63" s="372" t="s">
        <v>727</v>
      </c>
      <c r="AF63" s="372" t="s">
        <v>740</v>
      </c>
    </row>
    <row r="64" spans="1:32" s="27" customFormat="1">
      <c r="B64" s="306" t="s">
        <v>4</v>
      </c>
      <c r="C64" s="301" t="s">
        <v>1028</v>
      </c>
      <c r="D64" s="302" t="s">
        <v>356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1214</v>
      </c>
      <c r="AC64" s="372" t="s">
        <v>696</v>
      </c>
      <c r="AD64" s="477" t="s">
        <v>716</v>
      </c>
      <c r="AE64" s="375"/>
      <c r="AF64" s="467"/>
    </row>
    <row r="65" spans="2:32" s="27" customFormat="1">
      <c r="B65" s="306" t="s">
        <v>4</v>
      </c>
      <c r="C65" s="301" t="s">
        <v>1029</v>
      </c>
      <c r="D65" s="302" t="s">
        <v>356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565</v>
      </c>
      <c r="AC65" s="372" t="s">
        <v>696</v>
      </c>
      <c r="AD65" s="477" t="s">
        <v>716</v>
      </c>
      <c r="AE65" s="375"/>
      <c r="AF65" s="467"/>
    </row>
    <row r="66" spans="2:32">
      <c r="B66" s="306" t="s">
        <v>4</v>
      </c>
      <c r="C66" s="301" t="s">
        <v>1062</v>
      </c>
      <c r="D66" s="302" t="s">
        <v>356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564</v>
      </c>
      <c r="AC66" s="372" t="s">
        <v>697</v>
      </c>
      <c r="AD66" s="477" t="s">
        <v>721</v>
      </c>
      <c r="AE66" s="372" t="s">
        <v>744</v>
      </c>
      <c r="AF66" s="372" t="s">
        <v>743</v>
      </c>
    </row>
    <row r="67" spans="2:32">
      <c r="B67" s="306" t="s">
        <v>4</v>
      </c>
      <c r="C67" s="301" t="s">
        <v>1030</v>
      </c>
      <c r="D67" s="302" t="s">
        <v>356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1292</v>
      </c>
      <c r="AC67" s="375" t="s">
        <v>690</v>
      </c>
      <c r="AD67" s="469" t="s">
        <v>723</v>
      </c>
      <c r="AE67" s="375"/>
      <c r="AF67" s="467"/>
    </row>
    <row r="68" spans="2:32">
      <c r="B68" s="306" t="s">
        <v>4</v>
      </c>
      <c r="C68" s="301" t="s">
        <v>1048</v>
      </c>
      <c r="D68" s="302" t="s">
        <v>356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1289</v>
      </c>
      <c r="AC68" s="372" t="s">
        <v>1303</v>
      </c>
      <c r="AD68" s="477" t="s">
        <v>1313</v>
      </c>
      <c r="AE68" s="375"/>
      <c r="AF68" s="467"/>
    </row>
    <row r="69" spans="2:32">
      <c r="B69" s="307" t="s">
        <v>4</v>
      </c>
      <c r="C69" s="303" t="s">
        <v>1051</v>
      </c>
      <c r="D69" s="304" t="s">
        <v>357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571</v>
      </c>
      <c r="AC69" s="475" t="s">
        <v>702</v>
      </c>
      <c r="AD69" s="476" t="s">
        <v>758</v>
      </c>
      <c r="AE69" s="466"/>
      <c r="AF69" s="470"/>
    </row>
    <row r="70" spans="2:32">
      <c r="B70" s="306" t="s">
        <v>4</v>
      </c>
      <c r="C70" s="301" t="s">
        <v>1063</v>
      </c>
      <c r="D70" s="302" t="s">
        <v>356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1293</v>
      </c>
      <c r="AC70" s="375" t="s">
        <v>697</v>
      </c>
      <c r="AD70" s="469" t="s">
        <v>721</v>
      </c>
      <c r="AE70" s="375" t="s">
        <v>744</v>
      </c>
      <c r="AF70" s="375" t="s">
        <v>743</v>
      </c>
    </row>
    <row r="71" spans="2:32" s="27" customFormat="1">
      <c r="B71" s="306" t="s">
        <v>4</v>
      </c>
      <c r="C71" s="301" t="s">
        <v>1049</v>
      </c>
      <c r="D71" s="302" t="s">
        <v>356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515</v>
      </c>
      <c r="AC71" s="372" t="s">
        <v>690</v>
      </c>
      <c r="AD71" s="477" t="s">
        <v>723</v>
      </c>
      <c r="AE71" s="375"/>
      <c r="AF71" s="467"/>
    </row>
    <row r="72" spans="2:32" s="27" customFormat="1">
      <c r="B72" s="307" t="s">
        <v>4</v>
      </c>
      <c r="C72" s="303" t="s">
        <v>1050</v>
      </c>
      <c r="D72" s="304" t="s">
        <v>357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1230</v>
      </c>
      <c r="AC72" s="475" t="s">
        <v>1301</v>
      </c>
      <c r="AD72" s="476" t="s">
        <v>1311</v>
      </c>
      <c r="AE72" s="466"/>
      <c r="AF72" s="466"/>
    </row>
    <row r="73" spans="2:32" s="27" customFormat="1">
      <c r="B73" s="307" t="s">
        <v>4</v>
      </c>
      <c r="C73" s="303" t="s">
        <v>1052</v>
      </c>
      <c r="D73" s="304" t="s">
        <v>357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572</v>
      </c>
      <c r="AC73" s="475" t="s">
        <v>701</v>
      </c>
      <c r="AD73" s="476" t="s">
        <v>759</v>
      </c>
      <c r="AE73" s="475" t="s">
        <v>745</v>
      </c>
      <c r="AF73" s="475" t="s">
        <v>746</v>
      </c>
    </row>
    <row r="74" spans="2:32" s="27" customFormat="1">
      <c r="B74" s="307" t="s">
        <v>4</v>
      </c>
      <c r="C74" s="303" t="s">
        <v>1035</v>
      </c>
      <c r="D74" s="304" t="s">
        <v>774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1220</v>
      </c>
      <c r="AC74" s="475" t="s">
        <v>1295</v>
      </c>
      <c r="AD74" s="476" t="s">
        <v>1305</v>
      </c>
      <c r="AE74" s="475" t="s">
        <v>1314</v>
      </c>
      <c r="AF74" s="475" t="s">
        <v>1322</v>
      </c>
    </row>
    <row r="75" spans="2:32" s="27" customFormat="1">
      <c r="B75" s="306" t="s">
        <v>4</v>
      </c>
      <c r="C75" s="301" t="s">
        <v>1053</v>
      </c>
      <c r="D75" s="302" t="s">
        <v>356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568</v>
      </c>
      <c r="AC75" s="372" t="s">
        <v>692</v>
      </c>
      <c r="AD75" s="477" t="s">
        <v>761</v>
      </c>
      <c r="AE75" s="372" t="s">
        <v>747</v>
      </c>
      <c r="AF75" s="372" t="s">
        <v>728</v>
      </c>
    </row>
    <row r="76" spans="2:32" s="27" customFormat="1">
      <c r="B76" s="306" t="s">
        <v>4</v>
      </c>
      <c r="C76" s="301" t="s">
        <v>1054</v>
      </c>
      <c r="D76" s="302" t="s">
        <v>356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567</v>
      </c>
      <c r="AC76" s="372" t="s">
        <v>693</v>
      </c>
      <c r="AD76" s="477" t="s">
        <v>760</v>
      </c>
      <c r="AE76" s="372" t="s">
        <v>747</v>
      </c>
      <c r="AF76" s="372" t="s">
        <v>729</v>
      </c>
    </row>
    <row r="77" spans="2:32">
      <c r="B77" s="306" t="s">
        <v>4</v>
      </c>
      <c r="C77" s="301" t="s">
        <v>1055</v>
      </c>
      <c r="D77" s="302" t="s">
        <v>356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566</v>
      </c>
      <c r="AC77" s="372" t="s">
        <v>706</v>
      </c>
      <c r="AD77" s="477" t="s">
        <v>722</v>
      </c>
      <c r="AE77" s="375"/>
      <c r="AF77" s="471"/>
    </row>
    <row r="78" spans="2:32">
      <c r="B78" s="306" t="s">
        <v>4</v>
      </c>
      <c r="C78" s="301" t="s">
        <v>1031</v>
      </c>
      <c r="D78" s="302" t="s">
        <v>356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574</v>
      </c>
      <c r="AC78" s="372" t="s">
        <v>691</v>
      </c>
      <c r="AD78" s="477" t="s">
        <v>762</v>
      </c>
      <c r="AE78" s="375"/>
      <c r="AF78" s="471"/>
    </row>
    <row r="79" spans="2:32">
      <c r="B79" s="306" t="s">
        <v>4</v>
      </c>
      <c r="C79" s="301" t="s">
        <v>1038</v>
      </c>
      <c r="D79" s="302" t="s">
        <v>788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1217</v>
      </c>
      <c r="AC79" s="372" t="s">
        <v>1302</v>
      </c>
      <c r="AD79" s="477" t="s">
        <v>1312</v>
      </c>
      <c r="AE79" s="372" t="s">
        <v>1321</v>
      </c>
      <c r="AF79" s="479" t="s">
        <v>1327</v>
      </c>
    </row>
    <row r="80" spans="2:32">
      <c r="B80" s="307" t="s">
        <v>4</v>
      </c>
      <c r="C80" s="303" t="s">
        <v>1056</v>
      </c>
      <c r="D80" s="304" t="s">
        <v>357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519</v>
      </c>
      <c r="AC80" s="475" t="s">
        <v>703</v>
      </c>
      <c r="AD80" s="476" t="s">
        <v>766</v>
      </c>
      <c r="AE80" s="466"/>
      <c r="AF80" s="472"/>
    </row>
    <row r="81" spans="2:32">
      <c r="B81" s="307" t="s">
        <v>4</v>
      </c>
      <c r="C81" s="303" t="s">
        <v>1057</v>
      </c>
      <c r="D81" s="304" t="s">
        <v>357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519</v>
      </c>
      <c r="AC81" s="475" t="s">
        <v>704</v>
      </c>
      <c r="AD81" s="476" t="s">
        <v>767</v>
      </c>
      <c r="AE81" s="466"/>
      <c r="AF81" s="472"/>
    </row>
    <row r="82" spans="2:32">
      <c r="B82" s="306" t="s">
        <v>4</v>
      </c>
      <c r="C82" s="301" t="s">
        <v>1032</v>
      </c>
      <c r="D82" s="302" t="s">
        <v>788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520</v>
      </c>
      <c r="AC82" s="372" t="s">
        <v>705</v>
      </c>
      <c r="AD82" s="477" t="s">
        <v>768</v>
      </c>
      <c r="AE82" s="372" t="s">
        <v>748</v>
      </c>
      <c r="AF82" s="479" t="s">
        <v>749</v>
      </c>
    </row>
    <row r="83" spans="2:32" ht="15.75" thickBot="1">
      <c r="B83" s="307" t="s">
        <v>4</v>
      </c>
      <c r="C83" s="303" t="s">
        <v>1036</v>
      </c>
      <c r="D83" s="304" t="s">
        <v>774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1219</v>
      </c>
      <c r="AC83" s="475" t="s">
        <v>1298</v>
      </c>
      <c r="AD83" s="476" t="s">
        <v>1308</v>
      </c>
      <c r="AE83" s="466"/>
      <c r="AF83" s="473"/>
    </row>
    <row r="84" spans="2:32" s="27" customFormat="1">
      <c r="B84" s="480" t="s">
        <v>4</v>
      </c>
      <c r="C84" s="419" t="s">
        <v>1335</v>
      </c>
      <c r="D84" s="481" t="s">
        <v>356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593</v>
      </c>
      <c r="AC84" s="376" t="s">
        <v>682</v>
      </c>
      <c r="AD84" s="486" t="s">
        <v>755</v>
      </c>
      <c r="AE84" s="487"/>
      <c r="AF84" s="488"/>
    </row>
    <row r="85" spans="2:32" ht="15.75" thickBot="1"/>
    <row r="86" spans="2:32" ht="23.25">
      <c r="B86" s="12" t="s">
        <v>557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34"/>
      <c r="H87" s="534"/>
      <c r="I87" s="172" t="s">
        <v>375</v>
      </c>
      <c r="J87" s="172"/>
      <c r="K87" s="232"/>
      <c r="N87" s="5" t="s">
        <v>407</v>
      </c>
      <c r="AB87" s="172"/>
      <c r="AC87" s="172"/>
      <c r="AD87" s="172"/>
      <c r="AE87" s="172"/>
    </row>
    <row r="88" spans="2:32" ht="145.5">
      <c r="B88" s="143" t="s">
        <v>561</v>
      </c>
      <c r="C88" s="143" t="s">
        <v>5</v>
      </c>
      <c r="D88" s="143" t="s">
        <v>362</v>
      </c>
      <c r="E88" s="154" t="s">
        <v>1249</v>
      </c>
      <c r="F88" s="154" t="s">
        <v>1236</v>
      </c>
      <c r="G88" s="154" t="s">
        <v>558</v>
      </c>
      <c r="H88" s="154" t="s">
        <v>489</v>
      </c>
      <c r="I88" s="154" t="s">
        <v>376</v>
      </c>
      <c r="J88" s="154" t="s">
        <v>379</v>
      </c>
      <c r="K88" s="154" t="s">
        <v>638</v>
      </c>
      <c r="L88" s="154" t="s">
        <v>637</v>
      </c>
      <c r="M88" s="154" t="s">
        <v>363</v>
      </c>
      <c r="N88" s="149" t="s">
        <v>38</v>
      </c>
      <c r="O88" s="149" t="s">
        <v>404</v>
      </c>
      <c r="P88" s="149" t="s">
        <v>406</v>
      </c>
    </row>
    <row r="89" spans="2:32">
      <c r="B89" s="334" t="s">
        <v>4</v>
      </c>
      <c r="C89" s="189" t="s">
        <v>1237</v>
      </c>
      <c r="D89" s="189" t="s">
        <v>355</v>
      </c>
      <c r="E89" s="335" t="s">
        <v>1250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627</v>
      </c>
      <c r="O89" s="238" t="s">
        <v>730</v>
      </c>
      <c r="P89" s="235" t="s">
        <v>698</v>
      </c>
      <c r="Q89" s="5"/>
      <c r="R89" s="5"/>
    </row>
    <row r="90" spans="2:32">
      <c r="B90" s="334" t="s">
        <v>4</v>
      </c>
      <c r="C90" s="189" t="s">
        <v>1238</v>
      </c>
      <c r="D90" s="189" t="s">
        <v>355</v>
      </c>
      <c r="E90" s="335" t="s">
        <v>311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627</v>
      </c>
      <c r="O90" s="238" t="s">
        <v>730</v>
      </c>
      <c r="P90" s="235" t="s">
        <v>698</v>
      </c>
      <c r="Q90" s="5"/>
      <c r="R90" s="5"/>
    </row>
    <row r="91" spans="2:32">
      <c r="B91" s="334" t="s">
        <v>4</v>
      </c>
      <c r="C91" s="189" t="s">
        <v>1239</v>
      </c>
      <c r="D91" s="189" t="s">
        <v>361</v>
      </c>
      <c r="E91" s="335" t="s">
        <v>1250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627</v>
      </c>
      <c r="O91" s="238" t="s">
        <v>730</v>
      </c>
      <c r="P91" s="235" t="s">
        <v>698</v>
      </c>
      <c r="Q91" s="5"/>
      <c r="R91" s="5"/>
    </row>
    <row r="92" spans="2:32">
      <c r="B92" s="334" t="s">
        <v>4</v>
      </c>
      <c r="C92" s="189" t="s">
        <v>1240</v>
      </c>
      <c r="D92" s="189" t="s">
        <v>361</v>
      </c>
      <c r="E92" s="335" t="s">
        <v>311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627</v>
      </c>
      <c r="O92" s="238" t="s">
        <v>730</v>
      </c>
      <c r="P92" s="235" t="s">
        <v>698</v>
      </c>
      <c r="Q92" s="5"/>
      <c r="R92" s="5"/>
    </row>
    <row r="93" spans="2:32">
      <c r="B93" s="334" t="s">
        <v>4</v>
      </c>
      <c r="C93" s="189" t="s">
        <v>1241</v>
      </c>
      <c r="D93" s="189" t="s">
        <v>358</v>
      </c>
      <c r="E93" s="335" t="s">
        <v>1250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627</v>
      </c>
      <c r="O93" s="238" t="s">
        <v>730</v>
      </c>
      <c r="P93" s="235" t="s">
        <v>698</v>
      </c>
      <c r="Q93" s="5"/>
      <c r="R93" s="5"/>
    </row>
    <row r="94" spans="2:32">
      <c r="B94" s="334" t="s">
        <v>4</v>
      </c>
      <c r="C94" s="189" t="s">
        <v>1242</v>
      </c>
      <c r="D94" s="189" t="s">
        <v>358</v>
      </c>
      <c r="E94" s="335" t="s">
        <v>311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627</v>
      </c>
      <c r="O94" s="238" t="s">
        <v>730</v>
      </c>
      <c r="P94" s="235" t="s">
        <v>698</v>
      </c>
      <c r="Q94" s="5"/>
      <c r="R94" s="5"/>
    </row>
    <row r="95" spans="2:32">
      <c r="B95" s="334" t="s">
        <v>4</v>
      </c>
      <c r="C95" s="189" t="s">
        <v>1243</v>
      </c>
      <c r="D95" s="189" t="s">
        <v>358</v>
      </c>
      <c r="E95" s="335" t="s">
        <v>1251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627</v>
      </c>
      <c r="O95" s="238" t="s">
        <v>730</v>
      </c>
      <c r="P95" s="235" t="s">
        <v>698</v>
      </c>
      <c r="Q95" s="5"/>
      <c r="R95" s="5"/>
    </row>
    <row r="96" spans="2:32">
      <c r="B96" s="334" t="s">
        <v>4</v>
      </c>
      <c r="C96" s="189" t="s">
        <v>1244</v>
      </c>
      <c r="D96" s="189" t="s">
        <v>360</v>
      </c>
      <c r="E96" s="335" t="s">
        <v>1250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627</v>
      </c>
      <c r="O96" s="238" t="s">
        <v>730</v>
      </c>
      <c r="P96" s="235" t="s">
        <v>698</v>
      </c>
      <c r="Q96" s="5"/>
      <c r="R96" s="5"/>
    </row>
    <row r="97" spans="2:18">
      <c r="B97" s="334" t="s">
        <v>4</v>
      </c>
      <c r="C97" s="189" t="s">
        <v>1245</v>
      </c>
      <c r="D97" s="189" t="s">
        <v>360</v>
      </c>
      <c r="E97" s="335" t="s">
        <v>311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627</v>
      </c>
      <c r="O97" s="238" t="s">
        <v>730</v>
      </c>
      <c r="P97" s="235" t="s">
        <v>698</v>
      </c>
      <c r="Q97" s="5"/>
      <c r="R97" s="5"/>
    </row>
    <row r="98" spans="2:18">
      <c r="B98" s="334" t="s">
        <v>4</v>
      </c>
      <c r="C98" s="189" t="s">
        <v>1246</v>
      </c>
      <c r="D98" s="189" t="s">
        <v>360</v>
      </c>
      <c r="E98" s="335" t="s">
        <v>1251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627</v>
      </c>
      <c r="O98" s="238" t="s">
        <v>730</v>
      </c>
      <c r="P98" s="235" t="s">
        <v>698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444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445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336</v>
      </c>
      <c r="H104" s="147" t="s">
        <v>400</v>
      </c>
      <c r="I104" s="147" t="s">
        <v>450</v>
      </c>
    </row>
    <row r="105" spans="2:18">
      <c r="B105" s="237" t="s">
        <v>4</v>
      </c>
      <c r="C105" s="194" t="s">
        <v>446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447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448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449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469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628</v>
      </c>
      <c r="D4" s="318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320" t="s">
        <v>630</v>
      </c>
      <c r="X4" s="322" t="s">
        <v>631</v>
      </c>
      <c r="Y4" s="323" t="s">
        <v>632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321" t="b">
        <v>0</v>
      </c>
      <c r="X5" s="324" t="s">
        <v>507</v>
      </c>
      <c r="Y5" s="325" t="s">
        <v>470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321" t="b">
        <v>0</v>
      </c>
      <c r="X6" s="324" t="s">
        <v>483</v>
      </c>
      <c r="Y6" s="325" t="s">
        <v>470</v>
      </c>
    </row>
    <row r="7" spans="1:25" s="67" customFormat="1">
      <c r="A7" s="136" t="s">
        <v>4</v>
      </c>
      <c r="B7" s="136" t="s">
        <v>472</v>
      </c>
      <c r="C7" s="326">
        <v>2</v>
      </c>
      <c r="D7" s="327">
        <v>0</v>
      </c>
      <c r="E7" s="15" t="s">
        <v>636</v>
      </c>
      <c r="F7" s="328" t="s">
        <v>1084</v>
      </c>
      <c r="G7" s="329"/>
      <c r="H7" s="329" t="s">
        <v>589</v>
      </c>
      <c r="I7" s="329"/>
      <c r="J7" s="329"/>
      <c r="K7" s="328" t="s">
        <v>1073</v>
      </c>
      <c r="L7" s="328" t="s">
        <v>1073</v>
      </c>
      <c r="M7" s="328" t="s">
        <v>1073</v>
      </c>
      <c r="N7" s="328" t="s">
        <v>1073</v>
      </c>
      <c r="O7" s="328" t="s">
        <v>1073</v>
      </c>
      <c r="P7" s="328" t="s">
        <v>1073</v>
      </c>
      <c r="Q7" s="328" t="s">
        <v>1073</v>
      </c>
      <c r="R7" s="328" t="s">
        <v>1073</v>
      </c>
      <c r="S7" s="328" t="s">
        <v>1073</v>
      </c>
      <c r="T7" s="328" t="s">
        <v>1073</v>
      </c>
      <c r="U7" s="328"/>
      <c r="V7" s="328"/>
      <c r="W7" s="330" t="b">
        <v>0</v>
      </c>
      <c r="X7" s="331" t="s">
        <v>590</v>
      </c>
      <c r="Y7" s="332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F4" workbookViewId="0">
      <selection activeCell="G10" sqref="G1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1161</v>
      </c>
      <c r="F3" s="463" t="s">
        <v>1160</v>
      </c>
      <c r="G3" s="10"/>
      <c r="J3" s="534" t="s">
        <v>306</v>
      </c>
      <c r="K3" s="534"/>
      <c r="M3" s="534"/>
      <c r="N3" s="534"/>
      <c r="O3" s="534"/>
      <c r="P3" s="534"/>
    </row>
    <row r="4" spans="2:16" customFormat="1" ht="106.5">
      <c r="B4" s="452" t="s">
        <v>1173</v>
      </c>
      <c r="C4" s="453" t="s">
        <v>5</v>
      </c>
      <c r="D4" s="454" t="s">
        <v>204</v>
      </c>
      <c r="E4" s="454" t="s">
        <v>1147</v>
      </c>
      <c r="F4" s="454" t="s">
        <v>1148</v>
      </c>
      <c r="G4" s="454" t="s">
        <v>1149</v>
      </c>
      <c r="H4" s="454" t="s">
        <v>1150</v>
      </c>
      <c r="I4" s="455" t="s">
        <v>23</v>
      </c>
      <c r="J4" s="455" t="s">
        <v>1186</v>
      </c>
    </row>
    <row r="5" spans="2:16">
      <c r="B5" s="456" t="s">
        <v>4</v>
      </c>
      <c r="C5" s="450" t="s">
        <v>1231</v>
      </c>
      <c r="D5" s="450" t="s">
        <v>302</v>
      </c>
      <c r="E5" s="450">
        <v>0</v>
      </c>
      <c r="F5" s="450" t="s">
        <v>1067</v>
      </c>
      <c r="G5" s="450">
        <v>30</v>
      </c>
      <c r="H5" s="457">
        <v>30</v>
      </c>
      <c r="I5" s="457" t="s">
        <v>1175</v>
      </c>
      <c r="J5" s="457" t="s">
        <v>1163</v>
      </c>
    </row>
    <row r="6" spans="2:16">
      <c r="B6" s="456" t="s">
        <v>4</v>
      </c>
      <c r="C6" s="450" t="s">
        <v>1232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1179</v>
      </c>
      <c r="J6" s="457"/>
    </row>
    <row r="7" spans="2:16">
      <c r="B7" s="456" t="s">
        <v>4</v>
      </c>
      <c r="C7" s="450" t="s">
        <v>1233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1180</v>
      </c>
      <c r="J7" s="457"/>
    </row>
    <row r="8" spans="2:16" customFormat="1">
      <c r="B8" s="456" t="s">
        <v>4</v>
      </c>
      <c r="C8" s="450" t="s">
        <v>1151</v>
      </c>
      <c r="D8" s="450" t="s">
        <v>302</v>
      </c>
      <c r="E8" s="450">
        <v>1</v>
      </c>
      <c r="F8" s="450" t="s">
        <v>1067</v>
      </c>
      <c r="G8" s="450">
        <v>30</v>
      </c>
      <c r="H8" s="457">
        <v>50</v>
      </c>
      <c r="I8" s="457" t="s">
        <v>1175</v>
      </c>
      <c r="J8" s="457" t="s">
        <v>1163</v>
      </c>
    </row>
    <row r="9" spans="2:16" customFormat="1">
      <c r="B9" s="456" t="s">
        <v>4</v>
      </c>
      <c r="C9" s="450" t="s">
        <v>1152</v>
      </c>
      <c r="D9" s="450" t="s">
        <v>302</v>
      </c>
      <c r="E9" s="450">
        <v>1</v>
      </c>
      <c r="F9" s="450" t="s">
        <v>1066</v>
      </c>
      <c r="G9" s="450">
        <v>3</v>
      </c>
      <c r="H9" s="457">
        <v>5</v>
      </c>
      <c r="I9" s="457" t="s">
        <v>1176</v>
      </c>
      <c r="J9" s="457" t="s">
        <v>1162</v>
      </c>
    </row>
    <row r="10" spans="2:16" customFormat="1">
      <c r="B10" s="456" t="s">
        <v>4</v>
      </c>
      <c r="C10" s="450" t="s">
        <v>1153</v>
      </c>
      <c r="D10" s="450" t="s">
        <v>987</v>
      </c>
      <c r="E10" s="450">
        <v>1</v>
      </c>
      <c r="F10" s="450" t="s">
        <v>1247</v>
      </c>
      <c r="G10" s="450">
        <v>1</v>
      </c>
      <c r="H10" s="457">
        <v>1.5</v>
      </c>
      <c r="I10" s="457" t="s">
        <v>1269</v>
      </c>
      <c r="J10" s="457" t="s">
        <v>1165</v>
      </c>
    </row>
    <row r="11" spans="2:16">
      <c r="B11" s="456" t="s">
        <v>4</v>
      </c>
      <c r="C11" s="450" t="s">
        <v>1248</v>
      </c>
      <c r="D11" s="451" t="s">
        <v>987</v>
      </c>
      <c r="E11" s="451">
        <v>1</v>
      </c>
      <c r="F11" s="451" t="s">
        <v>1237</v>
      </c>
      <c r="G11" s="450">
        <v>1</v>
      </c>
      <c r="H11" s="451">
        <v>1.5</v>
      </c>
      <c r="I11" s="457" t="s">
        <v>1267</v>
      </c>
      <c r="J11" s="457" t="s">
        <v>1165</v>
      </c>
    </row>
    <row r="12" spans="2:16" customFormat="1">
      <c r="B12" s="456" t="s">
        <v>4</v>
      </c>
      <c r="C12" s="450" t="s">
        <v>324</v>
      </c>
      <c r="D12" s="450" t="s">
        <v>991</v>
      </c>
      <c r="E12" s="450">
        <v>1</v>
      </c>
      <c r="F12" s="450" t="s">
        <v>324</v>
      </c>
      <c r="G12" s="450">
        <v>50</v>
      </c>
      <c r="H12" s="457">
        <v>100</v>
      </c>
      <c r="I12" s="457" t="s">
        <v>1266</v>
      </c>
      <c r="J12" s="457" t="s">
        <v>1234</v>
      </c>
    </row>
    <row r="13" spans="2:16" customFormat="1">
      <c r="B13" s="458" t="s">
        <v>4</v>
      </c>
      <c r="C13" s="451" t="s">
        <v>1154</v>
      </c>
      <c r="D13" s="450" t="s">
        <v>991</v>
      </c>
      <c r="E13" s="450">
        <v>1</v>
      </c>
      <c r="F13" s="451" t="s">
        <v>1154</v>
      </c>
      <c r="G13" s="450">
        <v>1</v>
      </c>
      <c r="H13" s="457">
        <v>2</v>
      </c>
      <c r="I13" s="457" t="s">
        <v>1268</v>
      </c>
      <c r="J13" s="457" t="s">
        <v>1235</v>
      </c>
    </row>
    <row r="14" spans="2:16" customFormat="1">
      <c r="B14" s="458" t="s">
        <v>4</v>
      </c>
      <c r="C14" s="450" t="s">
        <v>1155</v>
      </c>
      <c r="D14" s="450" t="s">
        <v>302</v>
      </c>
      <c r="E14" s="450">
        <v>1</v>
      </c>
      <c r="F14" s="450" t="s">
        <v>1156</v>
      </c>
      <c r="G14" s="450">
        <v>2</v>
      </c>
      <c r="H14" s="457">
        <v>5</v>
      </c>
      <c r="I14" s="457" t="s">
        <v>1177</v>
      </c>
      <c r="J14" s="457" t="s">
        <v>1164</v>
      </c>
    </row>
    <row r="15" spans="2:16" customFormat="1">
      <c r="B15" s="458" t="s">
        <v>4</v>
      </c>
      <c r="C15" s="450" t="s">
        <v>1157</v>
      </c>
      <c r="D15" s="450" t="s">
        <v>625</v>
      </c>
      <c r="E15" s="450">
        <v>1</v>
      </c>
      <c r="F15" s="450"/>
      <c r="G15" s="450">
        <v>1</v>
      </c>
      <c r="H15" s="457">
        <v>2</v>
      </c>
      <c r="I15" s="457" t="s">
        <v>1265</v>
      </c>
      <c r="J15" s="457"/>
    </row>
    <row r="16" spans="2:16">
      <c r="B16" s="458" t="s">
        <v>4</v>
      </c>
      <c r="C16" s="450" t="s">
        <v>388</v>
      </c>
      <c r="D16" s="451" t="s">
        <v>388</v>
      </c>
      <c r="E16" s="450">
        <v>1</v>
      </c>
      <c r="F16" s="450"/>
      <c r="G16" s="450">
        <v>5</v>
      </c>
      <c r="H16" s="457">
        <v>10</v>
      </c>
      <c r="I16" s="457" t="s">
        <v>1178</v>
      </c>
      <c r="J16" s="457"/>
    </row>
    <row r="17" spans="2:12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1179</v>
      </c>
      <c r="J17" s="457"/>
    </row>
    <row r="18" spans="2:12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1180</v>
      </c>
      <c r="J18" s="457"/>
    </row>
    <row r="19" spans="2:12">
      <c r="B19" s="458" t="s">
        <v>4</v>
      </c>
      <c r="C19" s="451" t="s">
        <v>993</v>
      </c>
      <c r="D19" s="451" t="s">
        <v>993</v>
      </c>
      <c r="E19" s="451">
        <v>1</v>
      </c>
      <c r="F19" s="451"/>
      <c r="G19" s="451">
        <v>50</v>
      </c>
      <c r="H19" s="511">
        <v>100</v>
      </c>
      <c r="I19" s="511" t="s">
        <v>1463</v>
      </c>
      <c r="J19" s="511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35"/>
      <c r="G22" s="535"/>
      <c r="H22" s="535"/>
      <c r="I22" s="173"/>
      <c r="J22" s="173"/>
    </row>
    <row r="23" spans="2:12" customFormat="1" ht="96">
      <c r="B23" s="452" t="s">
        <v>304</v>
      </c>
      <c r="C23" s="453" t="s">
        <v>5</v>
      </c>
      <c r="D23" s="459" t="s">
        <v>1158</v>
      </c>
      <c r="E23" s="459" t="s">
        <v>1147</v>
      </c>
      <c r="F23" s="460" t="s">
        <v>1159</v>
      </c>
      <c r="G23" s="453" t="s">
        <v>305</v>
      </c>
      <c r="H23" s="453" t="s">
        <v>307</v>
      </c>
    </row>
    <row r="24" spans="2:12" customFormat="1">
      <c r="B24" s="456" t="s">
        <v>4</v>
      </c>
      <c r="C24" s="450" t="s">
        <v>302</v>
      </c>
      <c r="D24" s="450">
        <v>0</v>
      </c>
      <c r="E24" s="450">
        <v>2</v>
      </c>
      <c r="F24" s="461" t="b">
        <v>1</v>
      </c>
      <c r="G24" s="461" t="s">
        <v>1166</v>
      </c>
      <c r="H24" s="461" t="s">
        <v>1167</v>
      </c>
    </row>
    <row r="25" spans="2:12" customFormat="1">
      <c r="B25" s="456" t="s">
        <v>4</v>
      </c>
      <c r="C25" s="450" t="s">
        <v>625</v>
      </c>
      <c r="D25" s="450">
        <v>0</v>
      </c>
      <c r="E25" s="450">
        <v>1</v>
      </c>
      <c r="F25" s="461" t="b">
        <v>1</v>
      </c>
      <c r="G25" s="461" t="s">
        <v>1187</v>
      </c>
      <c r="H25" s="461" t="s">
        <v>1185</v>
      </c>
    </row>
    <row r="26" spans="2:12" customFormat="1">
      <c r="B26" s="456" t="s">
        <v>4</v>
      </c>
      <c r="C26" s="450" t="s">
        <v>300</v>
      </c>
      <c r="D26" s="450">
        <v>0</v>
      </c>
      <c r="E26" s="450">
        <v>2</v>
      </c>
      <c r="F26" s="461" t="b">
        <v>1</v>
      </c>
      <c r="G26" s="461" t="s">
        <v>1168</v>
      </c>
      <c r="H26" s="461" t="s">
        <v>1169</v>
      </c>
    </row>
    <row r="27" spans="2:12" customFormat="1">
      <c r="B27" s="456" t="s">
        <v>4</v>
      </c>
      <c r="C27" s="450" t="s">
        <v>987</v>
      </c>
      <c r="D27" s="450">
        <v>0</v>
      </c>
      <c r="E27" s="450">
        <v>1</v>
      </c>
      <c r="F27" s="461" t="b">
        <v>1</v>
      </c>
      <c r="G27" s="461" t="s">
        <v>1189</v>
      </c>
      <c r="H27" s="461" t="s">
        <v>1188</v>
      </c>
    </row>
    <row r="28" spans="2:12" customFormat="1">
      <c r="B28" s="458" t="s">
        <v>4</v>
      </c>
      <c r="C28" s="451" t="s">
        <v>301</v>
      </c>
      <c r="D28" s="451">
        <v>0</v>
      </c>
      <c r="E28" s="451">
        <v>1</v>
      </c>
      <c r="F28" s="461" t="b">
        <v>0</v>
      </c>
      <c r="G28" s="461" t="s">
        <v>1170</v>
      </c>
      <c r="H28" s="461" t="s">
        <v>1171</v>
      </c>
    </row>
    <row r="29" spans="2:12" customFormat="1">
      <c r="B29" s="458" t="s">
        <v>4</v>
      </c>
      <c r="C29" s="450" t="s">
        <v>991</v>
      </c>
      <c r="D29" s="450">
        <v>0</v>
      </c>
      <c r="E29" s="450">
        <v>1</v>
      </c>
      <c r="F29" s="461" t="b">
        <v>0</v>
      </c>
      <c r="G29" s="461" t="s">
        <v>1190</v>
      </c>
      <c r="H29" s="461" t="s">
        <v>1191</v>
      </c>
    </row>
    <row r="30" spans="2:12">
      <c r="B30" s="458" t="s">
        <v>4</v>
      </c>
      <c r="C30" s="450" t="s">
        <v>993</v>
      </c>
      <c r="D30" s="450">
        <v>0</v>
      </c>
      <c r="E30" s="450">
        <v>1</v>
      </c>
      <c r="F30" s="461" t="b">
        <v>1</v>
      </c>
      <c r="G30" s="461" t="s">
        <v>1349</v>
      </c>
      <c r="H30" s="461" t="s">
        <v>1350</v>
      </c>
    </row>
    <row r="31" spans="2:12" customFormat="1">
      <c r="B31" s="458" t="s">
        <v>4</v>
      </c>
      <c r="C31" s="451" t="s">
        <v>388</v>
      </c>
      <c r="D31" s="451">
        <v>0</v>
      </c>
      <c r="E31" s="451">
        <v>1</v>
      </c>
      <c r="F31" s="462" t="b">
        <v>0</v>
      </c>
      <c r="G31" s="462" t="s">
        <v>1192</v>
      </c>
      <c r="H31" s="462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36" t="s">
        <v>313</v>
      </c>
      <c r="H34" s="536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45" t="s">
        <v>1141</v>
      </c>
      <c r="C43" s="446" t="s">
        <v>5</v>
      </c>
      <c r="D43" s="447" t="s">
        <v>1142</v>
      </c>
    </row>
    <row r="44" spans="2:13">
      <c r="B44" s="448" t="s">
        <v>4</v>
      </c>
      <c r="C44" s="449" t="s">
        <v>423</v>
      </c>
      <c r="D44" s="449">
        <v>1</v>
      </c>
    </row>
    <row r="45" spans="2:13">
      <c r="B45" s="448" t="s">
        <v>4</v>
      </c>
      <c r="C45" s="449" t="s">
        <v>415</v>
      </c>
      <c r="D45" s="449">
        <v>2</v>
      </c>
    </row>
    <row r="46" spans="2:13">
      <c r="B46" s="448" t="s">
        <v>4</v>
      </c>
      <c r="C46" s="449" t="s">
        <v>418</v>
      </c>
      <c r="D46" s="449">
        <v>2</v>
      </c>
    </row>
    <row r="47" spans="2:13">
      <c r="B47" s="448" t="s">
        <v>4</v>
      </c>
      <c r="C47" s="449" t="s">
        <v>414</v>
      </c>
      <c r="D47" s="449">
        <v>2</v>
      </c>
    </row>
    <row r="48" spans="2:13">
      <c r="B48" s="448" t="s">
        <v>4</v>
      </c>
      <c r="C48" s="449" t="s">
        <v>416</v>
      </c>
      <c r="D48" s="449">
        <v>3</v>
      </c>
    </row>
    <row r="49" spans="2:7">
      <c r="B49" s="448" t="s">
        <v>4</v>
      </c>
      <c r="C49" s="449" t="s">
        <v>417</v>
      </c>
      <c r="D49" s="449">
        <v>3</v>
      </c>
    </row>
    <row r="50" spans="2:7">
      <c r="B50" s="448" t="s">
        <v>4</v>
      </c>
      <c r="C50" s="449" t="s">
        <v>419</v>
      </c>
      <c r="D50" s="449">
        <v>3</v>
      </c>
    </row>
    <row r="51" spans="2:7">
      <c r="B51" s="448" t="s">
        <v>4</v>
      </c>
      <c r="C51" s="449" t="s">
        <v>420</v>
      </c>
      <c r="D51" s="449">
        <v>4</v>
      </c>
    </row>
    <row r="52" spans="2:7">
      <c r="B52" s="448" t="s">
        <v>4</v>
      </c>
      <c r="C52" s="449" t="s">
        <v>421</v>
      </c>
      <c r="D52" s="449">
        <v>4</v>
      </c>
    </row>
    <row r="53" spans="2:7">
      <c r="B53" s="448" t="s">
        <v>4</v>
      </c>
      <c r="C53" s="449" t="s">
        <v>422</v>
      </c>
      <c r="D53" s="449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45" t="s">
        <v>1144</v>
      </c>
      <c r="C57" s="446" t="s">
        <v>5</v>
      </c>
      <c r="D57" s="447" t="s">
        <v>1142</v>
      </c>
    </row>
    <row r="58" spans="2:7">
      <c r="B58" s="448" t="s">
        <v>4</v>
      </c>
      <c r="C58" s="449" t="s">
        <v>310</v>
      </c>
      <c r="D58" s="449">
        <v>0.3</v>
      </c>
    </row>
    <row r="59" spans="2:7">
      <c r="B59" s="448" t="s">
        <v>4</v>
      </c>
      <c r="C59" s="449" t="s">
        <v>311</v>
      </c>
      <c r="D59" s="449">
        <v>0.6</v>
      </c>
    </row>
    <row r="60" spans="2:7">
      <c r="B60" s="448" t="s">
        <v>4</v>
      </c>
      <c r="C60" s="449" t="s">
        <v>312</v>
      </c>
      <c r="D60" s="449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45" t="s">
        <v>1146</v>
      </c>
      <c r="C64" s="446" t="s">
        <v>5</v>
      </c>
      <c r="D64" s="447" t="s">
        <v>1142</v>
      </c>
    </row>
    <row r="65" spans="2:4">
      <c r="B65" s="448" t="s">
        <v>4</v>
      </c>
      <c r="C65" s="449" t="s">
        <v>1172</v>
      </c>
      <c r="D65" s="44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2017-06-21T08:11:35Z</dcterms:modified>
</cp:coreProperties>
</file>