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95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 s="1"/>
  <c r="K45" i="44"/>
  <c r="I45" i="44"/>
  <c r="K43" i="44"/>
  <c r="L43" i="44"/>
  <c r="M43" i="44" s="1"/>
  <c r="K44" i="44"/>
  <c r="L44" i="44"/>
  <c r="M44" i="44" s="1"/>
  <c r="K42" i="44"/>
  <c r="L42" i="44"/>
  <c r="M42" i="44" s="1"/>
  <c r="K41" i="44"/>
  <c r="L41" i="44"/>
  <c r="M41" i="44" s="1"/>
  <c r="K40" i="44"/>
  <c r="L40" i="44"/>
  <c r="M40" i="44" s="1"/>
  <c r="P74" i="42"/>
  <c r="P47" i="42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/>
  <c r="K38" i="44"/>
  <c r="L38" i="44"/>
  <c r="M38" i="44" s="1"/>
  <c r="P15" i="43"/>
  <c r="O15" i="43"/>
  <c r="O12" i="43"/>
  <c r="P12" i="43"/>
  <c r="P71" i="42"/>
  <c r="K31" i="44"/>
  <c r="L31" i="44"/>
  <c r="M31" i="44" s="1"/>
  <c r="I120" i="42"/>
  <c r="I121" i="42"/>
  <c r="I122" i="42"/>
  <c r="I123" i="42"/>
  <c r="I119" i="42"/>
  <c r="G119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J12" i="47" s="1"/>
  <c r="K12" i="47" s="1"/>
  <c r="P60" i="42"/>
  <c r="P25" i="42"/>
  <c r="P73" i="42"/>
  <c r="P75" i="42"/>
  <c r="K24" i="44"/>
  <c r="L24" i="44"/>
  <c r="M24" i="44" s="1"/>
  <c r="L29" i="44"/>
  <c r="M29" i="44" s="1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L14" i="33" s="1"/>
  <c r="M13" i="33"/>
  <c r="N13" i="33"/>
  <c r="O13" i="33"/>
  <c r="O14" i="33" s="1"/>
  <c r="O12" i="33"/>
  <c r="P13" i="33"/>
  <c r="P12" i="33"/>
  <c r="Q13" i="33"/>
  <c r="R13" i="33"/>
  <c r="S13" i="33"/>
  <c r="S14" i="33" s="1"/>
  <c r="T13" i="33"/>
  <c r="U13" i="33"/>
  <c r="U12" i="33"/>
  <c r="U14" i="33" s="1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M12" i="33"/>
  <c r="AM14" i="33" s="1"/>
  <c r="AN13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4" i="33" s="1"/>
  <c r="BN12" i="33"/>
  <c r="BO13" i="33"/>
  <c r="BP13" i="33"/>
  <c r="BQ13" i="33"/>
  <c r="BR13" i="33"/>
  <c r="BR12" i="33"/>
  <c r="BR14" i="33" s="1"/>
  <c r="BS13" i="33"/>
  <c r="BS12" i="33"/>
  <c r="BT13" i="33"/>
  <c r="BU13" i="33"/>
  <c r="BU12" i="33"/>
  <c r="BU14" i="33" s="1"/>
  <c r="BV13" i="33"/>
  <c r="BV12" i="33"/>
  <c r="BW13" i="33"/>
  <c r="BW12" i="33"/>
  <c r="BW14" i="33" s="1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2" i="33"/>
  <c r="CO14" i="33" s="1"/>
  <c r="CP13" i="33"/>
  <c r="CQ13" i="33"/>
  <c r="CR13" i="33"/>
  <c r="CR14" i="33" s="1"/>
  <c r="CR12" i="33"/>
  <c r="CS13" i="33"/>
  <c r="CS14" i="33" s="1"/>
  <c r="CS12" i="33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/>
  <c r="I12" i="33"/>
  <c r="I14" i="33" s="1"/>
  <c r="J12" i="33"/>
  <c r="J14" i="33"/>
  <c r="M12" i="33"/>
  <c r="M14" i="33" s="1"/>
  <c r="N12" i="33"/>
  <c r="N14" i="33" s="1"/>
  <c r="Q12" i="33"/>
  <c r="R12" i="33"/>
  <c r="R14" i="33" s="1"/>
  <c r="S12" i="33"/>
  <c r="T12" i="33"/>
  <c r="T14" i="33" s="1"/>
  <c r="Z12" i="33"/>
  <c r="Z14" i="33" s="1"/>
  <c r="AB12" i="33"/>
  <c r="AE12" i="33"/>
  <c r="AE14" i="33" s="1"/>
  <c r="AG12" i="33"/>
  <c r="AI12" i="33"/>
  <c r="AJ12" i="33"/>
  <c r="AJ14" i="33" s="1"/>
  <c r="AN12" i="33"/>
  <c r="AO12" i="33"/>
  <c r="AO14" i="33" s="1"/>
  <c r="AP12" i="33"/>
  <c r="AP14" i="33" s="1"/>
  <c r="AQ12" i="33"/>
  <c r="AQ14" i="33"/>
  <c r="AT12" i="33"/>
  <c r="AU12" i="33"/>
  <c r="AW12" i="33"/>
  <c r="AW14" i="33" s="1"/>
  <c r="AX12" i="33"/>
  <c r="AX14" i="33" s="1"/>
  <c r="AY12" i="33"/>
  <c r="AY14" i="33"/>
  <c r="AZ12" i="33"/>
  <c r="AZ14" i="33" s="1"/>
  <c r="BA12" i="33"/>
  <c r="BA14" i="33" s="1"/>
  <c r="BD12" i="33"/>
  <c r="BE12" i="33"/>
  <c r="BG12" i="33"/>
  <c r="BG14" i="33" s="1"/>
  <c r="BI12" i="33"/>
  <c r="BI14" i="33" s="1"/>
  <c r="BL12" i="33"/>
  <c r="BL14" i="33" s="1"/>
  <c r="BO12" i="33"/>
  <c r="BO14" i="33" s="1"/>
  <c r="BP12" i="33"/>
  <c r="BP14" i="33" s="1"/>
  <c r="BQ12" i="33"/>
  <c r="BQ14" i="33" s="1"/>
  <c r="BT12" i="33"/>
  <c r="BT14" i="33" s="1"/>
  <c r="BX12" i="33"/>
  <c r="BX14" i="33" s="1"/>
  <c r="BY12" i="33"/>
  <c r="BY14" i="33" s="1"/>
  <c r="BZ12" i="33"/>
  <c r="BZ14" i="33" s="1"/>
  <c r="CA12" i="33"/>
  <c r="CD12" i="33"/>
  <c r="CD14" i="33" s="1"/>
  <c r="CE12" i="33"/>
  <c r="CE14" i="33" s="1"/>
  <c r="CI12" i="33"/>
  <c r="CI14" i="33" s="1"/>
  <c r="CJ12" i="33"/>
  <c r="CJ14" i="33" s="1"/>
  <c r="CK12" i="33"/>
  <c r="CK14" i="33" s="1"/>
  <c r="CL12" i="33"/>
  <c r="CP12" i="33"/>
  <c r="CP14" i="33" s="1"/>
  <c r="CQ12" i="33"/>
  <c r="CQ14" i="33"/>
  <c r="CT12" i="33"/>
  <c r="CT14" i="33" s="1"/>
  <c r="D19" i="33"/>
  <c r="C21" i="33"/>
  <c r="D21" i="33" s="1"/>
  <c r="E21" i="33" s="1"/>
  <c r="F21" i="33" s="1"/>
  <c r="G21" i="33" s="1"/>
  <c r="H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 s="1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 s="1"/>
  <c r="G9" i="33"/>
  <c r="AI14" i="33"/>
  <c r="BM14" i="33"/>
  <c r="I22" i="33"/>
  <c r="J21" i="33"/>
  <c r="J22" i="33" s="1"/>
  <c r="I2" i="33"/>
  <c r="J2" i="33" s="1"/>
  <c r="J9" i="33" s="1"/>
  <c r="BJ14" i="33" l="1"/>
  <c r="K2" i="33"/>
  <c r="CC14" i="33"/>
  <c r="AV14" i="33"/>
  <c r="X14" i="33"/>
  <c r="I9" i="33"/>
  <c r="CB14" i="33"/>
  <c r="P14" i="33"/>
  <c r="K21" i="33"/>
  <c r="L21" i="33" s="1"/>
  <c r="AG14" i="33"/>
  <c r="BV14" i="33"/>
  <c r="BK14" i="33"/>
  <c r="K22" i="33"/>
  <c r="D17" i="33"/>
  <c r="E16" i="33"/>
  <c r="L22" i="33" l="1"/>
  <c r="M21" i="33"/>
  <c r="L2" i="33"/>
  <c r="K9" i="33"/>
  <c r="F16" i="33"/>
  <c r="E17" i="33"/>
  <c r="M2" i="33" l="1"/>
  <c r="L9" i="33"/>
  <c r="N21" i="33"/>
  <c r="M22" i="33"/>
  <c r="F17" i="33"/>
  <c r="G16" i="33"/>
  <c r="N22" i="33" l="1"/>
  <c r="O21" i="33"/>
  <c r="N2" i="33"/>
  <c r="M9" i="33"/>
  <c r="G17" i="33"/>
  <c r="H16" i="33"/>
  <c r="N9" i="33" l="1"/>
  <c r="O2" i="33"/>
  <c r="P21" i="33"/>
  <c r="O22" i="33"/>
  <c r="I16" i="33"/>
  <c r="H17" i="33"/>
  <c r="Q21" i="33" l="1"/>
  <c r="P22" i="33"/>
  <c r="O9" i="33"/>
  <c r="P2" i="33"/>
  <c r="I17" i="33"/>
  <c r="J16" i="33"/>
  <c r="Q2" i="33" l="1"/>
  <c r="P9" i="33"/>
  <c r="Q22" i="33"/>
  <c r="R21" i="33"/>
  <c r="J17" i="33"/>
  <c r="K16" i="33"/>
  <c r="R22" i="33" l="1"/>
  <c r="S21" i="33"/>
  <c r="Q9" i="33"/>
  <c r="R2" i="33"/>
  <c r="K17" i="33"/>
  <c r="L16" i="33"/>
  <c r="R9" i="33" l="1"/>
  <c r="S2" i="33"/>
  <c r="T21" i="33"/>
  <c r="S22" i="33"/>
  <c r="L17" i="33"/>
  <c r="M16" i="33"/>
  <c r="T22" i="33" l="1"/>
  <c r="U21" i="33"/>
  <c r="T2" i="33"/>
  <c r="S9" i="33"/>
  <c r="N16" i="33"/>
  <c r="M17" i="33"/>
  <c r="U2" i="33" l="1"/>
  <c r="T9" i="33"/>
  <c r="U22" i="33"/>
  <c r="V21" i="33"/>
  <c r="N17" i="33"/>
  <c r="O16" i="33"/>
  <c r="W21" i="33" l="1"/>
  <c r="V22" i="33"/>
  <c r="V2" i="33"/>
  <c r="U9" i="33"/>
  <c r="P16" i="33"/>
  <c r="O17" i="33"/>
  <c r="V9" i="33" l="1"/>
  <c r="W2" i="33"/>
  <c r="X21" i="33"/>
  <c r="W22" i="33"/>
  <c r="P17" i="33"/>
  <c r="Q16" i="33"/>
  <c r="Y21" i="33" l="1"/>
  <c r="X22" i="33"/>
  <c r="X2" i="33"/>
  <c r="W9" i="33"/>
  <c r="Q17" i="33"/>
  <c r="R16" i="33"/>
  <c r="X9" i="33" l="1"/>
  <c r="Y2" i="33"/>
  <c r="Y22" i="33"/>
  <c r="Z21" i="33"/>
  <c r="S16" i="33"/>
  <c r="R17" i="33"/>
  <c r="Z22" i="33" l="1"/>
  <c r="AA21" i="33"/>
  <c r="Z2" i="33"/>
  <c r="Y9" i="33"/>
  <c r="S17" i="33"/>
  <c r="T16" i="33"/>
  <c r="AA2" i="33" l="1"/>
  <c r="Z9" i="33"/>
  <c r="AB21" i="33"/>
  <c r="AA22" i="33"/>
  <c r="U16" i="33"/>
  <c r="T17" i="33"/>
  <c r="AC21" i="33" l="1"/>
  <c r="AB22" i="33"/>
  <c r="AB2" i="33"/>
  <c r="AA9" i="33"/>
  <c r="V16" i="33"/>
  <c r="U17" i="33"/>
  <c r="AC2" i="33" l="1"/>
  <c r="AB9" i="33"/>
  <c r="AC22" i="33"/>
  <c r="AD21" i="33"/>
  <c r="V17" i="33"/>
  <c r="W16" i="33"/>
  <c r="AE21" i="33" l="1"/>
  <c r="AD22" i="33"/>
  <c r="AC9" i="33"/>
  <c r="AD2" i="33"/>
  <c r="W17" i="33"/>
  <c r="X16" i="33"/>
  <c r="AD9" i="33" l="1"/>
  <c r="AE2" i="33"/>
  <c r="AE22" i="33"/>
  <c r="AF21" i="33"/>
  <c r="X17" i="33"/>
  <c r="Y16" i="33"/>
  <c r="AF22" i="33" l="1"/>
  <c r="AG21" i="33"/>
  <c r="AF2" i="33"/>
  <c r="AE9" i="33"/>
  <c r="Y17" i="33"/>
  <c r="Z16" i="33"/>
  <c r="AG2" i="33" l="1"/>
  <c r="AF9" i="33"/>
  <c r="AG22" i="33"/>
  <c r="AH21" i="33"/>
  <c r="Z17" i="33"/>
  <c r="AA16" i="33"/>
  <c r="AI21" i="33" l="1"/>
  <c r="AH22" i="33"/>
  <c r="AG9" i="33"/>
  <c r="AH2" i="33"/>
  <c r="AA17" i="33"/>
  <c r="AB16" i="33"/>
  <c r="AH9" i="33" l="1"/>
  <c r="AI2" i="33"/>
  <c r="AI22" i="33"/>
  <c r="AJ21" i="33"/>
  <c r="AB17" i="33"/>
  <c r="AC16" i="33"/>
  <c r="AK21" i="33" l="1"/>
  <c r="AJ22" i="33"/>
  <c r="AJ2" i="33"/>
  <c r="AI9" i="33"/>
  <c r="AD16" i="33"/>
  <c r="AC17" i="33"/>
  <c r="AJ9" i="33" l="1"/>
  <c r="AK2" i="33"/>
  <c r="AK22" i="33"/>
  <c r="AL21" i="33"/>
  <c r="AE16" i="33"/>
  <c r="AD17" i="33"/>
  <c r="AL22" i="33" l="1"/>
  <c r="AM21" i="33"/>
  <c r="AK9" i="33"/>
  <c r="AL2" i="33"/>
  <c r="AE17" i="33"/>
  <c r="AF16" i="33"/>
  <c r="AM2" i="33" l="1"/>
  <c r="AL9" i="33"/>
  <c r="AM22" i="33"/>
  <c r="AN21" i="33"/>
  <c r="AF17" i="33"/>
  <c r="AG16" i="33"/>
  <c r="AO21" i="33" l="1"/>
  <c r="AN22" i="33"/>
  <c r="AM9" i="33"/>
  <c r="AN2" i="33"/>
  <c r="AH16" i="33"/>
  <c r="AG17" i="33"/>
  <c r="AN9" i="33" l="1"/>
  <c r="AO2" i="33"/>
  <c r="AO22" i="33"/>
  <c r="AP21" i="33"/>
  <c r="AI16" i="33"/>
  <c r="AH17" i="33"/>
  <c r="AQ21" i="33" l="1"/>
  <c r="AP22" i="33"/>
  <c r="AP2" i="33"/>
  <c r="AO9" i="33"/>
  <c r="AJ16" i="33"/>
  <c r="AI17" i="33"/>
  <c r="AQ2" i="33" l="1"/>
  <c r="AP9" i="33"/>
  <c r="AR21" i="33"/>
  <c r="AQ22" i="33"/>
  <c r="AJ17" i="33"/>
  <c r="AK16" i="33"/>
  <c r="AR22" i="33" l="1"/>
  <c r="AS21" i="33"/>
  <c r="AQ9" i="33"/>
  <c r="AR2" i="33"/>
  <c r="AL16" i="33"/>
  <c r="AK17" i="33"/>
  <c r="AS2" i="33" l="1"/>
  <c r="AR9" i="33"/>
  <c r="AS22" i="33"/>
  <c r="AT21" i="33"/>
  <c r="AL17" i="33"/>
  <c r="AM16" i="33"/>
  <c r="AT22" i="33" l="1"/>
  <c r="AU21" i="33"/>
  <c r="AT2" i="33"/>
  <c r="AS9" i="33"/>
  <c r="AM17" i="33"/>
  <c r="AN16" i="33"/>
  <c r="AT9" i="33" l="1"/>
  <c r="AU2" i="33"/>
  <c r="AU22" i="33"/>
  <c r="AV21" i="33"/>
  <c r="AN17" i="33"/>
  <c r="AO16" i="33"/>
  <c r="AW21" i="33" l="1"/>
  <c r="AV22" i="33"/>
  <c r="AU9" i="33"/>
  <c r="AV2" i="33"/>
  <c r="AP16" i="33"/>
  <c r="AO17" i="33"/>
  <c r="AW2" i="33" l="1"/>
  <c r="AV9" i="33"/>
  <c r="AX21" i="33"/>
  <c r="AW22" i="33"/>
  <c r="AP17" i="33"/>
  <c r="AQ16" i="33"/>
  <c r="AY21" i="33" l="1"/>
  <c r="AX22" i="33"/>
  <c r="AW9" i="33"/>
  <c r="AX2" i="33"/>
  <c r="AQ17" i="33"/>
  <c r="AR16" i="33"/>
  <c r="AX9" i="33" l="1"/>
  <c r="AY2" i="33"/>
  <c r="AY22" i="33"/>
  <c r="AZ21" i="33"/>
  <c r="AR17" i="33"/>
  <c r="AS16" i="33"/>
  <c r="BA21" i="33" l="1"/>
  <c r="AZ22" i="33"/>
  <c r="AY9" i="33"/>
  <c r="AZ2" i="33"/>
  <c r="AT16" i="33"/>
  <c r="AS17" i="33"/>
  <c r="AZ9" i="33" l="1"/>
  <c r="BA2" i="33"/>
  <c r="BA22" i="33"/>
  <c r="BB21" i="33"/>
  <c r="AT17" i="33"/>
  <c r="AU16" i="33"/>
  <c r="BB22" i="33" l="1"/>
  <c r="BC21" i="33"/>
  <c r="BA9" i="33"/>
  <c r="BB2" i="33"/>
  <c r="AU17" i="33"/>
  <c r="AV16" i="33"/>
  <c r="BC2" i="33" l="1"/>
  <c r="BB9" i="33"/>
  <c r="BC22" i="33"/>
  <c r="BD21" i="33"/>
  <c r="AV17" i="33"/>
  <c r="AW16" i="33"/>
  <c r="BD22" i="33" l="1"/>
  <c r="BE21" i="33"/>
  <c r="BC9" i="33"/>
  <c r="BD2" i="33"/>
  <c r="AX16" i="33"/>
  <c r="AW17" i="33"/>
  <c r="BE2" i="33" l="1"/>
  <c r="BD9" i="33"/>
  <c r="BE22" i="33"/>
  <c r="BF21" i="33"/>
  <c r="AX17" i="33"/>
  <c r="AY16" i="33"/>
  <c r="BG21" i="33" l="1"/>
  <c r="BF22" i="33"/>
  <c r="BF2" i="33"/>
  <c r="BE9" i="33"/>
  <c r="AZ16" i="33"/>
  <c r="AY17" i="33"/>
  <c r="BF9" i="33" l="1"/>
  <c r="BG2" i="33"/>
  <c r="BG22" i="33"/>
  <c r="BH21" i="33"/>
  <c r="BA16" i="33"/>
  <c r="AZ17" i="33"/>
  <c r="BH22" i="33" l="1"/>
  <c r="BI21" i="33"/>
  <c r="BG9" i="33"/>
  <c r="BH2" i="33"/>
  <c r="BB16" i="33"/>
  <c r="BA17" i="33"/>
  <c r="BI2" i="33" l="1"/>
  <c r="BH9" i="33"/>
  <c r="BJ21" i="33"/>
  <c r="BI22" i="33"/>
  <c r="BB17" i="33"/>
  <c r="BC16" i="33"/>
  <c r="BJ22" i="33" l="1"/>
  <c r="BK21" i="33"/>
  <c r="BI9" i="33"/>
  <c r="BJ2" i="33"/>
  <c r="BC17" i="33"/>
  <c r="BD16" i="33"/>
  <c r="BJ9" i="33" l="1"/>
  <c r="BK2" i="33"/>
  <c r="BK22" i="33"/>
  <c r="BL21" i="33"/>
  <c r="BD17" i="33"/>
  <c r="BE16" i="33"/>
  <c r="BL22" i="33" l="1"/>
  <c r="BM21" i="33"/>
  <c r="BK9" i="33"/>
  <c r="BL2" i="33"/>
  <c r="BE17" i="33"/>
  <c r="BF16" i="33"/>
  <c r="BL9" i="33" l="1"/>
  <c r="BM2" i="33"/>
  <c r="BN21" i="33"/>
  <c r="BM22" i="33"/>
  <c r="BF17" i="33"/>
  <c r="BG16" i="33"/>
  <c r="BO21" i="33" l="1"/>
  <c r="BN22" i="33"/>
  <c r="BN2" i="33"/>
  <c r="BM9" i="33"/>
  <c r="BG17" i="33"/>
  <c r="BH16" i="33"/>
  <c r="BN9" i="33" l="1"/>
  <c r="BO2" i="33"/>
  <c r="BO22" i="33"/>
  <c r="BP21" i="33"/>
  <c r="BI16" i="33"/>
  <c r="BH17" i="33"/>
  <c r="BQ21" i="33" l="1"/>
  <c r="BP22" i="33"/>
  <c r="BP2" i="33"/>
  <c r="BO9" i="33"/>
  <c r="BI17" i="33"/>
  <c r="BJ16" i="33"/>
  <c r="BQ2" i="33" l="1"/>
  <c r="BP9" i="33"/>
  <c r="BQ22" i="33"/>
  <c r="BR21" i="33"/>
  <c r="BJ17" i="33"/>
  <c r="BK16" i="33"/>
  <c r="BS21" i="33" l="1"/>
  <c r="BR22" i="33"/>
  <c r="BR2" i="33"/>
  <c r="BQ9" i="33"/>
  <c r="BK17" i="33"/>
  <c r="BL16" i="33"/>
  <c r="BS2" i="33" l="1"/>
  <c r="BR9" i="33"/>
  <c r="BT21" i="33"/>
  <c r="BS22" i="33"/>
  <c r="BL17" i="33"/>
  <c r="BM16" i="33"/>
  <c r="BT22" i="33" l="1"/>
  <c r="BU21" i="33"/>
  <c r="BT2" i="33"/>
  <c r="BS9" i="33"/>
  <c r="BM17" i="33"/>
  <c r="BN16" i="33"/>
  <c r="BT9" i="33" l="1"/>
  <c r="BU2" i="33"/>
  <c r="BV21" i="33"/>
  <c r="BU22" i="33"/>
  <c r="BN17" i="33"/>
  <c r="BO16" i="33"/>
  <c r="BU9" i="33" l="1"/>
  <c r="BV2" i="33"/>
  <c r="BV22" i="33"/>
  <c r="BW21" i="33"/>
  <c r="BO17" i="33"/>
  <c r="BP16" i="33"/>
  <c r="BX21" i="33" l="1"/>
  <c r="BW22" i="33"/>
  <c r="BV9" i="33"/>
  <c r="BW2" i="33"/>
  <c r="BP17" i="33"/>
  <c r="BQ16" i="33"/>
  <c r="BW9" i="33" l="1"/>
  <c r="BX2" i="33"/>
  <c r="BX22" i="33"/>
  <c r="BY21" i="33"/>
  <c r="BQ17" i="33"/>
  <c r="BR16" i="33"/>
  <c r="BZ21" i="33" l="1"/>
  <c r="BY22" i="33"/>
  <c r="BX9" i="33"/>
  <c r="BY2" i="33"/>
  <c r="BR17" i="33"/>
  <c r="BS16" i="33"/>
  <c r="BZ2" i="33" l="1"/>
  <c r="BY9" i="33"/>
  <c r="BZ22" i="33"/>
  <c r="CA21" i="33"/>
  <c r="BT16" i="33"/>
  <c r="BS17" i="33"/>
  <c r="CB21" i="33" l="1"/>
  <c r="CA22" i="33"/>
  <c r="CA2" i="33"/>
  <c r="BZ9" i="33"/>
  <c r="BT17" i="33"/>
  <c r="BU16" i="33"/>
  <c r="CB2" i="33" l="1"/>
  <c r="CA9" i="33"/>
  <c r="CC21" i="33"/>
  <c r="CB22" i="33"/>
  <c r="BV16" i="33"/>
  <c r="BU17" i="33"/>
  <c r="CC22" i="33" l="1"/>
  <c r="CD21" i="33"/>
  <c r="CB9" i="33"/>
  <c r="CC2" i="33"/>
  <c r="BV17" i="33"/>
  <c r="BW16" i="33"/>
  <c r="CC9" i="33" l="1"/>
  <c r="CD2" i="33"/>
  <c r="CE21" i="33"/>
  <c r="CD22" i="33"/>
  <c r="BW17" i="33"/>
  <c r="BX16" i="33"/>
  <c r="CF21" i="33" l="1"/>
  <c r="CE22" i="33"/>
  <c r="CD9" i="33"/>
  <c r="CE2" i="33"/>
  <c r="BY16" i="33"/>
  <c r="BX17" i="33"/>
  <c r="CE9" i="33" l="1"/>
  <c r="CF2" i="33"/>
  <c r="CG21" i="33"/>
  <c r="CF22" i="33"/>
  <c r="BY17" i="33"/>
  <c r="BZ16" i="33"/>
  <c r="CH21" i="33" l="1"/>
  <c r="CG22" i="33"/>
  <c r="CF9" i="33"/>
  <c r="CG2" i="33"/>
  <c r="CA16" i="33"/>
  <c r="BZ17" i="33"/>
  <c r="CG9" i="33" l="1"/>
  <c r="CH2" i="33"/>
  <c r="CH22" i="33"/>
  <c r="CI21" i="33"/>
  <c r="CB16" i="33"/>
  <c r="CA17" i="33"/>
  <c r="CJ21" i="33" l="1"/>
  <c r="CI22" i="33"/>
  <c r="CI2" i="33"/>
  <c r="CH9" i="33"/>
  <c r="CB17" i="33"/>
  <c r="CC16" i="33"/>
  <c r="CJ2" i="33" l="1"/>
  <c r="CI9" i="33"/>
  <c r="CK21" i="33"/>
  <c r="CJ22" i="33"/>
  <c r="CD16" i="33"/>
  <c r="CC17" i="33"/>
  <c r="CL21" i="33" l="1"/>
  <c r="CK22" i="33"/>
  <c r="CK2" i="33"/>
  <c r="CJ9" i="33"/>
  <c r="CD17" i="33"/>
  <c r="CE16" i="33"/>
  <c r="CK9" i="33" l="1"/>
  <c r="CL2" i="33"/>
  <c r="CM21" i="33"/>
  <c r="CL22" i="33"/>
  <c r="CE17" i="33"/>
  <c r="CF16" i="33"/>
  <c r="CN21" i="33" l="1"/>
  <c r="CM22" i="33"/>
  <c r="CL9" i="33"/>
  <c r="CM2" i="33"/>
  <c r="CG16" i="33"/>
  <c r="CF17" i="33"/>
  <c r="CN2" i="33" l="1"/>
  <c r="CM9" i="33"/>
  <c r="CN22" i="33"/>
  <c r="CO21" i="33"/>
  <c r="CH16" i="33"/>
  <c r="CG17" i="33"/>
  <c r="CO22" i="33" l="1"/>
  <c r="CP21" i="33"/>
  <c r="CO2" i="33"/>
  <c r="CN9" i="33"/>
  <c r="CI16" i="33"/>
  <c r="CH17" i="33"/>
  <c r="CP2" i="33" l="1"/>
  <c r="CO9" i="33"/>
  <c r="CP22" i="33"/>
  <c r="CQ21" i="33"/>
  <c r="CJ16" i="33"/>
  <c r="CI17" i="33"/>
  <c r="CQ22" i="33" l="1"/>
  <c r="CR21" i="33"/>
  <c r="CP9" i="33"/>
  <c r="CQ2" i="33"/>
  <c r="CK16" i="33"/>
  <c r="CJ17" i="33"/>
  <c r="CR2" i="33" l="1"/>
  <c r="CQ9" i="33"/>
  <c r="CR22" i="33"/>
  <c r="CS21" i="33"/>
  <c r="CL16" i="33"/>
  <c r="CK17" i="33"/>
  <c r="CS22" i="33" l="1"/>
  <c r="CT21" i="33"/>
  <c r="CR9" i="33"/>
  <c r="CS2" i="33"/>
  <c r="CM16" i="33"/>
  <c r="CL17" i="33"/>
  <c r="CT22" i="33" l="1"/>
  <c r="CU21" i="33"/>
  <c r="CT2" i="33"/>
  <c r="CS9" i="33"/>
  <c r="CM17" i="33"/>
  <c r="CN16" i="33"/>
  <c r="CU2" i="33" l="1"/>
  <c r="CT9" i="33"/>
  <c r="CV21" i="33"/>
  <c r="CU22" i="33"/>
  <c r="CN17" i="33"/>
  <c r="CO16" i="33"/>
  <c r="CW21" i="33" l="1"/>
  <c r="CW22" i="33" s="1"/>
  <c r="CV22" i="33"/>
  <c r="CU9" i="33"/>
  <c r="CV2" i="33"/>
  <c r="CO17" i="33"/>
  <c r="CP16" i="33"/>
  <c r="CV9" i="33" l="1"/>
  <c r="CW2" i="33"/>
  <c r="CQ16" i="33"/>
  <c r="CP17" i="33"/>
  <c r="CQ17" i="33" l="1"/>
  <c r="CR16" i="33"/>
  <c r="CS16" i="33" l="1"/>
  <c r="CR17" i="33"/>
  <c r="CS17" i="33" l="1"/>
  <c r="CT16" i="33"/>
  <c r="CU16" i="33" l="1"/>
  <c r="CT17" i="33"/>
  <c r="CU17" i="33" l="1"/>
  <c r="CV16" i="33"/>
  <c r="CV17" i="33" s="1"/>
</calcChain>
</file>

<file path=xl/sharedStrings.xml><?xml version="1.0" encoding="utf-8"?>
<sst xmlns="http://schemas.openxmlformats.org/spreadsheetml/2006/main" count="3558" uniqueCount="1527">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</sst>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1074</v>
      </c>
      <c r="I4" s="142" t="s">
        <v>1075</v>
      </c>
      <c r="J4" s="274" t="s">
        <v>1078</v>
      </c>
      <c r="K4" s="294" t="s">
        <v>1123</v>
      </c>
      <c r="L4" s="142" t="s">
        <v>1122</v>
      </c>
      <c r="M4" s="142" t="s">
        <v>1293</v>
      </c>
      <c r="N4" s="142" t="s">
        <v>1292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1093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1094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1095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1096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1097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1098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1099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1349</v>
      </c>
      <c r="F12" s="20" t="b">
        <v>1</v>
      </c>
      <c r="G12" s="20" t="b">
        <v>0</v>
      </c>
      <c r="H12" s="170" t="s">
        <v>287</v>
      </c>
      <c r="I12" s="15" t="s">
        <v>1102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1100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1101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AM13" workbookViewId="0">
      <selection activeCell="AS21" sqref="AS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0"/>
      <c r="AO14" s="580"/>
      <c r="AP14" s="580"/>
      <c r="AQ14" s="580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1055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1430</v>
      </c>
      <c r="AG15" s="424" t="s">
        <v>320</v>
      </c>
      <c r="AH15" s="424" t="s">
        <v>898</v>
      </c>
      <c r="AI15" s="424" t="s">
        <v>899</v>
      </c>
      <c r="AJ15" s="427" t="s">
        <v>191</v>
      </c>
      <c r="AK15" s="428" t="s">
        <v>192</v>
      </c>
      <c r="AL15" s="428" t="s">
        <v>929</v>
      </c>
      <c r="AM15" s="429" t="s">
        <v>930</v>
      </c>
      <c r="AN15" s="428" t="s">
        <v>931</v>
      </c>
      <c r="AO15" s="428" t="s">
        <v>932</v>
      </c>
      <c r="AP15" s="428" t="s">
        <v>933</v>
      </c>
      <c r="AQ15" s="428" t="s">
        <v>934</v>
      </c>
      <c r="AR15" s="428" t="s">
        <v>935</v>
      </c>
      <c r="AS15" s="428" t="s">
        <v>1254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911</v>
      </c>
      <c r="BC15" s="266" t="s">
        <v>912</v>
      </c>
      <c r="BD15" s="266" t="s">
        <v>1511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0.55999999999999994</v>
      </c>
      <c r="AT16" s="447" t="s">
        <v>1172</v>
      </c>
      <c r="AU16" s="448" t="s">
        <v>1182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0.7</v>
      </c>
      <c r="AT17" s="447" t="s">
        <v>1173</v>
      </c>
      <c r="AU17" s="448" t="s">
        <v>1183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0.7</v>
      </c>
      <c r="AT18" s="467" t="s">
        <v>1174</v>
      </c>
      <c r="AU18" s="468" t="s">
        <v>1184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0.7</v>
      </c>
      <c r="AT19" s="467" t="s">
        <v>1175</v>
      </c>
      <c r="AU19" s="468" t="s">
        <v>1185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0.7</v>
      </c>
      <c r="AT20" s="467" t="s">
        <v>1176</v>
      </c>
      <c r="AU20" s="468" t="s">
        <v>1186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0.7</v>
      </c>
      <c r="AT21" s="467" t="s">
        <v>1177</v>
      </c>
      <c r="AU21" s="468" t="s">
        <v>1191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0.7</v>
      </c>
      <c r="AT22" s="467" t="s">
        <v>1178</v>
      </c>
      <c r="AU22" s="468" t="s">
        <v>1187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0.7</v>
      </c>
      <c r="AT23" s="467" t="s">
        <v>1179</v>
      </c>
      <c r="AU23" s="468" t="s">
        <v>1188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0.7</v>
      </c>
      <c r="AT24" s="467" t="s">
        <v>1180</v>
      </c>
      <c r="AU24" s="468" t="s">
        <v>1189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1181</v>
      </c>
      <c r="AU25" s="475" t="s">
        <v>1190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1" t="s">
        <v>523</v>
      </c>
      <c r="J26" s="582"/>
      <c r="K26" s="582"/>
      <c r="L26" s="583"/>
      <c r="M26" s="271"/>
      <c r="N26" s="587" t="s">
        <v>524</v>
      </c>
      <c r="O26" s="587"/>
      <c r="P26" s="587"/>
      <c r="Q26" s="587"/>
      <c r="R26" s="587"/>
      <c r="S26" s="588"/>
      <c r="T26" s="586" t="s">
        <v>525</v>
      </c>
      <c r="U26" s="586"/>
      <c r="V26" s="270" t="s">
        <v>530</v>
      </c>
      <c r="W26" s="584" t="s">
        <v>529</v>
      </c>
      <c r="X26" s="584"/>
      <c r="Y26" s="584"/>
      <c r="Z26" s="585"/>
      <c r="AA26" s="589" t="s">
        <v>526</v>
      </c>
      <c r="AB26" s="590"/>
      <c r="AC26" s="590"/>
      <c r="AD26" s="590"/>
      <c r="AE26" s="590"/>
      <c r="AF26" s="591"/>
      <c r="AG26" s="269" t="s">
        <v>527</v>
      </c>
      <c r="AH26" s="201"/>
      <c r="AI26" s="201"/>
      <c r="AX26" s="578" t="s">
        <v>531</v>
      </c>
      <c r="AY26" s="579"/>
      <c r="AZ26" s="579"/>
      <c r="BA26" s="579"/>
      <c r="BB26" s="579"/>
      <c r="BC26" s="57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58" workbookViewId="0">
      <selection activeCell="J71" sqref="J71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1121</v>
      </c>
      <c r="H4" s="278" t="s">
        <v>1323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936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1518</v>
      </c>
      <c r="J5" s="286" t="s">
        <v>1519</v>
      </c>
      <c r="K5" s="286" t="s">
        <v>1245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648</v>
      </c>
      <c r="J6" s="286" t="s">
        <v>649</v>
      </c>
      <c r="K6" s="286" t="s">
        <v>1245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1307</v>
      </c>
      <c r="F7" s="285">
        <v>2</v>
      </c>
      <c r="G7" s="285" t="b">
        <v>1</v>
      </c>
      <c r="H7" s="285" t="b">
        <v>0</v>
      </c>
      <c r="I7" s="286" t="s">
        <v>1432</v>
      </c>
      <c r="J7" s="286" t="s">
        <v>1433</v>
      </c>
      <c r="K7" s="286" t="s">
        <v>1455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1250</v>
      </c>
      <c r="J8" s="286" t="s">
        <v>1230</v>
      </c>
      <c r="K8" s="286" t="s">
        <v>1231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1307</v>
      </c>
      <c r="F9" s="285">
        <v>3</v>
      </c>
      <c r="G9" s="285" t="b">
        <v>1</v>
      </c>
      <c r="H9" s="285" t="b">
        <v>0</v>
      </c>
      <c r="I9" s="286" t="s">
        <v>1106</v>
      </c>
      <c r="J9" s="286" t="s">
        <v>1114</v>
      </c>
      <c r="K9" s="292" t="s">
        <v>1245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1434</v>
      </c>
      <c r="J10" s="286" t="s">
        <v>1435</v>
      </c>
      <c r="K10" s="286" t="s">
        <v>1456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1307</v>
      </c>
      <c r="F11" s="285">
        <v>4</v>
      </c>
      <c r="G11" s="285" t="b">
        <v>1</v>
      </c>
      <c r="H11" s="285" t="b">
        <v>0</v>
      </c>
      <c r="I11" s="286" t="s">
        <v>1512</v>
      </c>
      <c r="J11" s="286" t="s">
        <v>1513</v>
      </c>
      <c r="K11" s="286" t="s">
        <v>1245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1307</v>
      </c>
      <c r="F12" s="285">
        <v>0</v>
      </c>
      <c r="G12" s="285" t="b">
        <v>1</v>
      </c>
      <c r="H12" s="285" t="b">
        <v>0</v>
      </c>
      <c r="I12" s="286" t="s">
        <v>1486</v>
      </c>
      <c r="J12" s="286" t="s">
        <v>1487</v>
      </c>
      <c r="K12" s="286" t="s">
        <v>1502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1303</v>
      </c>
      <c r="F13" s="285">
        <v>0</v>
      </c>
      <c r="G13" s="285" t="b">
        <v>1</v>
      </c>
      <c r="H13" s="285" t="b">
        <v>0</v>
      </c>
      <c r="I13" s="286" t="s">
        <v>1436</v>
      </c>
      <c r="J13" s="286" t="s">
        <v>1437</v>
      </c>
      <c r="K13" s="286" t="s">
        <v>1457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648</v>
      </c>
      <c r="J14" s="292" t="s">
        <v>651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1251</v>
      </c>
      <c r="J15" s="286" t="s">
        <v>1233</v>
      </c>
      <c r="K15" s="286" t="s">
        <v>1241</v>
      </c>
      <c r="L15" s="287" t="s">
        <v>792</v>
      </c>
      <c r="M15" s="282" t="s">
        <v>1111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1302</v>
      </c>
      <c r="F16" s="285">
        <v>0</v>
      </c>
      <c r="G16" s="285" t="b">
        <v>1</v>
      </c>
      <c r="H16" s="285" t="b">
        <v>0</v>
      </c>
      <c r="I16" s="286" t="s">
        <v>1438</v>
      </c>
      <c r="J16" s="286" t="s">
        <v>1439</v>
      </c>
      <c r="K16" s="286" t="s">
        <v>1458</v>
      </c>
      <c r="L16" s="287" t="s">
        <v>829</v>
      </c>
      <c r="M16" s="282" t="s">
        <v>1112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1302</v>
      </c>
      <c r="F17" s="285">
        <v>1</v>
      </c>
      <c r="G17" s="285" t="b">
        <v>1</v>
      </c>
      <c r="H17" s="285" t="b">
        <v>0</v>
      </c>
      <c r="I17" s="286" t="s">
        <v>648</v>
      </c>
      <c r="J17" s="286" t="s">
        <v>649</v>
      </c>
      <c r="K17" s="286" t="s">
        <v>893</v>
      </c>
      <c r="L17" s="287" t="s">
        <v>790</v>
      </c>
      <c r="M17" s="282" t="s">
        <v>1113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1307</v>
      </c>
      <c r="F18" s="285">
        <v>1</v>
      </c>
      <c r="G18" s="285" t="b">
        <v>1</v>
      </c>
      <c r="H18" s="285" t="b">
        <v>0</v>
      </c>
      <c r="I18" s="286" t="s">
        <v>1110</v>
      </c>
      <c r="J18" s="286" t="s">
        <v>1115</v>
      </c>
      <c r="K18" s="292" t="s">
        <v>1246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1107</v>
      </c>
      <c r="J19" s="286" t="s">
        <v>1116</v>
      </c>
      <c r="K19" s="286" t="s">
        <v>1247</v>
      </c>
      <c r="L19" s="287" t="s">
        <v>910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1303</v>
      </c>
      <c r="F20" s="291">
        <v>1</v>
      </c>
      <c r="G20" s="285" t="b">
        <v>1</v>
      </c>
      <c r="H20" s="285" t="b">
        <v>0</v>
      </c>
      <c r="I20" s="286" t="s">
        <v>1520</v>
      </c>
      <c r="J20" s="286" t="s">
        <v>1521</v>
      </c>
      <c r="K20" s="286" t="s">
        <v>1245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1235</v>
      </c>
      <c r="J21" s="286" t="s">
        <v>1234</v>
      </c>
      <c r="K21" s="286" t="s">
        <v>1232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648</v>
      </c>
      <c r="J22" s="292" t="s">
        <v>651</v>
      </c>
      <c r="K22" s="292" t="s">
        <v>1245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1302</v>
      </c>
      <c r="F23" s="291">
        <v>2</v>
      </c>
      <c r="G23" s="285" t="b">
        <v>1</v>
      </c>
      <c r="H23" s="285" t="b">
        <v>0</v>
      </c>
      <c r="I23" s="286" t="s">
        <v>1485</v>
      </c>
      <c r="J23" s="286" t="s">
        <v>1492</v>
      </c>
      <c r="K23" s="286" t="s">
        <v>1499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1302</v>
      </c>
      <c r="F24" s="291">
        <v>3</v>
      </c>
      <c r="G24" s="285" t="b">
        <v>1</v>
      </c>
      <c r="H24" s="285" t="b">
        <v>0</v>
      </c>
      <c r="I24" s="286" t="s">
        <v>1108</v>
      </c>
      <c r="J24" s="286" t="s">
        <v>1117</v>
      </c>
      <c r="K24" s="286" t="s">
        <v>1248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1303</v>
      </c>
      <c r="F25" s="291">
        <v>2</v>
      </c>
      <c r="G25" s="285" t="b">
        <v>1</v>
      </c>
      <c r="H25" s="285" t="b">
        <v>0</v>
      </c>
      <c r="I25" s="286" t="s">
        <v>1516</v>
      </c>
      <c r="J25" s="292" t="s">
        <v>1517</v>
      </c>
      <c r="K25" s="292" t="s">
        <v>1245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1303</v>
      </c>
      <c r="F26" s="291">
        <v>3</v>
      </c>
      <c r="G26" s="285" t="b">
        <v>1</v>
      </c>
      <c r="H26" s="285" t="b">
        <v>0</v>
      </c>
      <c r="I26" s="286" t="s">
        <v>1514</v>
      </c>
      <c r="J26" s="286" t="s">
        <v>1515</v>
      </c>
      <c r="K26" s="286" t="s">
        <v>1245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1303</v>
      </c>
      <c r="F27" s="291">
        <v>4</v>
      </c>
      <c r="G27" s="285" t="b">
        <v>1</v>
      </c>
      <c r="H27" s="285" t="b">
        <v>0</v>
      </c>
      <c r="I27" s="286" t="s">
        <v>648</v>
      </c>
      <c r="J27" s="286" t="s">
        <v>649</v>
      </c>
      <c r="K27" s="286" t="s">
        <v>1245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1303</v>
      </c>
      <c r="F28" s="291">
        <v>5</v>
      </c>
      <c r="G28" s="285" t="b">
        <v>1</v>
      </c>
      <c r="H28" s="285" t="b">
        <v>0</v>
      </c>
      <c r="I28" s="286" t="s">
        <v>1109</v>
      </c>
      <c r="J28" s="286" t="s">
        <v>1118</v>
      </c>
      <c r="K28" s="286" t="s">
        <v>1249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1495</v>
      </c>
      <c r="J29" s="286" t="s">
        <v>1496</v>
      </c>
      <c r="K29" s="286" t="s">
        <v>1509</v>
      </c>
      <c r="L29" s="287" t="s">
        <v>910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1236</v>
      </c>
      <c r="J30" s="292" t="s">
        <v>1237</v>
      </c>
      <c r="K30" s="292" t="s">
        <v>1231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1307</v>
      </c>
      <c r="F31" s="291">
        <v>5</v>
      </c>
      <c r="G31" s="285" t="b">
        <v>1</v>
      </c>
      <c r="H31" s="285" t="b">
        <v>0</v>
      </c>
      <c r="I31" s="286" t="s">
        <v>1440</v>
      </c>
      <c r="J31" s="286" t="s">
        <v>1441</v>
      </c>
      <c r="K31" s="286" t="s">
        <v>1459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1303</v>
      </c>
      <c r="F32" s="291">
        <v>6</v>
      </c>
      <c r="G32" s="285" t="b">
        <v>1</v>
      </c>
      <c r="H32" s="285" t="b">
        <v>0</v>
      </c>
      <c r="I32" s="286" t="s">
        <v>1238</v>
      </c>
      <c r="J32" s="286" t="s">
        <v>1239</v>
      </c>
      <c r="K32" s="286" t="s">
        <v>1240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1522</v>
      </c>
      <c r="J33" s="286" t="s">
        <v>1523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1524</v>
      </c>
      <c r="J34" s="286" t="s">
        <v>1525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1303</v>
      </c>
      <c r="F35" s="291">
        <v>7</v>
      </c>
      <c r="G35" s="285" t="b">
        <v>1</v>
      </c>
      <c r="H35" s="285" t="b">
        <v>0</v>
      </c>
      <c r="I35" s="292" t="s">
        <v>1326</v>
      </c>
      <c r="J35" s="292" t="s">
        <v>1327</v>
      </c>
      <c r="K35" s="292" t="s">
        <v>1242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1320</v>
      </c>
      <c r="J36" s="286" t="s">
        <v>1321</v>
      </c>
      <c r="K36" s="286" t="s">
        <v>1343</v>
      </c>
      <c r="L36" s="287" t="s">
        <v>908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1497</v>
      </c>
      <c r="J37" s="286" t="s">
        <v>1498</v>
      </c>
      <c r="K37" s="286" t="s">
        <v>1508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1324</v>
      </c>
      <c r="J38" s="286" t="s">
        <v>1325</v>
      </c>
      <c r="K38" s="286" t="s">
        <v>1344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906</v>
      </c>
      <c r="J39" s="292" t="s">
        <v>651</v>
      </c>
      <c r="K39" s="292" t="s">
        <v>923</v>
      </c>
      <c r="L39" s="287" t="s">
        <v>905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1322</v>
      </c>
      <c r="J40" s="286" t="s">
        <v>1319</v>
      </c>
      <c r="K40" s="286" t="s">
        <v>1342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1302</v>
      </c>
      <c r="F41" s="291">
        <v>4</v>
      </c>
      <c r="G41" s="285" t="b">
        <v>0</v>
      </c>
      <c r="H41" s="285" t="b">
        <v>1</v>
      </c>
      <c r="I41" s="286" t="s">
        <v>896</v>
      </c>
      <c r="J41" s="286" t="s">
        <v>649</v>
      </c>
      <c r="K41" s="286" t="s">
        <v>894</v>
      </c>
      <c r="L41" s="287" t="s">
        <v>903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1252</v>
      </c>
      <c r="J42" s="286" t="s">
        <v>650</v>
      </c>
      <c r="K42" s="286" t="s">
        <v>953</v>
      </c>
      <c r="L42" s="287" t="s">
        <v>1253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1317</v>
      </c>
      <c r="J43" s="292" t="s">
        <v>1318</v>
      </c>
      <c r="K43" s="286" t="s">
        <v>1341</v>
      </c>
      <c r="L43" s="287" t="s">
        <v>909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984</v>
      </c>
      <c r="J44" s="286" t="s">
        <v>649</v>
      </c>
      <c r="K44" s="286" t="s">
        <v>952</v>
      </c>
      <c r="L44" s="287" t="s">
        <v>982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1360</v>
      </c>
      <c r="D45" s="291" t="s">
        <v>642</v>
      </c>
      <c r="E45" s="285" t="s">
        <v>1303</v>
      </c>
      <c r="F45" s="291">
        <v>8</v>
      </c>
      <c r="G45" s="285" t="b">
        <v>1</v>
      </c>
      <c r="H45" s="291" t="b">
        <v>0</v>
      </c>
      <c r="I45" s="286" t="s">
        <v>1494</v>
      </c>
      <c r="J45" s="286" t="s">
        <v>1493</v>
      </c>
      <c r="K45" s="286" t="s">
        <v>1501</v>
      </c>
      <c r="L45" s="287" t="s">
        <v>1351</v>
      </c>
      <c r="M45" s="282" t="s">
        <v>1380</v>
      </c>
      <c r="N45" s="328" t="s">
        <v>1381</v>
      </c>
      <c r="O45" s="282">
        <v>40</v>
      </c>
    </row>
    <row r="46" spans="1:18" s="67" customFormat="1">
      <c r="B46" s="289" t="s">
        <v>4</v>
      </c>
      <c r="C46" s="290" t="s">
        <v>1361</v>
      </c>
      <c r="D46" s="291" t="s">
        <v>642</v>
      </c>
      <c r="E46" s="285" t="s">
        <v>1303</v>
      </c>
      <c r="F46" s="291">
        <v>9</v>
      </c>
      <c r="G46" s="285" t="b">
        <v>1</v>
      </c>
      <c r="H46" s="291" t="b">
        <v>0</v>
      </c>
      <c r="I46" s="286" t="s">
        <v>1490</v>
      </c>
      <c r="J46" s="286" t="s">
        <v>1491</v>
      </c>
      <c r="K46" s="286" t="s">
        <v>1507</v>
      </c>
      <c r="L46" s="287" t="s">
        <v>1355</v>
      </c>
      <c r="M46" s="282" t="s">
        <v>1382</v>
      </c>
      <c r="N46" s="282" t="s">
        <v>1383</v>
      </c>
      <c r="O46" s="282">
        <v>41</v>
      </c>
    </row>
    <row r="47" spans="1:18" s="67" customFormat="1">
      <c r="B47" s="289" t="s">
        <v>4</v>
      </c>
      <c r="C47" s="290" t="s">
        <v>1362</v>
      </c>
      <c r="D47" s="291" t="s">
        <v>642</v>
      </c>
      <c r="E47" s="285" t="s">
        <v>1303</v>
      </c>
      <c r="F47" s="291">
        <v>10</v>
      </c>
      <c r="G47" s="285" t="b">
        <v>1</v>
      </c>
      <c r="H47" s="291" t="b">
        <v>0</v>
      </c>
      <c r="I47" s="286" t="s">
        <v>1488</v>
      </c>
      <c r="J47" s="286" t="s">
        <v>1489</v>
      </c>
      <c r="K47" s="286" t="s">
        <v>1500</v>
      </c>
      <c r="L47" s="287" t="s">
        <v>1482</v>
      </c>
      <c r="M47" s="282" t="s">
        <v>1384</v>
      </c>
      <c r="N47" s="282" t="s">
        <v>1385</v>
      </c>
      <c r="O47" s="282">
        <v>42</v>
      </c>
    </row>
    <row r="48" spans="1:18" s="67" customFormat="1">
      <c r="B48" s="289" t="s">
        <v>4</v>
      </c>
      <c r="C48" s="290" t="s">
        <v>1363</v>
      </c>
      <c r="D48" s="291" t="s">
        <v>642</v>
      </c>
      <c r="E48" s="285" t="s">
        <v>1303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952</v>
      </c>
      <c r="L48" s="287" t="s">
        <v>1482</v>
      </c>
      <c r="M48" s="282" t="s">
        <v>1386</v>
      </c>
      <c r="N48" s="282" t="s">
        <v>1387</v>
      </c>
      <c r="O48" s="282">
        <v>43</v>
      </c>
    </row>
    <row r="49" spans="2:15" s="67" customFormat="1">
      <c r="B49" s="289" t="s">
        <v>4</v>
      </c>
      <c r="C49" s="290" t="s">
        <v>1364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952</v>
      </c>
      <c r="L49" s="287" t="s">
        <v>791</v>
      </c>
      <c r="M49" s="282" t="s">
        <v>1388</v>
      </c>
      <c r="N49" s="282" t="s">
        <v>1389</v>
      </c>
      <c r="O49" s="282">
        <v>44</v>
      </c>
    </row>
    <row r="50" spans="2:15" s="67" customFormat="1">
      <c r="B50" s="289" t="s">
        <v>4</v>
      </c>
      <c r="C50" s="290" t="s">
        <v>1365</v>
      </c>
      <c r="D50" s="291" t="s">
        <v>642</v>
      </c>
      <c r="E50" s="285" t="s">
        <v>1303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952</v>
      </c>
      <c r="L50" s="287" t="s">
        <v>1350</v>
      </c>
      <c r="M50" s="282" t="s">
        <v>1390</v>
      </c>
      <c r="N50" s="282" t="s">
        <v>1391</v>
      </c>
      <c r="O50" s="282">
        <v>45</v>
      </c>
    </row>
    <row r="51" spans="2:15" s="67" customFormat="1">
      <c r="B51" s="289" t="s">
        <v>4</v>
      </c>
      <c r="C51" s="290" t="s">
        <v>1366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952</v>
      </c>
      <c r="L51" s="287" t="s">
        <v>791</v>
      </c>
      <c r="M51" s="282" t="s">
        <v>1392</v>
      </c>
      <c r="N51" s="282" t="s">
        <v>1393</v>
      </c>
      <c r="O51" s="282">
        <v>46</v>
      </c>
    </row>
    <row r="52" spans="2:15" s="67" customFormat="1">
      <c r="B52" s="289" t="s">
        <v>4</v>
      </c>
      <c r="C52" s="290" t="s">
        <v>1367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952</v>
      </c>
      <c r="L52" s="287" t="s">
        <v>1481</v>
      </c>
      <c r="M52" s="282" t="s">
        <v>1394</v>
      </c>
      <c r="N52" s="282" t="s">
        <v>1395</v>
      </c>
      <c r="O52" s="282">
        <v>47</v>
      </c>
    </row>
    <row r="53" spans="2:15" s="67" customFormat="1">
      <c r="B53" s="289" t="s">
        <v>4</v>
      </c>
      <c r="C53" s="290" t="s">
        <v>1368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952</v>
      </c>
      <c r="L53" s="287" t="s">
        <v>1352</v>
      </c>
      <c r="M53" s="282" t="s">
        <v>1396</v>
      </c>
      <c r="N53" s="282" t="s">
        <v>1397</v>
      </c>
      <c r="O53" s="282">
        <v>48</v>
      </c>
    </row>
    <row r="54" spans="2:15" s="67" customFormat="1">
      <c r="B54" s="289" t="s">
        <v>4</v>
      </c>
      <c r="C54" s="290" t="s">
        <v>1369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952</v>
      </c>
      <c r="L54" s="287" t="s">
        <v>1354</v>
      </c>
      <c r="M54" s="282" t="s">
        <v>1398</v>
      </c>
      <c r="N54" s="282" t="s">
        <v>1399</v>
      </c>
      <c r="O54" s="282">
        <v>49</v>
      </c>
    </row>
    <row r="55" spans="2:15" s="67" customFormat="1">
      <c r="B55" s="289" t="s">
        <v>4</v>
      </c>
      <c r="C55" s="290" t="s">
        <v>1370</v>
      </c>
      <c r="D55" s="291" t="s">
        <v>642</v>
      </c>
      <c r="E55" s="285" t="s">
        <v>1303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952</v>
      </c>
      <c r="L55" s="287" t="s">
        <v>791</v>
      </c>
      <c r="M55" s="282" t="s">
        <v>1400</v>
      </c>
      <c r="N55" s="282" t="s">
        <v>1401</v>
      </c>
      <c r="O55" s="282">
        <v>50</v>
      </c>
    </row>
    <row r="56" spans="2:15" s="67" customFormat="1">
      <c r="B56" s="289" t="s">
        <v>4</v>
      </c>
      <c r="C56" s="290" t="s">
        <v>1371</v>
      </c>
      <c r="D56" s="291" t="s">
        <v>642</v>
      </c>
      <c r="E56" s="285" t="s">
        <v>1303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952</v>
      </c>
      <c r="L56" s="287" t="s">
        <v>791</v>
      </c>
      <c r="M56" s="282" t="s">
        <v>1402</v>
      </c>
      <c r="N56" s="282" t="s">
        <v>1403</v>
      </c>
      <c r="O56" s="282">
        <v>51</v>
      </c>
    </row>
    <row r="57" spans="2:15" s="67" customFormat="1">
      <c r="B57" s="289" t="s">
        <v>4</v>
      </c>
      <c r="C57" s="290" t="s">
        <v>1372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952</v>
      </c>
      <c r="L57" s="287" t="s">
        <v>1353</v>
      </c>
      <c r="M57" s="282" t="s">
        <v>1404</v>
      </c>
      <c r="N57" s="282" t="s">
        <v>1405</v>
      </c>
      <c r="O57" s="282">
        <v>52</v>
      </c>
    </row>
    <row r="58" spans="2:15" s="67" customFormat="1">
      <c r="B58" s="289" t="s">
        <v>4</v>
      </c>
      <c r="C58" s="290" t="s">
        <v>1373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952</v>
      </c>
      <c r="L58" s="287" t="s">
        <v>1473</v>
      </c>
      <c r="M58" s="282" t="s">
        <v>1406</v>
      </c>
      <c r="N58" s="282" t="s">
        <v>1407</v>
      </c>
      <c r="O58" s="282">
        <v>53</v>
      </c>
    </row>
    <row r="59" spans="2:15" s="67" customFormat="1">
      <c r="B59" s="289" t="s">
        <v>4</v>
      </c>
      <c r="C59" s="290" t="s">
        <v>1374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952</v>
      </c>
      <c r="L59" s="287" t="s">
        <v>388</v>
      </c>
      <c r="M59" s="282" t="s">
        <v>1408</v>
      </c>
      <c r="N59" s="282" t="s">
        <v>1409</v>
      </c>
      <c r="O59" s="282">
        <v>54</v>
      </c>
    </row>
    <row r="60" spans="2:15" s="67" customFormat="1">
      <c r="B60" s="289" t="s">
        <v>4</v>
      </c>
      <c r="C60" s="290" t="s">
        <v>1375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1424</v>
      </c>
      <c r="J60" s="286" t="s">
        <v>649</v>
      </c>
      <c r="K60" s="286" t="s">
        <v>952</v>
      </c>
      <c r="L60" s="287" t="s">
        <v>1478</v>
      </c>
      <c r="M60" s="282" t="s">
        <v>1410</v>
      </c>
      <c r="N60" s="282" t="s">
        <v>1411</v>
      </c>
      <c r="O60" s="282">
        <v>55</v>
      </c>
    </row>
    <row r="61" spans="2:15" s="67" customFormat="1">
      <c r="B61" s="289" t="s">
        <v>4</v>
      </c>
      <c r="C61" s="290" t="s">
        <v>1376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1425</v>
      </c>
      <c r="J61" s="286" t="s">
        <v>649</v>
      </c>
      <c r="K61" s="286" t="s">
        <v>952</v>
      </c>
      <c r="L61" s="287" t="s">
        <v>1479</v>
      </c>
      <c r="M61" s="282" t="s">
        <v>1412</v>
      </c>
      <c r="N61" s="282" t="s">
        <v>1413</v>
      </c>
      <c r="O61" s="282">
        <v>56</v>
      </c>
    </row>
    <row r="62" spans="2:15" s="67" customFormat="1">
      <c r="B62" s="289" t="s">
        <v>4</v>
      </c>
      <c r="C62" s="290" t="s">
        <v>1377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1426</v>
      </c>
      <c r="J62" s="286" t="s">
        <v>649</v>
      </c>
      <c r="K62" s="286" t="s">
        <v>952</v>
      </c>
      <c r="L62" s="287" t="s">
        <v>1480</v>
      </c>
      <c r="M62" s="282" t="s">
        <v>1414</v>
      </c>
      <c r="N62" s="282" t="s">
        <v>1415</v>
      </c>
      <c r="O62" s="282">
        <v>57</v>
      </c>
    </row>
    <row r="63" spans="2:15" s="67" customFormat="1">
      <c r="B63" s="289" t="s">
        <v>4</v>
      </c>
      <c r="C63" s="290" t="s">
        <v>1378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1476</v>
      </c>
      <c r="J63" s="286" t="s">
        <v>649</v>
      </c>
      <c r="K63" s="286" t="s">
        <v>952</v>
      </c>
      <c r="L63" s="287" t="s">
        <v>1475</v>
      </c>
      <c r="M63" s="282" t="s">
        <v>1416</v>
      </c>
      <c r="N63" s="282" t="s">
        <v>1417</v>
      </c>
      <c r="O63" s="282">
        <v>58</v>
      </c>
    </row>
    <row r="64" spans="2:15" s="67" customFormat="1">
      <c r="B64" s="289" t="s">
        <v>4</v>
      </c>
      <c r="C64" s="290" t="s">
        <v>1379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1421</v>
      </c>
      <c r="J64" s="286" t="s">
        <v>649</v>
      </c>
      <c r="K64" s="286" t="s">
        <v>952</v>
      </c>
      <c r="L64" s="287" t="s">
        <v>1420</v>
      </c>
      <c r="M64" s="282" t="s">
        <v>1418</v>
      </c>
      <c r="N64" s="282" t="s">
        <v>1419</v>
      </c>
      <c r="O64" s="282">
        <v>59</v>
      </c>
    </row>
    <row r="65" spans="2:15" ht="15.75" thickBot="1"/>
    <row r="66" spans="2:15" ht="23.25">
      <c r="B66" s="12" t="s">
        <v>1328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1329</v>
      </c>
      <c r="C68" s="321" t="s">
        <v>5</v>
      </c>
      <c r="D68" s="322" t="s">
        <v>1333</v>
      </c>
      <c r="E68" s="322" t="s">
        <v>1334</v>
      </c>
      <c r="F68" s="322" t="s">
        <v>1335</v>
      </c>
      <c r="G68" s="322" t="s">
        <v>1336</v>
      </c>
      <c r="H68" s="322" t="s">
        <v>1337</v>
      </c>
      <c r="I68" s="323" t="s">
        <v>1338</v>
      </c>
      <c r="J68" s="323" t="s">
        <v>1339</v>
      </c>
      <c r="K68" s="323" t="s">
        <v>1345</v>
      </c>
      <c r="L68" s="323" t="s">
        <v>1346</v>
      </c>
      <c r="M68" s="323" t="s">
        <v>1347</v>
      </c>
      <c r="N68" s="323" t="s">
        <v>1348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1330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1526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1331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1340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1332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1340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A52" workbookViewId="0">
      <selection activeCell="B58" sqref="B5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2"/>
      <c r="F3" s="592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1119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2"/>
      <c r="F21" s="592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897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1026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1027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1454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1263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1028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1255</v>
      </c>
      <c r="AB26" s="352" t="s">
        <v>1272</v>
      </c>
      <c r="AC26" s="352" t="s">
        <v>1282</v>
      </c>
      <c r="AD26" s="352" t="s">
        <v>1290</v>
      </c>
      <c r="AE26" s="352" t="s">
        <v>1298</v>
      </c>
    </row>
    <row r="27" spans="1:31" s="27" customFormat="1">
      <c r="A27" s="341" t="s">
        <v>4</v>
      </c>
      <c r="B27" s="342" t="s">
        <v>1465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1255</v>
      </c>
      <c r="AB27" s="370" t="s">
        <v>1272</v>
      </c>
      <c r="AC27" s="370" t="s">
        <v>1282</v>
      </c>
      <c r="AD27" s="370" t="s">
        <v>1290</v>
      </c>
      <c r="AE27" s="370" t="s">
        <v>1298</v>
      </c>
    </row>
    <row r="28" spans="1:31" s="27" customFormat="1">
      <c r="A28" s="341" t="s">
        <v>4</v>
      </c>
      <c r="B28" s="342" t="s">
        <v>1466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1255</v>
      </c>
      <c r="AB28" s="370" t="s">
        <v>1272</v>
      </c>
      <c r="AC28" s="370" t="s">
        <v>1282</v>
      </c>
      <c r="AD28" s="370" t="s">
        <v>1290</v>
      </c>
      <c r="AE28" s="370" t="s">
        <v>1298</v>
      </c>
    </row>
    <row r="29" spans="1:31" s="27" customFormat="1">
      <c r="A29" s="353" t="s">
        <v>4</v>
      </c>
      <c r="B29" s="354" t="s">
        <v>994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995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1029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1021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1194</v>
      </c>
      <c r="AB32" s="352" t="s">
        <v>1269</v>
      </c>
      <c r="AC32" s="352" t="s">
        <v>1279</v>
      </c>
      <c r="AD32" s="352" t="s">
        <v>1288</v>
      </c>
      <c r="AE32" s="372" t="s">
        <v>1296</v>
      </c>
    </row>
    <row r="33" spans="1:31" s="27" customFormat="1">
      <c r="A33" s="353" t="s">
        <v>4</v>
      </c>
      <c r="B33" s="354" t="s">
        <v>996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997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998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999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1030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1200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1031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1045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1201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1000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1202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1032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1256</v>
      </c>
      <c r="AB41" s="352" t="s">
        <v>1277</v>
      </c>
      <c r="AC41" s="352" t="s">
        <v>755</v>
      </c>
      <c r="AD41" s="370"/>
      <c r="AE41" s="371"/>
    </row>
    <row r="42" spans="1:31">
      <c r="A42" s="341" t="s">
        <v>4</v>
      </c>
      <c r="B42" s="342" t="s">
        <v>1001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1257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1002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1258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1003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1259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1004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250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1260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1005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275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1261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1428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1429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1046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1047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1048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1423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1006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1024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1199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1007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1008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1203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1009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1204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1120</v>
      </c>
      <c r="C58" s="355" t="s">
        <v>1119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1206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1052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1244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1267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1010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1205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1033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1020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1193</v>
      </c>
      <c r="AB63" s="352" t="s">
        <v>1270</v>
      </c>
      <c r="AC63" s="352" t="s">
        <v>1280</v>
      </c>
      <c r="AD63" s="352" t="s">
        <v>1289</v>
      </c>
      <c r="AE63" s="372" t="s">
        <v>1297</v>
      </c>
    </row>
    <row r="64" spans="1:31" s="27" customFormat="1">
      <c r="A64" s="353" t="s">
        <v>4</v>
      </c>
      <c r="B64" s="354" t="s">
        <v>1011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1264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1034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1196</v>
      </c>
      <c r="AB65" s="352" t="s">
        <v>1273</v>
      </c>
      <c r="AC65" s="352" t="s">
        <v>1283</v>
      </c>
      <c r="AD65" s="352" t="s">
        <v>1291</v>
      </c>
      <c r="AE65" s="352" t="s">
        <v>1299</v>
      </c>
    </row>
    <row r="66" spans="1:31" s="27" customFormat="1">
      <c r="A66" s="353" t="s">
        <v>4</v>
      </c>
      <c r="B66" s="354" t="s">
        <v>1012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1014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1207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1013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1015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1192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1016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1308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1049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1017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1265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1467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1265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1035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1262</v>
      </c>
      <c r="AB75" s="368" t="s">
        <v>1276</v>
      </c>
      <c r="AC75" s="368" t="s">
        <v>1286</v>
      </c>
      <c r="AD75" s="364"/>
      <c r="AE75" s="365"/>
    </row>
    <row r="76" spans="1:31" s="27" customFormat="1">
      <c r="A76" s="341" t="s">
        <v>4</v>
      </c>
      <c r="B76" s="342" t="s">
        <v>1038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1050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1266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1036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1037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1208</v>
      </c>
      <c r="AB79" s="352" t="s">
        <v>1274</v>
      </c>
      <c r="AC79" s="352" t="s">
        <v>1284</v>
      </c>
      <c r="AD79" s="370"/>
      <c r="AE79" s="370"/>
    </row>
    <row r="80" spans="1:31">
      <c r="A80" s="341" t="s">
        <v>4</v>
      </c>
      <c r="B80" s="342" t="s">
        <v>1039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1468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1022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1198</v>
      </c>
      <c r="AB82" s="352" t="s">
        <v>1268</v>
      </c>
      <c r="AC82" s="352" t="s">
        <v>1278</v>
      </c>
      <c r="AD82" s="352" t="s">
        <v>1287</v>
      </c>
      <c r="AE82" s="352" t="s">
        <v>1295</v>
      </c>
    </row>
    <row r="83" spans="1:31">
      <c r="A83" s="353" t="s">
        <v>4</v>
      </c>
      <c r="B83" s="354" t="s">
        <v>1040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1041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1042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1018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1025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1195</v>
      </c>
      <c r="AB87" s="368" t="s">
        <v>1275</v>
      </c>
      <c r="AC87" s="368" t="s">
        <v>1285</v>
      </c>
      <c r="AD87" s="368" t="s">
        <v>1294</v>
      </c>
      <c r="AE87" s="382" t="s">
        <v>1300</v>
      </c>
    </row>
    <row r="88" spans="1:31">
      <c r="A88" s="341" t="s">
        <v>4</v>
      </c>
      <c r="B88" s="342" t="s">
        <v>1043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1044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1019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1023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1197</v>
      </c>
      <c r="AB91" s="398" t="s">
        <v>1271</v>
      </c>
      <c r="AC91" s="398" t="s">
        <v>1281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2"/>
      <c r="G94" s="592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1227</v>
      </c>
      <c r="E95" s="152" t="s">
        <v>1214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1215</v>
      </c>
      <c r="C96" s="178" t="s">
        <v>355</v>
      </c>
      <c r="D96" s="246" t="s">
        <v>1228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1216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1217</v>
      </c>
      <c r="C98" s="178" t="s">
        <v>361</v>
      </c>
      <c r="D98" s="246" t="s">
        <v>1228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1218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1219</v>
      </c>
      <c r="C100" s="178" t="s">
        <v>358</v>
      </c>
      <c r="D100" s="246" t="s">
        <v>1228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1220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1221</v>
      </c>
      <c r="C102" s="178" t="s">
        <v>358</v>
      </c>
      <c r="D102" s="246" t="s">
        <v>1229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1222</v>
      </c>
      <c r="C103" s="178" t="s">
        <v>360</v>
      </c>
      <c r="D103" s="246" t="s">
        <v>1228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1223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1224</v>
      </c>
      <c r="C105" s="178" t="s">
        <v>360</v>
      </c>
      <c r="D105" s="246" t="s">
        <v>1229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1056</v>
      </c>
      <c r="G4" s="146" t="s">
        <v>1057</v>
      </c>
      <c r="H4" s="146" t="s">
        <v>1058</v>
      </c>
      <c r="I4" s="146" t="s">
        <v>1104</v>
      </c>
      <c r="J4" s="146" t="s">
        <v>1105</v>
      </c>
      <c r="K4" s="146" t="s">
        <v>1059</v>
      </c>
      <c r="L4" s="146" t="s">
        <v>1061</v>
      </c>
      <c r="M4" s="146" t="s">
        <v>1062</v>
      </c>
      <c r="N4" s="146" t="s">
        <v>1063</v>
      </c>
      <c r="O4" s="146" t="s">
        <v>1064</v>
      </c>
      <c r="P4" s="146" t="s">
        <v>1065</v>
      </c>
      <c r="Q4" s="146" t="s">
        <v>1066</v>
      </c>
      <c r="R4" s="146" t="s">
        <v>1067</v>
      </c>
      <c r="S4" s="146" t="s">
        <v>1068</v>
      </c>
      <c r="T4" s="146" t="s">
        <v>1069</v>
      </c>
      <c r="U4" s="146" t="s">
        <v>1159</v>
      </c>
      <c r="V4" s="146" t="s">
        <v>1160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1469</v>
      </c>
      <c r="G5" s="15" t="s">
        <v>1470</v>
      </c>
      <c r="H5" s="15" t="s">
        <v>675</v>
      </c>
      <c r="I5" s="15" t="s">
        <v>1471</v>
      </c>
      <c r="J5" s="15" t="s">
        <v>1472</v>
      </c>
      <c r="K5" s="15" t="s">
        <v>1060</v>
      </c>
      <c r="L5" s="15" t="s">
        <v>1060</v>
      </c>
      <c r="M5" s="15" t="s">
        <v>1060</v>
      </c>
      <c r="N5" s="15" t="s">
        <v>1060</v>
      </c>
      <c r="O5" s="15" t="s">
        <v>1060</v>
      </c>
      <c r="P5" s="15" t="s">
        <v>1060</v>
      </c>
      <c r="Q5" s="15" t="s">
        <v>1060</v>
      </c>
      <c r="R5" s="15" t="s">
        <v>1060</v>
      </c>
      <c r="S5" s="15" t="s">
        <v>1060</v>
      </c>
      <c r="T5" s="15" t="s">
        <v>1060</v>
      </c>
      <c r="U5" s="15" t="s">
        <v>1162</v>
      </c>
      <c r="V5" s="15" t="s">
        <v>1161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1070</v>
      </c>
      <c r="G6" s="15"/>
      <c r="H6" s="15" t="s">
        <v>506</v>
      </c>
      <c r="I6" s="15"/>
      <c r="J6" s="15"/>
      <c r="K6" s="15" t="s">
        <v>1060</v>
      </c>
      <c r="L6" s="15" t="s">
        <v>1060</v>
      </c>
      <c r="M6" s="15" t="s">
        <v>1060</v>
      </c>
      <c r="N6" s="15" t="s">
        <v>1060</v>
      </c>
      <c r="O6" s="15" t="s">
        <v>1060</v>
      </c>
      <c r="P6" s="15" t="s">
        <v>1060</v>
      </c>
      <c r="Q6" s="15" t="s">
        <v>1060</v>
      </c>
      <c r="R6" s="15" t="s">
        <v>1060</v>
      </c>
      <c r="S6" s="15" t="s">
        <v>1060</v>
      </c>
      <c r="T6" s="15" t="s">
        <v>1060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1071</v>
      </c>
      <c r="G7" s="240"/>
      <c r="H7" s="240" t="s">
        <v>589</v>
      </c>
      <c r="I7" s="240"/>
      <c r="J7" s="240"/>
      <c r="K7" s="239" t="s">
        <v>1060</v>
      </c>
      <c r="L7" s="239" t="s">
        <v>1060</v>
      </c>
      <c r="M7" s="239" t="s">
        <v>1060</v>
      </c>
      <c r="N7" s="239" t="s">
        <v>1060</v>
      </c>
      <c r="O7" s="239" t="s">
        <v>1060</v>
      </c>
      <c r="P7" s="239" t="s">
        <v>1060</v>
      </c>
      <c r="Q7" s="239" t="s">
        <v>1060</v>
      </c>
      <c r="R7" s="239" t="s">
        <v>1060</v>
      </c>
      <c r="S7" s="239" t="s">
        <v>1060</v>
      </c>
      <c r="T7" s="239" t="s">
        <v>1060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1145</v>
      </c>
      <c r="F3" s="313" t="s">
        <v>1144</v>
      </c>
      <c r="G3" s="10"/>
      <c r="J3" s="592" t="s">
        <v>306</v>
      </c>
      <c r="K3" s="592"/>
      <c r="M3" s="592"/>
      <c r="N3" s="592"/>
      <c r="O3" s="592"/>
      <c r="P3" s="592"/>
    </row>
    <row r="4" spans="2:16" customFormat="1" ht="106.5">
      <c r="B4" s="302" t="s">
        <v>1157</v>
      </c>
      <c r="C4" s="303" t="s">
        <v>5</v>
      </c>
      <c r="D4" s="304" t="s">
        <v>204</v>
      </c>
      <c r="E4" s="304" t="s">
        <v>1131</v>
      </c>
      <c r="F4" s="304" t="s">
        <v>1132</v>
      </c>
      <c r="G4" s="304" t="s">
        <v>1133</v>
      </c>
      <c r="H4" s="304" t="s">
        <v>1134</v>
      </c>
      <c r="I4" s="305" t="s">
        <v>23</v>
      </c>
      <c r="J4" s="305" t="s">
        <v>1164</v>
      </c>
      <c r="K4" s="523" t="s">
        <v>1511</v>
      </c>
    </row>
    <row r="5" spans="2:16">
      <c r="B5" s="306" t="s">
        <v>4</v>
      </c>
      <c r="C5" s="300" t="s">
        <v>1209</v>
      </c>
      <c r="D5" s="300" t="s">
        <v>302</v>
      </c>
      <c r="E5" s="300">
        <v>0</v>
      </c>
      <c r="F5" s="300" t="s">
        <v>1054</v>
      </c>
      <c r="G5" s="300">
        <v>30</v>
      </c>
      <c r="H5" s="307">
        <v>30</v>
      </c>
      <c r="I5" s="307" t="s">
        <v>1443</v>
      </c>
      <c r="J5" s="307" t="s">
        <v>1147</v>
      </c>
      <c r="K5" s="522" t="s">
        <v>936</v>
      </c>
    </row>
    <row r="6" spans="2:16">
      <c r="B6" s="306" t="s">
        <v>4</v>
      </c>
      <c r="C6" s="300" t="s">
        <v>1210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1444</v>
      </c>
      <c r="J6" s="307"/>
      <c r="K6" s="522" t="s">
        <v>936</v>
      </c>
    </row>
    <row r="7" spans="2:16">
      <c r="B7" s="306" t="s">
        <v>4</v>
      </c>
      <c r="C7" s="300" t="s">
        <v>1211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1305</v>
      </c>
      <c r="J7" s="307"/>
      <c r="K7" s="522" t="s">
        <v>936</v>
      </c>
    </row>
    <row r="8" spans="2:16" customFormat="1">
      <c r="B8" s="306" t="s">
        <v>4</v>
      </c>
      <c r="C8" s="300" t="s">
        <v>1135</v>
      </c>
      <c r="D8" s="300" t="s">
        <v>302</v>
      </c>
      <c r="E8" s="300">
        <v>1</v>
      </c>
      <c r="F8" s="300" t="s">
        <v>1054</v>
      </c>
      <c r="G8" s="300">
        <v>30</v>
      </c>
      <c r="H8" s="307">
        <v>50</v>
      </c>
      <c r="I8" s="307" t="s">
        <v>1443</v>
      </c>
      <c r="J8" s="307" t="s">
        <v>1147</v>
      </c>
      <c r="K8" s="522" t="s">
        <v>936</v>
      </c>
    </row>
    <row r="9" spans="2:16" customFormat="1">
      <c r="B9" s="306" t="s">
        <v>4</v>
      </c>
      <c r="C9" s="300" t="s">
        <v>1136</v>
      </c>
      <c r="D9" s="300" t="s">
        <v>302</v>
      </c>
      <c r="E9" s="300">
        <v>1</v>
      </c>
      <c r="F9" s="300" t="s">
        <v>1053</v>
      </c>
      <c r="G9" s="300">
        <v>7</v>
      </c>
      <c r="H9" s="307">
        <v>9</v>
      </c>
      <c r="I9" s="307" t="s">
        <v>1445</v>
      </c>
      <c r="J9" s="307" t="s">
        <v>1146</v>
      </c>
      <c r="K9" s="522" t="s">
        <v>936</v>
      </c>
    </row>
    <row r="10" spans="2:16" customFormat="1">
      <c r="B10" s="306" t="s">
        <v>4</v>
      </c>
      <c r="C10" s="300" t="s">
        <v>1137</v>
      </c>
      <c r="D10" s="300" t="s">
        <v>979</v>
      </c>
      <c r="E10" s="300">
        <v>1</v>
      </c>
      <c r="F10" s="300" t="s">
        <v>1225</v>
      </c>
      <c r="G10" s="300">
        <v>1</v>
      </c>
      <c r="H10" s="307">
        <v>1.5</v>
      </c>
      <c r="I10" s="307" t="s">
        <v>1446</v>
      </c>
      <c r="J10" s="307" t="s">
        <v>1149</v>
      </c>
      <c r="K10" s="522" t="s">
        <v>936</v>
      </c>
    </row>
    <row r="11" spans="2:16">
      <c r="B11" s="306" t="s">
        <v>4</v>
      </c>
      <c r="C11" s="300" t="s">
        <v>1226</v>
      </c>
      <c r="D11" s="301" t="s">
        <v>979</v>
      </c>
      <c r="E11" s="301">
        <v>1</v>
      </c>
      <c r="F11" s="301" t="s">
        <v>1215</v>
      </c>
      <c r="G11" s="300">
        <v>1</v>
      </c>
      <c r="H11" s="301">
        <v>1.5</v>
      </c>
      <c r="I11" s="307" t="s">
        <v>1447</v>
      </c>
      <c r="J11" s="307" t="s">
        <v>1149</v>
      </c>
      <c r="K11" s="522" t="s">
        <v>936</v>
      </c>
    </row>
    <row r="12" spans="2:16" customFormat="1">
      <c r="B12" s="306" t="s">
        <v>4</v>
      </c>
      <c r="C12" s="300" t="s">
        <v>324</v>
      </c>
      <c r="D12" s="300" t="s">
        <v>980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1448</v>
      </c>
      <c r="J12" s="307" t="s">
        <v>1212</v>
      </c>
      <c r="K12" s="522" t="s">
        <v>936</v>
      </c>
    </row>
    <row r="13" spans="2:16" customFormat="1">
      <c r="B13" s="308" t="s">
        <v>4</v>
      </c>
      <c r="C13" s="301" t="s">
        <v>1138</v>
      </c>
      <c r="D13" s="300" t="s">
        <v>980</v>
      </c>
      <c r="E13" s="300">
        <v>1</v>
      </c>
      <c r="F13" s="301" t="s">
        <v>1138</v>
      </c>
      <c r="G13" s="300">
        <v>0.5</v>
      </c>
      <c r="H13" s="307">
        <v>0.7</v>
      </c>
      <c r="I13" s="307" t="s">
        <v>1449</v>
      </c>
      <c r="J13" s="307" t="s">
        <v>1213</v>
      </c>
      <c r="K13" s="522" t="s">
        <v>936</v>
      </c>
    </row>
    <row r="14" spans="2:16" customFormat="1">
      <c r="B14" s="308" t="s">
        <v>4</v>
      </c>
      <c r="C14" s="300" t="s">
        <v>1139</v>
      </c>
      <c r="D14" s="300" t="s">
        <v>302</v>
      </c>
      <c r="E14" s="300">
        <v>1</v>
      </c>
      <c r="F14" s="300" t="s">
        <v>1140</v>
      </c>
      <c r="G14" s="300">
        <v>2</v>
      </c>
      <c r="H14" s="307">
        <v>5</v>
      </c>
      <c r="I14" s="307" t="s">
        <v>1450</v>
      </c>
      <c r="J14" s="307" t="s">
        <v>1148</v>
      </c>
      <c r="K14" s="522" t="s">
        <v>936</v>
      </c>
    </row>
    <row r="15" spans="2:16" customFormat="1">
      <c r="B15" s="308" t="s">
        <v>4</v>
      </c>
      <c r="C15" s="300" t="s">
        <v>1141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1451</v>
      </c>
      <c r="J15" s="307"/>
      <c r="K15" s="522" t="s">
        <v>936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1452</v>
      </c>
      <c r="J16" s="307"/>
      <c r="K16" s="522" t="s">
        <v>936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1444</v>
      </c>
      <c r="J17" s="307"/>
      <c r="K17" s="522" t="s">
        <v>936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1305</v>
      </c>
      <c r="J18" s="307"/>
      <c r="K18" s="522" t="s">
        <v>936</v>
      </c>
    </row>
    <row r="19" spans="2:12">
      <c r="B19" s="308" t="s">
        <v>4</v>
      </c>
      <c r="C19" s="301" t="s">
        <v>981</v>
      </c>
      <c r="D19" s="301" t="s">
        <v>981</v>
      </c>
      <c r="E19" s="301">
        <v>1</v>
      </c>
      <c r="F19" s="301"/>
      <c r="G19" s="301">
        <v>500</v>
      </c>
      <c r="H19" s="326">
        <v>1000</v>
      </c>
      <c r="I19" s="326" t="s">
        <v>1453</v>
      </c>
      <c r="J19" s="326"/>
      <c r="K19" s="522" t="s">
        <v>936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3"/>
      <c r="G22" s="593"/>
      <c r="H22" s="593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1142</v>
      </c>
      <c r="E23" s="309" t="s">
        <v>1131</v>
      </c>
      <c r="F23" s="310" t="s">
        <v>1143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1150</v>
      </c>
      <c r="H24" s="311" t="s">
        <v>1151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1165</v>
      </c>
      <c r="H25" s="311" t="s">
        <v>1163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1152</v>
      </c>
      <c r="H26" s="311" t="s">
        <v>1153</v>
      </c>
    </row>
    <row r="27" spans="2:12" customFormat="1">
      <c r="B27" s="306" t="s">
        <v>4</v>
      </c>
      <c r="C27" s="300" t="s">
        <v>979</v>
      </c>
      <c r="D27" s="300">
        <v>0</v>
      </c>
      <c r="E27" s="300">
        <v>1</v>
      </c>
      <c r="F27" s="311" t="b">
        <v>1</v>
      </c>
      <c r="G27" s="311" t="s">
        <v>1167</v>
      </c>
      <c r="H27" s="311" t="s">
        <v>1166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1154</v>
      </c>
      <c r="H28" s="311" t="s">
        <v>1155</v>
      </c>
    </row>
    <row r="29" spans="2:12" customFormat="1">
      <c r="B29" s="308" t="s">
        <v>4</v>
      </c>
      <c r="C29" s="300" t="s">
        <v>980</v>
      </c>
      <c r="D29" s="300">
        <v>0</v>
      </c>
      <c r="E29" s="300">
        <v>1</v>
      </c>
      <c r="F29" s="311" t="b">
        <v>0</v>
      </c>
      <c r="G29" s="311" t="s">
        <v>1168</v>
      </c>
      <c r="H29" s="311" t="s">
        <v>1169</v>
      </c>
    </row>
    <row r="30" spans="2:12">
      <c r="B30" s="308" t="s">
        <v>4</v>
      </c>
      <c r="C30" s="300" t="s">
        <v>981</v>
      </c>
      <c r="D30" s="300">
        <v>0</v>
      </c>
      <c r="E30" s="300">
        <v>1</v>
      </c>
      <c r="F30" s="311" t="b">
        <v>1</v>
      </c>
      <c r="G30" s="311" t="s">
        <v>1315</v>
      </c>
      <c r="H30" s="311" t="s">
        <v>1316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1170</v>
      </c>
      <c r="H31" s="312" t="s">
        <v>1171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4" t="s">
        <v>313</v>
      </c>
      <c r="H34" s="594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1124</v>
      </c>
      <c r="C41" s="12"/>
      <c r="D41" s="12"/>
      <c r="E41" s="12"/>
      <c r="F41" s="12"/>
      <c r="G41" s="12"/>
    </row>
    <row r="43" spans="2:13" ht="135.75">
      <c r="B43" s="295" t="s">
        <v>1125</v>
      </c>
      <c r="C43" s="296" t="s">
        <v>5</v>
      </c>
      <c r="D43" s="297" t="s">
        <v>1126</v>
      </c>
      <c r="E43" s="297" t="s">
        <v>1431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1127</v>
      </c>
      <c r="C55" s="12"/>
      <c r="D55" s="12"/>
      <c r="E55" s="12"/>
      <c r="F55" s="12"/>
      <c r="G55" s="12"/>
    </row>
    <row r="57" spans="2:7" ht="142.5">
      <c r="B57" s="295" t="s">
        <v>1128</v>
      </c>
      <c r="C57" s="296" t="s">
        <v>5</v>
      </c>
      <c r="D57" s="297" t="s">
        <v>1126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1129</v>
      </c>
      <c r="C62" s="12"/>
      <c r="D62" s="12"/>
      <c r="E62" s="12"/>
      <c r="F62" s="12"/>
      <c r="G62" s="12"/>
    </row>
    <row r="64" spans="2:7" ht="132">
      <c r="B64" s="295" t="s">
        <v>1130</v>
      </c>
      <c r="C64" s="296" t="s">
        <v>5</v>
      </c>
      <c r="D64" s="297" t="s">
        <v>1126</v>
      </c>
    </row>
    <row r="65" spans="2:4">
      <c r="B65" s="298" t="s">
        <v>4</v>
      </c>
      <c r="C65" s="299" t="s">
        <v>1156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1511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1460</v>
      </c>
      <c r="H5" t="s">
        <v>1449</v>
      </c>
      <c r="I5" t="s">
        <v>936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1461</v>
      </c>
      <c r="H6" s="67" t="s">
        <v>1463</v>
      </c>
      <c r="I6" s="67" t="s">
        <v>936</v>
      </c>
    </row>
    <row r="7" spans="2:25" s="67" customFormat="1">
      <c r="B7" s="134" t="s">
        <v>4</v>
      </c>
      <c r="C7" s="258" t="s">
        <v>938</v>
      </c>
      <c r="D7" s="14">
        <v>0</v>
      </c>
      <c r="E7" s="133">
        <v>0</v>
      </c>
      <c r="F7" s="15" t="s">
        <v>939</v>
      </c>
      <c r="G7" s="21" t="s">
        <v>1462</v>
      </c>
      <c r="H7" t="s">
        <v>1464</v>
      </c>
      <c r="I7" s="67" t="s">
        <v>936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940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941</v>
      </c>
      <c r="C11" s="141" t="s">
        <v>5</v>
      </c>
      <c r="D11" s="143" t="s">
        <v>186</v>
      </c>
      <c r="E11" s="143" t="s">
        <v>945</v>
      </c>
      <c r="F11"/>
      <c r="G11"/>
    </row>
    <row r="12" spans="2:25">
      <c r="B12" s="134" t="s">
        <v>4</v>
      </c>
      <c r="C12" s="155" t="s">
        <v>942</v>
      </c>
      <c r="D12" s="132">
        <v>0</v>
      </c>
      <c r="E12" s="132">
        <v>50</v>
      </c>
    </row>
    <row r="13" spans="2:25">
      <c r="B13" s="134" t="s">
        <v>4</v>
      </c>
      <c r="C13" s="155" t="s">
        <v>943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944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951</v>
      </c>
      <c r="H17" s="5" t="s">
        <v>950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948</v>
      </c>
      <c r="H18" s="157" t="s">
        <v>949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946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947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2"/>
      <c r="G3" s="592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L4" workbookViewId="0">
      <selection activeCell="T9" sqref="T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1072</v>
      </c>
      <c r="O4" s="221" t="s">
        <v>38</v>
      </c>
      <c r="P4" s="222" t="s">
        <v>177</v>
      </c>
      <c r="Q4" s="222" t="s">
        <v>1511</v>
      </c>
      <c r="R4" s="142" t="s">
        <v>628</v>
      </c>
    </row>
    <row r="5" spans="1:18" s="67" customFormat="1">
      <c r="B5" s="524" t="s">
        <v>4</v>
      </c>
      <c r="C5" s="525" t="s">
        <v>456</v>
      </c>
      <c r="D5" s="525" t="s">
        <v>423</v>
      </c>
      <c r="E5" s="526"/>
      <c r="F5" s="527">
        <v>0</v>
      </c>
      <c r="G5" s="528">
        <v>0</v>
      </c>
      <c r="H5" s="528">
        <v>0</v>
      </c>
      <c r="I5" s="528">
        <v>0</v>
      </c>
      <c r="J5" s="529" t="s">
        <v>576</v>
      </c>
      <c r="K5" s="529" t="s">
        <v>456</v>
      </c>
      <c r="L5" s="529"/>
      <c r="M5" s="529"/>
      <c r="N5" s="530"/>
      <c r="O5" s="531" t="str">
        <f t="shared" ref="O5:O44" si="0">UPPER(CONCATENATE("TID_","SKIN",SUBSTITUTE(C5,"dragon",""),"_NAME"))</f>
        <v>TID_SKIN_BABY_0_NAME</v>
      </c>
      <c r="P5" s="532" t="str">
        <f t="shared" ref="P5:P44" si="1">UPPER(CONCATENATE("TID_",C5,"_DESC"))</f>
        <v>TID_DRAGON_BABY_0_DESC</v>
      </c>
      <c r="Q5" s="533" t="s">
        <v>936</v>
      </c>
      <c r="R5" s="315">
        <v>1</v>
      </c>
    </row>
    <row r="6" spans="1:18" s="67" customFormat="1" ht="15.75" thickBot="1">
      <c r="B6" s="534" t="s">
        <v>4</v>
      </c>
      <c r="C6" s="315" t="s">
        <v>577</v>
      </c>
      <c r="D6" s="315" t="s">
        <v>423</v>
      </c>
      <c r="E6" s="535" t="s">
        <v>817</v>
      </c>
      <c r="F6" s="536">
        <v>1</v>
      </c>
      <c r="G6" s="537">
        <v>390</v>
      </c>
      <c r="H6" s="537">
        <v>0</v>
      </c>
      <c r="I6" s="537">
        <v>3</v>
      </c>
      <c r="J6" s="538" t="s">
        <v>578</v>
      </c>
      <c r="K6" s="538" t="s">
        <v>577</v>
      </c>
      <c r="L6" s="538"/>
      <c r="M6" s="538"/>
      <c r="N6" s="538" t="s">
        <v>1073</v>
      </c>
      <c r="O6" s="539" t="str">
        <f t="shared" si="0"/>
        <v>TID_SKIN_BABY_1_NAME</v>
      </c>
      <c r="P6" s="533" t="str">
        <f t="shared" si="1"/>
        <v>TID_DRAGON_BABY_1_DESC</v>
      </c>
      <c r="Q6" s="533" t="s">
        <v>936</v>
      </c>
      <c r="R6" s="315">
        <v>2</v>
      </c>
    </row>
    <row r="7" spans="1:18" s="67" customFormat="1">
      <c r="B7" s="524" t="s">
        <v>4</v>
      </c>
      <c r="C7" s="525" t="s">
        <v>455</v>
      </c>
      <c r="D7" s="525" t="s">
        <v>415</v>
      </c>
      <c r="E7" s="526"/>
      <c r="F7" s="527">
        <v>0</v>
      </c>
      <c r="G7" s="528">
        <v>0</v>
      </c>
      <c r="H7" s="528">
        <v>0</v>
      </c>
      <c r="I7" s="528">
        <v>0</v>
      </c>
      <c r="J7" s="529" t="s">
        <v>576</v>
      </c>
      <c r="K7" s="529" t="s">
        <v>455</v>
      </c>
      <c r="L7" s="529"/>
      <c r="M7" s="529"/>
      <c r="N7" s="530"/>
      <c r="O7" s="531" t="str">
        <f t="shared" si="0"/>
        <v>TID_SKIN_CROCODILE_0_NAME</v>
      </c>
      <c r="P7" s="532" t="str">
        <f t="shared" si="1"/>
        <v>TID_DRAGON_CROCODILE_0_DESC</v>
      </c>
      <c r="Q7" s="533" t="s">
        <v>936</v>
      </c>
      <c r="R7" s="315">
        <v>3</v>
      </c>
    </row>
    <row r="8" spans="1:18" s="67" customFormat="1">
      <c r="B8" s="540" t="s">
        <v>4</v>
      </c>
      <c r="C8" s="541" t="s">
        <v>457</v>
      </c>
      <c r="D8" s="541" t="s">
        <v>415</v>
      </c>
      <c r="E8" s="542" t="s">
        <v>821</v>
      </c>
      <c r="F8" s="543">
        <v>1</v>
      </c>
      <c r="G8" s="544">
        <v>900</v>
      </c>
      <c r="H8" s="544">
        <v>0</v>
      </c>
      <c r="I8" s="544">
        <v>3</v>
      </c>
      <c r="J8" s="545" t="s">
        <v>578</v>
      </c>
      <c r="K8" s="545" t="s">
        <v>457</v>
      </c>
      <c r="L8" s="545"/>
      <c r="M8" s="545"/>
      <c r="N8" s="538" t="s">
        <v>1510</v>
      </c>
      <c r="O8" s="546" t="str">
        <f t="shared" si="0"/>
        <v>TID_SKIN_CROCODILE_1_NAME</v>
      </c>
      <c r="P8" s="547" t="str">
        <f t="shared" si="1"/>
        <v>TID_DRAGON_CROCODILE_1_DESC</v>
      </c>
      <c r="Q8" s="533" t="s">
        <v>936</v>
      </c>
      <c r="R8" s="315">
        <v>4</v>
      </c>
    </row>
    <row r="9" spans="1:18" s="67" customFormat="1" ht="15.75" thickBot="1">
      <c r="B9" s="534" t="s">
        <v>4</v>
      </c>
      <c r="C9" s="315" t="s">
        <v>458</v>
      </c>
      <c r="D9" s="315" t="s">
        <v>415</v>
      </c>
      <c r="E9" s="535" t="s">
        <v>910</v>
      </c>
      <c r="F9" s="536">
        <v>2</v>
      </c>
      <c r="G9" s="537">
        <v>0</v>
      </c>
      <c r="H9" s="537">
        <v>12</v>
      </c>
      <c r="I9" s="537">
        <v>6</v>
      </c>
      <c r="J9" s="538" t="s">
        <v>580</v>
      </c>
      <c r="K9" s="538" t="s">
        <v>458</v>
      </c>
      <c r="L9" s="538"/>
      <c r="M9" s="538"/>
      <c r="N9" s="548" t="s">
        <v>1442</v>
      </c>
      <c r="O9" s="539" t="str">
        <f t="shared" si="0"/>
        <v>TID_SKIN_CROCODILE_2_NAME</v>
      </c>
      <c r="P9" s="533" t="str">
        <f t="shared" si="1"/>
        <v>TID_DRAGON_CROCODILE_2_DESC</v>
      </c>
      <c r="Q9" s="533" t="s">
        <v>936</v>
      </c>
      <c r="R9" s="315">
        <v>5</v>
      </c>
    </row>
    <row r="10" spans="1:18" s="67" customFormat="1">
      <c r="B10" s="524" t="s">
        <v>4</v>
      </c>
      <c r="C10" s="525" t="s">
        <v>462</v>
      </c>
      <c r="D10" s="525" t="s">
        <v>418</v>
      </c>
      <c r="E10" s="526"/>
      <c r="F10" s="527">
        <v>0</v>
      </c>
      <c r="G10" s="528">
        <v>0</v>
      </c>
      <c r="H10" s="528">
        <v>0</v>
      </c>
      <c r="I10" s="528">
        <v>0</v>
      </c>
      <c r="J10" s="529" t="s">
        <v>576</v>
      </c>
      <c r="K10" s="529" t="s">
        <v>462</v>
      </c>
      <c r="L10" s="529"/>
      <c r="M10" s="529"/>
      <c r="N10" s="538"/>
      <c r="O10" s="531" t="str">
        <f t="shared" si="0"/>
        <v>TID_SKIN_REPTILE_0_NAME</v>
      </c>
      <c r="P10" s="532" t="str">
        <f t="shared" si="1"/>
        <v>TID_DRAGON_REPTILE_0_DESC</v>
      </c>
      <c r="Q10" s="533" t="s">
        <v>936</v>
      </c>
      <c r="R10" s="315">
        <v>6</v>
      </c>
    </row>
    <row r="11" spans="1:18" s="67" customFormat="1">
      <c r="B11" s="540" t="s">
        <v>4</v>
      </c>
      <c r="C11" s="541" t="s">
        <v>541</v>
      </c>
      <c r="D11" s="541" t="s">
        <v>418</v>
      </c>
      <c r="E11" s="484" t="s">
        <v>791</v>
      </c>
      <c r="F11" s="543">
        <v>1</v>
      </c>
      <c r="G11" s="544">
        <v>3150</v>
      </c>
      <c r="H11" s="544">
        <v>0</v>
      </c>
      <c r="I11" s="544">
        <v>4</v>
      </c>
      <c r="J11" s="545" t="s">
        <v>578</v>
      </c>
      <c r="K11" s="545" t="s">
        <v>541</v>
      </c>
      <c r="L11" s="545"/>
      <c r="M11" s="545"/>
      <c r="N11" s="538" t="s">
        <v>1310</v>
      </c>
      <c r="O11" s="546" t="str">
        <f t="shared" si="0"/>
        <v>TID_SKIN_REPTILE_1_NAME</v>
      </c>
      <c r="P11" s="547" t="str">
        <f t="shared" si="1"/>
        <v>TID_DRAGON_REPTILE_1_DESC</v>
      </c>
      <c r="Q11" s="533" t="s">
        <v>936</v>
      </c>
      <c r="R11" s="315">
        <v>7</v>
      </c>
    </row>
    <row r="12" spans="1:18" s="67" customFormat="1" ht="15.75" thickBot="1">
      <c r="B12" s="549" t="s">
        <v>4</v>
      </c>
      <c r="C12" s="316" t="s">
        <v>542</v>
      </c>
      <c r="D12" s="316" t="s">
        <v>418</v>
      </c>
      <c r="E12" s="550" t="s">
        <v>792</v>
      </c>
      <c r="F12" s="551">
        <v>2</v>
      </c>
      <c r="G12" s="552"/>
      <c r="H12" s="552">
        <v>20</v>
      </c>
      <c r="I12" s="552">
        <v>8</v>
      </c>
      <c r="J12" s="553" t="s">
        <v>580</v>
      </c>
      <c r="K12" s="553" t="s">
        <v>542</v>
      </c>
      <c r="L12" s="553"/>
      <c r="M12" s="553"/>
      <c r="N12" s="553" t="s">
        <v>1312</v>
      </c>
      <c r="O12" s="554" t="str">
        <f t="shared" si="0"/>
        <v>TID_SKIN_REPTILE_2_NAME</v>
      </c>
      <c r="P12" s="555" t="str">
        <f t="shared" si="1"/>
        <v>TID_DRAGON_REPTILE_2_DESC</v>
      </c>
      <c r="Q12" s="533" t="s">
        <v>936</v>
      </c>
      <c r="R12" s="316">
        <v>8</v>
      </c>
    </row>
    <row r="13" spans="1:18" s="67" customFormat="1">
      <c r="B13" s="540" t="s">
        <v>4</v>
      </c>
      <c r="C13" s="541" t="s">
        <v>459</v>
      </c>
      <c r="D13" s="541" t="s">
        <v>414</v>
      </c>
      <c r="E13" s="542"/>
      <c r="F13" s="543">
        <v>0</v>
      </c>
      <c r="G13" s="544">
        <v>0</v>
      </c>
      <c r="H13" s="544">
        <v>0</v>
      </c>
      <c r="I13" s="544">
        <v>0</v>
      </c>
      <c r="J13" s="545" t="s">
        <v>576</v>
      </c>
      <c r="K13" s="545" t="s">
        <v>459</v>
      </c>
      <c r="L13" s="545"/>
      <c r="M13" s="545"/>
      <c r="N13" s="538"/>
      <c r="O13" s="546" t="str">
        <f t="shared" si="0"/>
        <v>TID_SKIN_FAT_0_NAME</v>
      </c>
      <c r="P13" s="547" t="str">
        <f t="shared" si="1"/>
        <v>TID_DRAGON_FAT_0_DESC</v>
      </c>
      <c r="Q13" s="533" t="s">
        <v>936</v>
      </c>
      <c r="R13" s="315">
        <v>10</v>
      </c>
    </row>
    <row r="14" spans="1:18" s="67" customFormat="1">
      <c r="B14" s="540" t="s">
        <v>4</v>
      </c>
      <c r="C14" s="541" t="s">
        <v>536</v>
      </c>
      <c r="D14" s="541" t="s">
        <v>414</v>
      </c>
      <c r="E14" s="535" t="s">
        <v>829</v>
      </c>
      <c r="F14" s="543">
        <v>1</v>
      </c>
      <c r="G14" s="544">
        <v>4800</v>
      </c>
      <c r="H14" s="544">
        <v>0</v>
      </c>
      <c r="I14" s="544">
        <v>3</v>
      </c>
      <c r="J14" s="545" t="s">
        <v>578</v>
      </c>
      <c r="K14" s="545" t="s">
        <v>536</v>
      </c>
      <c r="L14" s="545"/>
      <c r="M14" s="545"/>
      <c r="N14" s="538" t="s">
        <v>1503</v>
      </c>
      <c r="O14" s="546" t="str">
        <f t="shared" si="0"/>
        <v>TID_SKIN_FAT_1_NAME</v>
      </c>
      <c r="P14" s="547" t="str">
        <f t="shared" si="1"/>
        <v>TID_DRAGON_FAT_1_DESC</v>
      </c>
      <c r="Q14" s="533" t="s">
        <v>936</v>
      </c>
      <c r="R14" s="315">
        <v>11</v>
      </c>
    </row>
    <row r="15" spans="1:18" s="67" customFormat="1">
      <c r="B15" s="534" t="s">
        <v>4</v>
      </c>
      <c r="C15" s="315" t="s">
        <v>579</v>
      </c>
      <c r="D15" s="315" t="s">
        <v>414</v>
      </c>
      <c r="E15" s="535" t="s">
        <v>792</v>
      </c>
      <c r="F15" s="536">
        <v>2</v>
      </c>
      <c r="G15" s="537">
        <v>6400</v>
      </c>
      <c r="H15" s="537"/>
      <c r="I15" s="537">
        <v>6</v>
      </c>
      <c r="J15" s="538" t="s">
        <v>580</v>
      </c>
      <c r="K15" s="538" t="s">
        <v>579</v>
      </c>
      <c r="L15" s="538"/>
      <c r="M15" s="538"/>
      <c r="N15" s="538"/>
      <c r="O15" s="539" t="str">
        <f t="shared" si="0"/>
        <v>TID_SKIN_FAT_2_NAME</v>
      </c>
      <c r="P15" s="533" t="str">
        <f t="shared" si="1"/>
        <v>TID_DRAGON_FAT_2_DESC</v>
      </c>
      <c r="Q15" s="533" t="s">
        <v>936</v>
      </c>
      <c r="R15" s="315">
        <v>12</v>
      </c>
    </row>
    <row r="16" spans="1:18" s="67" customFormat="1" ht="15.75" thickBot="1">
      <c r="B16" s="534" t="s">
        <v>4</v>
      </c>
      <c r="C16" s="315" t="s">
        <v>1309</v>
      </c>
      <c r="D16" s="315" t="s">
        <v>414</v>
      </c>
      <c r="E16" s="535" t="s">
        <v>300</v>
      </c>
      <c r="F16" s="536">
        <v>3</v>
      </c>
      <c r="G16" s="537">
        <v>0</v>
      </c>
      <c r="H16" s="537">
        <v>30</v>
      </c>
      <c r="I16" s="537">
        <v>6</v>
      </c>
      <c r="J16" s="538" t="s">
        <v>580</v>
      </c>
      <c r="K16" s="538" t="s">
        <v>579</v>
      </c>
      <c r="L16" s="538"/>
      <c r="M16" s="538"/>
      <c r="N16" s="538"/>
      <c r="O16" s="539" t="str">
        <f t="shared" si="0"/>
        <v>TID_SKIN_FAT_3_NAME</v>
      </c>
      <c r="P16" s="533" t="str">
        <f t="shared" si="1"/>
        <v>TID_DRAGON_FAT_3_DESC</v>
      </c>
      <c r="Q16" s="533" t="s">
        <v>936</v>
      </c>
      <c r="R16" s="315">
        <v>12</v>
      </c>
    </row>
    <row r="17" spans="2:18" s="67" customFormat="1">
      <c r="B17" s="524" t="s">
        <v>4</v>
      </c>
      <c r="C17" s="525" t="s">
        <v>460</v>
      </c>
      <c r="D17" s="525" t="s">
        <v>416</v>
      </c>
      <c r="E17" s="526"/>
      <c r="F17" s="527">
        <v>0</v>
      </c>
      <c r="G17" s="528">
        <v>0</v>
      </c>
      <c r="H17" s="528">
        <v>0</v>
      </c>
      <c r="I17" s="528">
        <v>0</v>
      </c>
      <c r="J17" s="529" t="s">
        <v>576</v>
      </c>
      <c r="K17" s="529" t="s">
        <v>460</v>
      </c>
      <c r="L17" s="529"/>
      <c r="M17" s="529"/>
      <c r="N17" s="530"/>
      <c r="O17" s="531" t="str">
        <f t="shared" si="0"/>
        <v>TID_SKIN_BUG_0_NAME</v>
      </c>
      <c r="P17" s="532" t="str">
        <f t="shared" si="1"/>
        <v>TID_DRAGON_BUG_0_DESC</v>
      </c>
      <c r="Q17" s="533" t="s">
        <v>936</v>
      </c>
      <c r="R17" s="315">
        <v>13</v>
      </c>
    </row>
    <row r="18" spans="2:18" s="67" customFormat="1">
      <c r="B18" s="540" t="s">
        <v>4</v>
      </c>
      <c r="C18" s="541" t="s">
        <v>537</v>
      </c>
      <c r="D18" s="541" t="s">
        <v>416</v>
      </c>
      <c r="E18" s="542" t="s">
        <v>790</v>
      </c>
      <c r="F18" s="543">
        <v>1</v>
      </c>
      <c r="G18" s="544">
        <v>9500</v>
      </c>
      <c r="H18" s="544">
        <v>0</v>
      </c>
      <c r="I18" s="544">
        <v>3</v>
      </c>
      <c r="J18" s="545" t="s">
        <v>578</v>
      </c>
      <c r="K18" s="545" t="s">
        <v>537</v>
      </c>
      <c r="L18" s="545"/>
      <c r="M18" s="545"/>
      <c r="N18" s="538"/>
      <c r="O18" s="546" t="str">
        <f t="shared" si="0"/>
        <v>TID_SKIN_BUG_1_NAME</v>
      </c>
      <c r="P18" s="547" t="str">
        <f t="shared" si="1"/>
        <v>TID_DRAGON_BUG_1_DESC</v>
      </c>
      <c r="Q18" s="533" t="s">
        <v>936</v>
      </c>
      <c r="R18" s="315">
        <v>14</v>
      </c>
    </row>
    <row r="19" spans="2:18" s="67" customFormat="1">
      <c r="B19" s="540" t="s">
        <v>4</v>
      </c>
      <c r="C19" s="541" t="s">
        <v>538</v>
      </c>
      <c r="D19" s="541" t="s">
        <v>416</v>
      </c>
      <c r="E19" s="542" t="s">
        <v>324</v>
      </c>
      <c r="F19" s="543">
        <v>2</v>
      </c>
      <c r="G19" s="544">
        <v>13000</v>
      </c>
      <c r="H19" s="544">
        <v>0</v>
      </c>
      <c r="I19" s="544">
        <v>6</v>
      </c>
      <c r="J19" s="545" t="s">
        <v>580</v>
      </c>
      <c r="K19" s="545" t="s">
        <v>538</v>
      </c>
      <c r="L19" s="545"/>
      <c r="M19" s="545"/>
      <c r="N19" s="538"/>
      <c r="O19" s="546" t="str">
        <f t="shared" si="0"/>
        <v>TID_SKIN_BUG_2_NAME</v>
      </c>
      <c r="P19" s="547" t="str">
        <f t="shared" si="1"/>
        <v>TID_DRAGON_BUG_2_DESC</v>
      </c>
      <c r="Q19" s="533" t="s">
        <v>936</v>
      </c>
      <c r="R19" s="315">
        <v>15</v>
      </c>
    </row>
    <row r="20" spans="2:18" s="67" customFormat="1" ht="15.75" thickBot="1">
      <c r="B20" s="534" t="s">
        <v>4</v>
      </c>
      <c r="C20" s="315" t="s">
        <v>581</v>
      </c>
      <c r="D20" s="315" t="s">
        <v>416</v>
      </c>
      <c r="E20" s="484" t="s">
        <v>791</v>
      </c>
      <c r="F20" s="536">
        <v>3</v>
      </c>
      <c r="G20" s="537">
        <v>0</v>
      </c>
      <c r="H20" s="537">
        <v>40</v>
      </c>
      <c r="I20" s="537">
        <v>9</v>
      </c>
      <c r="J20" s="538" t="s">
        <v>582</v>
      </c>
      <c r="K20" s="538" t="s">
        <v>581</v>
      </c>
      <c r="L20" s="538"/>
      <c r="M20" s="538"/>
      <c r="N20" s="538"/>
      <c r="O20" s="539" t="str">
        <f t="shared" si="0"/>
        <v>TID_SKIN_BUG_3_NAME</v>
      </c>
      <c r="P20" s="533" t="str">
        <f t="shared" si="1"/>
        <v>TID_DRAGON_BUG_3_DESC</v>
      </c>
      <c r="Q20" s="533" t="s">
        <v>936</v>
      </c>
      <c r="R20" s="315">
        <v>16</v>
      </c>
    </row>
    <row r="21" spans="2:18" s="67" customFormat="1">
      <c r="B21" s="524" t="s">
        <v>4</v>
      </c>
      <c r="C21" s="525" t="s">
        <v>461</v>
      </c>
      <c r="D21" s="525" t="s">
        <v>417</v>
      </c>
      <c r="E21" s="526"/>
      <c r="F21" s="527">
        <v>0</v>
      </c>
      <c r="G21" s="528">
        <v>0</v>
      </c>
      <c r="H21" s="528">
        <v>0</v>
      </c>
      <c r="I21" s="528">
        <v>0</v>
      </c>
      <c r="J21" s="529" t="s">
        <v>576</v>
      </c>
      <c r="K21" s="529" t="s">
        <v>461</v>
      </c>
      <c r="L21" s="529"/>
      <c r="M21" s="529"/>
      <c r="N21" s="530" t="s">
        <v>1079</v>
      </c>
      <c r="O21" s="531" t="str">
        <f t="shared" si="0"/>
        <v>TID_SKIN_CHINESE_0_NAME</v>
      </c>
      <c r="P21" s="532" t="str">
        <f t="shared" si="1"/>
        <v>TID_DRAGON_CHINESE_0_DESC</v>
      </c>
      <c r="Q21" s="533" t="s">
        <v>936</v>
      </c>
      <c r="R21" s="315">
        <v>17</v>
      </c>
    </row>
    <row r="22" spans="2:18" s="67" customFormat="1">
      <c r="B22" s="540" t="s">
        <v>4</v>
      </c>
      <c r="C22" s="541" t="s">
        <v>539</v>
      </c>
      <c r="D22" s="541" t="s">
        <v>417</v>
      </c>
      <c r="E22" s="542" t="s">
        <v>829</v>
      </c>
      <c r="F22" s="543">
        <v>1</v>
      </c>
      <c r="G22" s="544">
        <v>17000</v>
      </c>
      <c r="H22" s="544">
        <v>0</v>
      </c>
      <c r="I22" s="544">
        <v>4</v>
      </c>
      <c r="J22" s="545" t="s">
        <v>578</v>
      </c>
      <c r="K22" s="545" t="s">
        <v>539</v>
      </c>
      <c r="L22" s="545"/>
      <c r="M22" s="545"/>
      <c r="N22" s="538" t="s">
        <v>1080</v>
      </c>
      <c r="O22" s="546" t="str">
        <f t="shared" si="0"/>
        <v>TID_SKIN_CHINESE_1_NAME</v>
      </c>
      <c r="P22" s="547" t="str">
        <f t="shared" si="1"/>
        <v>TID_DRAGON_CHINESE_1_DESC</v>
      </c>
      <c r="Q22" s="533" t="s">
        <v>936</v>
      </c>
      <c r="R22" s="315">
        <v>18</v>
      </c>
    </row>
    <row r="23" spans="2:18" s="67" customFormat="1">
      <c r="B23" s="540" t="s">
        <v>4</v>
      </c>
      <c r="C23" s="541" t="s">
        <v>540</v>
      </c>
      <c r="D23" s="541" t="s">
        <v>417</v>
      </c>
      <c r="E23" s="542" t="s">
        <v>790</v>
      </c>
      <c r="F23" s="543">
        <v>2</v>
      </c>
      <c r="G23" s="544">
        <v>20000</v>
      </c>
      <c r="H23" s="544">
        <v>0</v>
      </c>
      <c r="I23" s="544">
        <v>8</v>
      </c>
      <c r="J23" s="545" t="s">
        <v>580</v>
      </c>
      <c r="K23" s="545" t="s">
        <v>540</v>
      </c>
      <c r="L23" s="545"/>
      <c r="M23" s="545"/>
      <c r="N23" s="538" t="s">
        <v>1311</v>
      </c>
      <c r="O23" s="546" t="str">
        <f t="shared" si="0"/>
        <v>TID_SKIN_CHINESE_2_NAME</v>
      </c>
      <c r="P23" s="547" t="str">
        <f t="shared" si="1"/>
        <v>TID_DRAGON_CHINESE_2_DESC</v>
      </c>
      <c r="Q23" s="533" t="s">
        <v>936</v>
      </c>
      <c r="R23" s="315">
        <v>19</v>
      </c>
    </row>
    <row r="24" spans="2:18" s="67" customFormat="1" ht="15.75" thickBot="1">
      <c r="B24" s="534" t="s">
        <v>4</v>
      </c>
      <c r="C24" s="315" t="s">
        <v>583</v>
      </c>
      <c r="D24" s="315" t="s">
        <v>417</v>
      </c>
      <c r="E24" s="535" t="s">
        <v>792</v>
      </c>
      <c r="F24" s="536">
        <v>3</v>
      </c>
      <c r="G24" s="537">
        <v>0</v>
      </c>
      <c r="H24" s="537">
        <v>80</v>
      </c>
      <c r="I24" s="537">
        <v>12</v>
      </c>
      <c r="J24" s="538" t="s">
        <v>582</v>
      </c>
      <c r="K24" s="538" t="s">
        <v>583</v>
      </c>
      <c r="L24" s="538"/>
      <c r="M24" s="538"/>
      <c r="N24" s="538" t="s">
        <v>1243</v>
      </c>
      <c r="O24" s="539" t="str">
        <f t="shared" si="0"/>
        <v>TID_SKIN_CHINESE_3_NAME</v>
      </c>
      <c r="P24" s="533" t="str">
        <f t="shared" si="1"/>
        <v>TID_DRAGON_CHINESE_3_DESC</v>
      </c>
      <c r="Q24" s="533" t="s">
        <v>936</v>
      </c>
      <c r="R24" s="315">
        <v>20</v>
      </c>
    </row>
    <row r="25" spans="2:18" s="67" customFormat="1">
      <c r="B25" s="524" t="s">
        <v>4</v>
      </c>
      <c r="C25" s="525" t="s">
        <v>463</v>
      </c>
      <c r="D25" s="525" t="s">
        <v>419</v>
      </c>
      <c r="E25" s="526"/>
      <c r="F25" s="527">
        <v>0</v>
      </c>
      <c r="G25" s="528">
        <v>0</v>
      </c>
      <c r="H25" s="528">
        <v>0</v>
      </c>
      <c r="I25" s="528">
        <v>0</v>
      </c>
      <c r="J25" s="529" t="s">
        <v>576</v>
      </c>
      <c r="K25" s="529" t="s">
        <v>463</v>
      </c>
      <c r="L25" s="529"/>
      <c r="M25" s="529"/>
      <c r="N25" s="530"/>
      <c r="O25" s="531" t="str">
        <f t="shared" si="0"/>
        <v>TID_SKIN_CLASSIC_0_NAME</v>
      </c>
      <c r="P25" s="532" t="str">
        <f t="shared" si="1"/>
        <v>TID_DRAGON_CLASSIC_0_DESC</v>
      </c>
      <c r="Q25" s="533" t="s">
        <v>936</v>
      </c>
      <c r="R25" s="315">
        <v>21</v>
      </c>
    </row>
    <row r="26" spans="2:18" s="67" customFormat="1">
      <c r="B26" s="540" t="s">
        <v>4</v>
      </c>
      <c r="C26" s="541" t="s">
        <v>543</v>
      </c>
      <c r="D26" s="541" t="s">
        <v>419</v>
      </c>
      <c r="E26" s="542" t="s">
        <v>820</v>
      </c>
      <c r="F26" s="543">
        <v>1</v>
      </c>
      <c r="G26" s="544">
        <v>20000</v>
      </c>
      <c r="H26" s="544">
        <v>0</v>
      </c>
      <c r="I26" s="544">
        <v>3</v>
      </c>
      <c r="J26" s="545" t="s">
        <v>578</v>
      </c>
      <c r="K26" s="545" t="s">
        <v>543</v>
      </c>
      <c r="L26" s="545"/>
      <c r="M26" s="545"/>
      <c r="N26" s="538" t="s">
        <v>1422</v>
      </c>
      <c r="O26" s="546" t="str">
        <f t="shared" si="0"/>
        <v>TID_SKIN_CLASSIC_1_NAME</v>
      </c>
      <c r="P26" s="547" t="str">
        <f t="shared" si="1"/>
        <v>TID_DRAGON_CLASSIC_1_DESC</v>
      </c>
      <c r="Q26" s="533" t="s">
        <v>936</v>
      </c>
      <c r="R26" s="315">
        <v>22</v>
      </c>
    </row>
    <row r="27" spans="2:18" s="67" customFormat="1">
      <c r="B27" s="540" t="s">
        <v>4</v>
      </c>
      <c r="C27" s="541" t="s">
        <v>544</v>
      </c>
      <c r="D27" s="541" t="s">
        <v>419</v>
      </c>
      <c r="E27" s="542" t="s">
        <v>790</v>
      </c>
      <c r="F27" s="543">
        <v>2</v>
      </c>
      <c r="G27" s="544">
        <v>25000</v>
      </c>
      <c r="H27" s="544">
        <v>0</v>
      </c>
      <c r="I27" s="544">
        <v>6</v>
      </c>
      <c r="J27" s="545" t="s">
        <v>580</v>
      </c>
      <c r="K27" s="545" t="s">
        <v>544</v>
      </c>
      <c r="L27" s="545"/>
      <c r="M27" s="545"/>
      <c r="N27" s="538" t="s">
        <v>1314</v>
      </c>
      <c r="O27" s="546" t="str">
        <f t="shared" si="0"/>
        <v>TID_SKIN_CLASSIC_2_NAME</v>
      </c>
      <c r="P27" s="547" t="str">
        <f t="shared" si="1"/>
        <v>TID_DRAGON_CLASSIC_2_DESC</v>
      </c>
      <c r="Q27" s="533" t="s">
        <v>936</v>
      </c>
      <c r="R27" s="315">
        <v>23</v>
      </c>
    </row>
    <row r="28" spans="2:18" s="67" customFormat="1">
      <c r="B28" s="540" t="s">
        <v>4</v>
      </c>
      <c r="C28" s="541" t="s">
        <v>545</v>
      </c>
      <c r="D28" s="541" t="s">
        <v>419</v>
      </c>
      <c r="E28" s="542" t="s">
        <v>324</v>
      </c>
      <c r="F28" s="543">
        <v>3</v>
      </c>
      <c r="G28" s="544">
        <v>30000</v>
      </c>
      <c r="H28" s="544">
        <v>0</v>
      </c>
      <c r="I28" s="544">
        <v>9</v>
      </c>
      <c r="J28" s="538" t="s">
        <v>582</v>
      </c>
      <c r="K28" s="538" t="s">
        <v>545</v>
      </c>
      <c r="L28" s="538"/>
      <c r="M28" s="538"/>
      <c r="N28" s="538" t="s">
        <v>1313</v>
      </c>
      <c r="O28" s="546" t="str">
        <f t="shared" si="0"/>
        <v>TID_SKIN_CLASSIC_3_NAME</v>
      </c>
      <c r="P28" s="547" t="str">
        <f t="shared" si="1"/>
        <v>TID_DRAGON_CLASSIC_3_DESC</v>
      </c>
      <c r="Q28" s="533" t="s">
        <v>936</v>
      </c>
      <c r="R28" s="315">
        <v>24</v>
      </c>
    </row>
    <row r="29" spans="2:18" s="67" customFormat="1" ht="15.75" thickBot="1">
      <c r="B29" s="534" t="s">
        <v>4</v>
      </c>
      <c r="C29" s="315" t="s">
        <v>584</v>
      </c>
      <c r="D29" s="315" t="s">
        <v>419</v>
      </c>
      <c r="E29" s="535" t="s">
        <v>824</v>
      </c>
      <c r="F29" s="536">
        <v>4</v>
      </c>
      <c r="G29" s="537">
        <v>0</v>
      </c>
      <c r="H29" s="537">
        <v>110</v>
      </c>
      <c r="I29" s="537">
        <v>12</v>
      </c>
      <c r="J29" s="538" t="s">
        <v>585</v>
      </c>
      <c r="K29" s="538" t="s">
        <v>584</v>
      </c>
      <c r="L29" s="538"/>
      <c r="M29" s="538"/>
      <c r="N29" s="538"/>
      <c r="O29" s="539" t="str">
        <f t="shared" si="0"/>
        <v>TID_SKIN_CLASSIC_4_NAME</v>
      </c>
      <c r="P29" s="533" t="str">
        <f t="shared" si="1"/>
        <v>TID_DRAGON_CLASSIC_4_DESC</v>
      </c>
      <c r="Q29" s="533" t="s">
        <v>936</v>
      </c>
      <c r="R29" s="315">
        <v>25</v>
      </c>
    </row>
    <row r="30" spans="2:18" s="67" customFormat="1">
      <c r="B30" s="524" t="s">
        <v>4</v>
      </c>
      <c r="C30" s="525" t="s">
        <v>464</v>
      </c>
      <c r="D30" s="525" t="s">
        <v>420</v>
      </c>
      <c r="E30" s="526"/>
      <c r="F30" s="527">
        <v>0</v>
      </c>
      <c r="G30" s="528">
        <v>0</v>
      </c>
      <c r="H30" s="528">
        <v>0</v>
      </c>
      <c r="I30" s="528">
        <v>0</v>
      </c>
      <c r="J30" s="529" t="s">
        <v>576</v>
      </c>
      <c r="K30" s="529" t="s">
        <v>464</v>
      </c>
      <c r="L30" s="529"/>
      <c r="M30" s="529"/>
      <c r="N30" s="530"/>
      <c r="O30" s="531" t="str">
        <f t="shared" si="0"/>
        <v>TID_SKIN_DEVIL_0_NAME</v>
      </c>
      <c r="P30" s="532" t="str">
        <f t="shared" si="1"/>
        <v>TID_DRAGON_DEVIL_0_DESC</v>
      </c>
      <c r="Q30" s="533" t="s">
        <v>936</v>
      </c>
      <c r="R30" s="315">
        <v>26</v>
      </c>
    </row>
    <row r="31" spans="2:18" s="67" customFormat="1">
      <c r="B31" s="540" t="s">
        <v>4</v>
      </c>
      <c r="C31" s="541" t="s">
        <v>546</v>
      </c>
      <c r="D31" s="541" t="s">
        <v>420</v>
      </c>
      <c r="E31" s="542" t="s">
        <v>817</v>
      </c>
      <c r="F31" s="543">
        <v>1</v>
      </c>
      <c r="G31" s="544">
        <v>32000</v>
      </c>
      <c r="H31" s="544">
        <v>0</v>
      </c>
      <c r="I31" s="544">
        <v>4</v>
      </c>
      <c r="J31" s="545" t="s">
        <v>578</v>
      </c>
      <c r="K31" s="545" t="s">
        <v>546</v>
      </c>
      <c r="L31" s="545"/>
      <c r="M31" s="545"/>
      <c r="N31" s="538"/>
      <c r="O31" s="546" t="str">
        <f t="shared" si="0"/>
        <v>TID_SKIN_DEVIL_1_NAME</v>
      </c>
      <c r="P31" s="547" t="str">
        <f t="shared" si="1"/>
        <v>TID_DRAGON_DEVIL_1_DESC</v>
      </c>
      <c r="Q31" s="533" t="s">
        <v>936</v>
      </c>
      <c r="R31" s="315">
        <v>27</v>
      </c>
    </row>
    <row r="32" spans="2:18" s="67" customFormat="1">
      <c r="B32" s="540" t="s">
        <v>4</v>
      </c>
      <c r="C32" s="541" t="s">
        <v>547</v>
      </c>
      <c r="D32" s="541" t="s">
        <v>420</v>
      </c>
      <c r="E32" s="542" t="s">
        <v>820</v>
      </c>
      <c r="F32" s="543">
        <v>2</v>
      </c>
      <c r="G32" s="544">
        <v>40000</v>
      </c>
      <c r="H32" s="544">
        <v>0</v>
      </c>
      <c r="I32" s="544">
        <v>8</v>
      </c>
      <c r="J32" s="545" t="s">
        <v>580</v>
      </c>
      <c r="K32" s="545" t="s">
        <v>547</v>
      </c>
      <c r="L32" s="545"/>
      <c r="M32" s="545"/>
      <c r="N32" s="538"/>
      <c r="O32" s="546" t="str">
        <f t="shared" si="0"/>
        <v>TID_SKIN_DEVIL_2_NAME</v>
      </c>
      <c r="P32" s="547" t="str">
        <f t="shared" si="1"/>
        <v>TID_DRAGON_DEVIL_2_DESC</v>
      </c>
      <c r="Q32" s="533" t="s">
        <v>936</v>
      </c>
      <c r="R32" s="315">
        <v>28</v>
      </c>
    </row>
    <row r="33" spans="2:18" s="67" customFormat="1">
      <c r="B33" s="540" t="s">
        <v>4</v>
      </c>
      <c r="C33" s="541" t="s">
        <v>548</v>
      </c>
      <c r="D33" s="541" t="s">
        <v>420</v>
      </c>
      <c r="E33" s="535" t="s">
        <v>300</v>
      </c>
      <c r="F33" s="543">
        <v>3</v>
      </c>
      <c r="G33" s="544">
        <v>48000</v>
      </c>
      <c r="H33" s="544">
        <v>0</v>
      </c>
      <c r="I33" s="544">
        <v>12</v>
      </c>
      <c r="J33" s="538" t="s">
        <v>582</v>
      </c>
      <c r="K33" s="538" t="s">
        <v>548</v>
      </c>
      <c r="L33" s="538"/>
      <c r="M33" s="538"/>
      <c r="N33" s="538"/>
      <c r="O33" s="546" t="str">
        <f t="shared" si="0"/>
        <v>TID_SKIN_DEVIL_3_NAME</v>
      </c>
      <c r="P33" s="547" t="str">
        <f t="shared" si="1"/>
        <v>TID_DRAGON_DEVIL_3_DESC</v>
      </c>
      <c r="Q33" s="533" t="s">
        <v>936</v>
      </c>
      <c r="R33" s="315">
        <v>29</v>
      </c>
    </row>
    <row r="34" spans="2:18" s="67" customFormat="1" ht="15.75" thickBot="1">
      <c r="B34" s="534" t="s">
        <v>4</v>
      </c>
      <c r="C34" s="315" t="s">
        <v>586</v>
      </c>
      <c r="D34" s="315" t="s">
        <v>420</v>
      </c>
      <c r="E34" s="535" t="s">
        <v>910</v>
      </c>
      <c r="F34" s="536">
        <v>4</v>
      </c>
      <c r="G34" s="537">
        <v>0</v>
      </c>
      <c r="H34" s="537">
        <v>160</v>
      </c>
      <c r="I34" s="537">
        <v>16</v>
      </c>
      <c r="J34" s="538" t="s">
        <v>585</v>
      </c>
      <c r="K34" s="538" t="s">
        <v>586</v>
      </c>
      <c r="L34" s="538"/>
      <c r="M34" s="538"/>
      <c r="N34" s="538"/>
      <c r="O34" s="539" t="str">
        <f t="shared" si="0"/>
        <v>TID_SKIN_DEVIL_4_NAME</v>
      </c>
      <c r="P34" s="533" t="str">
        <f t="shared" si="1"/>
        <v>TID_DRAGON_DEVIL_4_DESC</v>
      </c>
      <c r="Q34" s="533" t="s">
        <v>936</v>
      </c>
      <c r="R34" s="315">
        <v>30</v>
      </c>
    </row>
    <row r="35" spans="2:18" s="67" customFormat="1">
      <c r="B35" s="524" t="s">
        <v>4</v>
      </c>
      <c r="C35" s="525" t="s">
        <v>465</v>
      </c>
      <c r="D35" s="525" t="s">
        <v>421</v>
      </c>
      <c r="E35" s="526"/>
      <c r="F35" s="527">
        <v>0</v>
      </c>
      <c r="G35" s="528">
        <v>0</v>
      </c>
      <c r="H35" s="528">
        <v>0</v>
      </c>
      <c r="I35" s="528">
        <v>0</v>
      </c>
      <c r="J35" s="529" t="s">
        <v>576</v>
      </c>
      <c r="K35" s="529" t="s">
        <v>465</v>
      </c>
      <c r="L35" s="529"/>
      <c r="M35" s="529"/>
      <c r="N35" s="530"/>
      <c r="O35" s="531" t="str">
        <f t="shared" si="0"/>
        <v>TID_SKIN_BALROG_0_NAME</v>
      </c>
      <c r="P35" s="532" t="str">
        <f t="shared" si="1"/>
        <v>TID_DRAGON_BALROG_0_DESC</v>
      </c>
      <c r="Q35" s="533" t="s">
        <v>936</v>
      </c>
      <c r="R35" s="315">
        <v>31</v>
      </c>
    </row>
    <row r="36" spans="2:18" s="67" customFormat="1">
      <c r="B36" s="540" t="s">
        <v>4</v>
      </c>
      <c r="C36" s="541" t="s">
        <v>549</v>
      </c>
      <c r="D36" s="541" t="s">
        <v>421</v>
      </c>
      <c r="E36" s="542" t="s">
        <v>829</v>
      </c>
      <c r="F36" s="543">
        <v>1</v>
      </c>
      <c r="G36" s="544">
        <v>47000</v>
      </c>
      <c r="H36" s="544">
        <v>0</v>
      </c>
      <c r="I36" s="544">
        <v>4</v>
      </c>
      <c r="J36" s="545" t="s">
        <v>578</v>
      </c>
      <c r="K36" s="545" t="s">
        <v>549</v>
      </c>
      <c r="L36" s="545"/>
      <c r="M36" s="545"/>
      <c r="N36" s="538"/>
      <c r="O36" s="546" t="str">
        <f t="shared" si="0"/>
        <v>TID_SKIN_BALROG_1_NAME</v>
      </c>
      <c r="P36" s="547" t="str">
        <f t="shared" si="1"/>
        <v>TID_DRAGON_BALROG_1_DESC</v>
      </c>
      <c r="Q36" s="533" t="s">
        <v>936</v>
      </c>
      <c r="R36" s="315">
        <v>32</v>
      </c>
    </row>
    <row r="37" spans="2:18" s="67" customFormat="1">
      <c r="B37" s="540" t="s">
        <v>4</v>
      </c>
      <c r="C37" s="541" t="s">
        <v>551</v>
      </c>
      <c r="D37" s="541" t="s">
        <v>421</v>
      </c>
      <c r="E37" s="542" t="s">
        <v>820</v>
      </c>
      <c r="F37" s="543">
        <v>2</v>
      </c>
      <c r="G37" s="544">
        <v>60000</v>
      </c>
      <c r="H37" s="544">
        <v>0</v>
      </c>
      <c r="I37" s="544">
        <v>8</v>
      </c>
      <c r="J37" s="545" t="s">
        <v>580</v>
      </c>
      <c r="K37" s="545" t="s">
        <v>551</v>
      </c>
      <c r="L37" s="545"/>
      <c r="M37" s="545"/>
      <c r="N37" s="538"/>
      <c r="O37" s="546" t="str">
        <f t="shared" si="0"/>
        <v>TID_SKIN_BALROG_2_NAME</v>
      </c>
      <c r="P37" s="547" t="str">
        <f t="shared" si="1"/>
        <v>TID_DRAGON_BALROG_2_DESC</v>
      </c>
      <c r="Q37" s="533" t="s">
        <v>936</v>
      </c>
      <c r="R37" s="315">
        <v>33</v>
      </c>
    </row>
    <row r="38" spans="2:18" s="67" customFormat="1">
      <c r="B38" s="540" t="s">
        <v>4</v>
      </c>
      <c r="C38" s="541" t="s">
        <v>550</v>
      </c>
      <c r="D38" s="541" t="s">
        <v>421</v>
      </c>
      <c r="E38" s="542" t="s">
        <v>825</v>
      </c>
      <c r="F38" s="543">
        <v>3</v>
      </c>
      <c r="G38" s="544">
        <v>70000</v>
      </c>
      <c r="H38" s="544">
        <v>0</v>
      </c>
      <c r="I38" s="544">
        <v>12</v>
      </c>
      <c r="J38" s="538" t="s">
        <v>582</v>
      </c>
      <c r="K38" s="538" t="s">
        <v>550</v>
      </c>
      <c r="L38" s="538"/>
      <c r="M38" s="538"/>
      <c r="N38" s="538"/>
      <c r="O38" s="546" t="str">
        <f t="shared" si="0"/>
        <v>TID_SKIN_BALROG_3_NAME</v>
      </c>
      <c r="P38" s="547" t="str">
        <f t="shared" si="1"/>
        <v>TID_DRAGON_BALROG_3_DESC</v>
      </c>
      <c r="Q38" s="533" t="s">
        <v>936</v>
      </c>
      <c r="R38" s="315">
        <v>34</v>
      </c>
    </row>
    <row r="39" spans="2:18" s="67" customFormat="1" ht="15.75" thickBot="1">
      <c r="B39" s="534" t="s">
        <v>4</v>
      </c>
      <c r="C39" s="315" t="s">
        <v>587</v>
      </c>
      <c r="D39" s="315" t="s">
        <v>421</v>
      </c>
      <c r="E39" s="535" t="s">
        <v>300</v>
      </c>
      <c r="F39" s="536">
        <v>4</v>
      </c>
      <c r="G39" s="537">
        <v>0</v>
      </c>
      <c r="H39" s="537">
        <v>160</v>
      </c>
      <c r="I39" s="537">
        <v>16</v>
      </c>
      <c r="J39" s="538" t="s">
        <v>585</v>
      </c>
      <c r="K39" s="538" t="s">
        <v>587</v>
      </c>
      <c r="L39" s="538"/>
      <c r="M39" s="538"/>
      <c r="N39" s="538"/>
      <c r="O39" s="539" t="str">
        <f t="shared" si="0"/>
        <v>TID_SKIN_BALROG_4_NAME</v>
      </c>
      <c r="P39" s="533" t="str">
        <f t="shared" si="1"/>
        <v>TID_DRAGON_BALROG_4_DESC</v>
      </c>
      <c r="Q39" s="533" t="s">
        <v>936</v>
      </c>
      <c r="R39" s="315">
        <v>35</v>
      </c>
    </row>
    <row r="40" spans="2:18" s="67" customFormat="1">
      <c r="B40" s="524" t="s">
        <v>4</v>
      </c>
      <c r="C40" s="525" t="s">
        <v>466</v>
      </c>
      <c r="D40" s="525" t="s">
        <v>422</v>
      </c>
      <c r="E40" s="526"/>
      <c r="F40" s="527">
        <v>0</v>
      </c>
      <c r="G40" s="528">
        <v>0</v>
      </c>
      <c r="H40" s="528">
        <v>0</v>
      </c>
      <c r="I40" s="528">
        <v>0</v>
      </c>
      <c r="J40" s="529" t="s">
        <v>576</v>
      </c>
      <c r="K40" s="529" t="s">
        <v>466</v>
      </c>
      <c r="L40" s="529"/>
      <c r="M40" s="529"/>
      <c r="N40" s="530"/>
      <c r="O40" s="531" t="str">
        <f t="shared" si="0"/>
        <v>TID_SKIN_TITAN_0_NAME</v>
      </c>
      <c r="P40" s="532" t="str">
        <f t="shared" si="1"/>
        <v>TID_DRAGON_TITAN_0_DESC</v>
      </c>
      <c r="Q40" s="533" t="s">
        <v>936</v>
      </c>
      <c r="R40" s="315">
        <v>36</v>
      </c>
    </row>
    <row r="41" spans="2:18" s="67" customFormat="1">
      <c r="B41" s="540" t="s">
        <v>4</v>
      </c>
      <c r="C41" s="541" t="s">
        <v>552</v>
      </c>
      <c r="D41" s="541" t="s">
        <v>422</v>
      </c>
      <c r="E41" s="542" t="s">
        <v>825</v>
      </c>
      <c r="F41" s="543">
        <v>1</v>
      </c>
      <c r="G41" s="544">
        <v>70000</v>
      </c>
      <c r="H41" s="544">
        <v>0</v>
      </c>
      <c r="I41" s="544">
        <v>4</v>
      </c>
      <c r="J41" s="545" t="s">
        <v>578</v>
      </c>
      <c r="K41" s="545" t="s">
        <v>552</v>
      </c>
      <c r="L41" s="545"/>
      <c r="M41" s="545"/>
      <c r="N41" s="538"/>
      <c r="O41" s="546" t="str">
        <f t="shared" si="0"/>
        <v>TID_SKIN_TITAN_1_NAME</v>
      </c>
      <c r="P41" s="547" t="str">
        <f t="shared" si="1"/>
        <v>TID_DRAGON_TITAN_1_DESC</v>
      </c>
      <c r="Q41" s="533" t="s">
        <v>936</v>
      </c>
      <c r="R41" s="315">
        <v>37</v>
      </c>
    </row>
    <row r="42" spans="2:18" s="67" customFormat="1">
      <c r="B42" s="540" t="s">
        <v>4</v>
      </c>
      <c r="C42" s="541" t="s">
        <v>553</v>
      </c>
      <c r="D42" s="541" t="s">
        <v>422</v>
      </c>
      <c r="E42" s="535" t="s">
        <v>910</v>
      </c>
      <c r="F42" s="543">
        <v>2</v>
      </c>
      <c r="G42" s="544">
        <v>85000</v>
      </c>
      <c r="H42" s="544">
        <v>0</v>
      </c>
      <c r="I42" s="544">
        <v>8</v>
      </c>
      <c r="J42" s="545" t="s">
        <v>580</v>
      </c>
      <c r="K42" s="545" t="s">
        <v>553</v>
      </c>
      <c r="L42" s="545"/>
      <c r="M42" s="545"/>
      <c r="N42" s="538"/>
      <c r="O42" s="546" t="str">
        <f t="shared" si="0"/>
        <v>TID_SKIN_TITAN_2_NAME</v>
      </c>
      <c r="P42" s="547" t="str">
        <f t="shared" si="1"/>
        <v>TID_DRAGON_TITAN_2_DESC</v>
      </c>
      <c r="Q42" s="533" t="s">
        <v>936</v>
      </c>
      <c r="R42" s="315">
        <v>38</v>
      </c>
    </row>
    <row r="43" spans="2:18" s="67" customFormat="1">
      <c r="B43" s="540" t="s">
        <v>4</v>
      </c>
      <c r="C43" s="541" t="s">
        <v>554</v>
      </c>
      <c r="D43" s="541" t="s">
        <v>422</v>
      </c>
      <c r="E43" s="535" t="s">
        <v>791</v>
      </c>
      <c r="F43" s="543">
        <v>3</v>
      </c>
      <c r="G43" s="544">
        <v>100000</v>
      </c>
      <c r="H43" s="544">
        <v>0</v>
      </c>
      <c r="I43" s="544">
        <v>12</v>
      </c>
      <c r="J43" s="538" t="s">
        <v>582</v>
      </c>
      <c r="K43" s="538" t="s">
        <v>554</v>
      </c>
      <c r="L43" s="538"/>
      <c r="M43" s="538"/>
      <c r="N43" s="538"/>
      <c r="O43" s="546" t="str">
        <f t="shared" si="0"/>
        <v>TID_SKIN_TITAN_3_NAME</v>
      </c>
      <c r="P43" s="547" t="str">
        <f t="shared" si="1"/>
        <v>TID_DRAGON_TITAN_3_DESC</v>
      </c>
      <c r="Q43" s="533" t="s">
        <v>936</v>
      </c>
      <c r="R43" s="315">
        <v>39</v>
      </c>
    </row>
    <row r="44" spans="2:18" s="67" customFormat="1">
      <c r="B44" s="540" t="s">
        <v>4</v>
      </c>
      <c r="C44" s="541" t="s">
        <v>588</v>
      </c>
      <c r="D44" s="541" t="s">
        <v>422</v>
      </c>
      <c r="E44" s="535" t="s">
        <v>824</v>
      </c>
      <c r="F44" s="543">
        <v>4</v>
      </c>
      <c r="G44" s="544">
        <v>0</v>
      </c>
      <c r="H44" s="544">
        <v>220</v>
      </c>
      <c r="I44" s="544">
        <v>16</v>
      </c>
      <c r="J44" s="538" t="s">
        <v>585</v>
      </c>
      <c r="K44" s="538" t="s">
        <v>588</v>
      </c>
      <c r="L44" s="538"/>
      <c r="M44" s="538"/>
      <c r="N44" s="538"/>
      <c r="O44" s="546" t="str">
        <f t="shared" si="0"/>
        <v>TID_SKIN_TITAN_4_NAME</v>
      </c>
      <c r="P44" s="547" t="str">
        <f t="shared" si="1"/>
        <v>TID_DRAGON_TITAN_4_DESC</v>
      </c>
      <c r="Q44" s="533" t="s">
        <v>936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E1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900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901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901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1306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1305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1301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1301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902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902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901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903</v>
      </c>
      <c r="F13" s="484" t="s">
        <v>903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1301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1304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1301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905</v>
      </c>
      <c r="F16" s="484" t="s">
        <v>905</v>
      </c>
      <c r="G16" s="485">
        <v>1</v>
      </c>
      <c r="H16" s="485"/>
      <c r="I16" s="492" t="s">
        <v>907</v>
      </c>
      <c r="J16" s="492" t="s">
        <v>1301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904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904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1304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901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901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901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909</v>
      </c>
      <c r="F23" s="484" t="s">
        <v>909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1301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910</v>
      </c>
      <c r="F24" s="484" t="s">
        <v>910</v>
      </c>
      <c r="G24" s="485">
        <v>5</v>
      </c>
      <c r="H24" s="485"/>
      <c r="I24" s="492" t="s">
        <v>954</v>
      </c>
      <c r="J24" s="319" t="s">
        <v>1305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1301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901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1305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1306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908</v>
      </c>
      <c r="F29" s="503" t="s">
        <v>908</v>
      </c>
      <c r="G29" s="498">
        <v>100</v>
      </c>
      <c r="H29" s="498"/>
      <c r="I29" s="492" t="s">
        <v>937</v>
      </c>
      <c r="J29" s="492" t="s">
        <v>902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982</v>
      </c>
      <c r="F30" s="484" t="s">
        <v>982</v>
      </c>
      <c r="G30" s="498">
        <v>0</v>
      </c>
      <c r="H30" s="498"/>
      <c r="I30" s="492" t="s">
        <v>983</v>
      </c>
      <c r="J30" s="492" t="s">
        <v>1301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1253</v>
      </c>
      <c r="F31" s="484" t="s">
        <v>1253</v>
      </c>
      <c r="G31" s="485">
        <v>0</v>
      </c>
      <c r="H31" s="485"/>
      <c r="I31" s="492" t="s">
        <v>1505</v>
      </c>
      <c r="J31" s="319" t="s">
        <v>1301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1350</v>
      </c>
      <c r="F32" s="484" t="s">
        <v>1350</v>
      </c>
      <c r="G32" s="485" t="s">
        <v>1051</v>
      </c>
      <c r="H32" s="485"/>
      <c r="I32" s="492" t="s">
        <v>983</v>
      </c>
      <c r="J32" s="319" t="s">
        <v>904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1481</v>
      </c>
      <c r="F33" s="506" t="s">
        <v>1359</v>
      </c>
      <c r="G33" s="327" t="s">
        <v>1356</v>
      </c>
      <c r="H33" s="327">
        <v>10</v>
      </c>
      <c r="I33" s="507" t="s">
        <v>1484</v>
      </c>
      <c r="J33" s="508" t="s">
        <v>902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1352</v>
      </c>
      <c r="F34" s="506" t="s">
        <v>1359</v>
      </c>
      <c r="G34" s="327" t="s">
        <v>1140</v>
      </c>
      <c r="H34" s="327">
        <v>10</v>
      </c>
      <c r="I34" s="492" t="s">
        <v>1484</v>
      </c>
      <c r="J34" s="319" t="s">
        <v>902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1353</v>
      </c>
      <c r="F35" s="506" t="s">
        <v>1359</v>
      </c>
      <c r="G35" s="327" t="s">
        <v>1357</v>
      </c>
      <c r="H35" s="327">
        <v>10</v>
      </c>
      <c r="I35" s="492" t="s">
        <v>1484</v>
      </c>
      <c r="J35" s="319" t="s">
        <v>902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1354</v>
      </c>
      <c r="F36" s="506" t="s">
        <v>1359</v>
      </c>
      <c r="G36" s="485" t="s">
        <v>1358</v>
      </c>
      <c r="H36" s="327">
        <v>10</v>
      </c>
      <c r="I36" s="492" t="s">
        <v>1484</v>
      </c>
      <c r="J36" s="319" t="s">
        <v>902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1351</v>
      </c>
      <c r="F37" s="484" t="s">
        <v>1427</v>
      </c>
      <c r="G37" s="485"/>
      <c r="H37" s="485"/>
      <c r="I37" s="492" t="s">
        <v>1504</v>
      </c>
      <c r="J37" s="319" t="s">
        <v>901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1355</v>
      </c>
      <c r="F38" s="484" t="s">
        <v>1355</v>
      </c>
      <c r="G38" s="485"/>
      <c r="H38" s="485"/>
      <c r="I38" s="492" t="s">
        <v>1506</v>
      </c>
      <c r="J38" s="319" t="s">
        <v>904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1420</v>
      </c>
      <c r="F39" s="484" t="s">
        <v>1420</v>
      </c>
      <c r="G39" s="485"/>
      <c r="H39" s="485"/>
      <c r="I39" s="492" t="s">
        <v>983</v>
      </c>
      <c r="J39" s="492" t="s">
        <v>1301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1473</v>
      </c>
      <c r="F40" s="484" t="s">
        <v>1473</v>
      </c>
      <c r="G40" s="485">
        <v>100</v>
      </c>
      <c r="H40" s="485"/>
      <c r="I40" s="492" t="s">
        <v>1474</v>
      </c>
      <c r="J40" s="492" t="s">
        <v>1306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1475</v>
      </c>
      <c r="F41" s="484" t="s">
        <v>1475</v>
      </c>
      <c r="G41" s="485"/>
      <c r="H41" s="485"/>
      <c r="I41" s="492" t="s">
        <v>1474</v>
      </c>
      <c r="J41" s="492" t="s">
        <v>1306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1479</v>
      </c>
      <c r="F42" s="484" t="s">
        <v>1477</v>
      </c>
      <c r="G42" s="485"/>
      <c r="H42" s="485"/>
      <c r="I42" s="492" t="s">
        <v>983</v>
      </c>
      <c r="J42" s="492" t="s">
        <v>1301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1478</v>
      </c>
      <c r="F43" s="484" t="s">
        <v>1477</v>
      </c>
      <c r="G43" s="485"/>
      <c r="H43" s="485"/>
      <c r="I43" s="492" t="s">
        <v>983</v>
      </c>
      <c r="J43" s="492" t="s">
        <v>1301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1480</v>
      </c>
      <c r="F44" s="484" t="s">
        <v>1477</v>
      </c>
      <c r="G44" s="485"/>
      <c r="H44" s="485"/>
      <c r="I44" s="492" t="s">
        <v>983</v>
      </c>
      <c r="J44" s="492" t="s">
        <v>1301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1482</v>
      </c>
      <c r="F45" s="494" t="s">
        <v>1483</v>
      </c>
      <c r="G45" s="495" t="s">
        <v>1140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901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913</v>
      </c>
      <c r="E49" s="173" t="s">
        <v>5</v>
      </c>
      <c r="F49" s="252" t="s">
        <v>922</v>
      </c>
      <c r="G49" s="253" t="s">
        <v>921</v>
      </c>
      <c r="H49" s="253" t="s">
        <v>920</v>
      </c>
    </row>
    <row r="50" spans="4:8">
      <c r="D50" s="254" t="s">
        <v>4</v>
      </c>
      <c r="E50" s="188" t="s">
        <v>914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opLeftCell="J1" workbookViewId="0">
      <selection activeCell="T10" sqref="T10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975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976</v>
      </c>
      <c r="H4" s="6">
        <v>200</v>
      </c>
    </row>
    <row r="5" spans="2:25" ht="114.75">
      <c r="B5" s="141" t="s">
        <v>957</v>
      </c>
      <c r="C5" s="141" t="s">
        <v>5</v>
      </c>
      <c r="D5" s="141" t="s">
        <v>204</v>
      </c>
      <c r="E5" s="261" t="s">
        <v>186</v>
      </c>
      <c r="F5" s="144" t="s">
        <v>959</v>
      </c>
      <c r="G5" s="145" t="s">
        <v>556</v>
      </c>
      <c r="H5" s="264" t="s">
        <v>978</v>
      </c>
      <c r="I5" s="159" t="s">
        <v>964</v>
      </c>
      <c r="J5" s="159" t="s">
        <v>505</v>
      </c>
      <c r="K5" s="264" t="s">
        <v>977</v>
      </c>
      <c r="L5" s="159" t="s">
        <v>960</v>
      </c>
      <c r="M5" s="146" t="s">
        <v>23</v>
      </c>
      <c r="N5" s="265" t="s">
        <v>631</v>
      </c>
      <c r="O5" s="265" t="s">
        <v>985</v>
      </c>
      <c r="P5" s="265" t="s">
        <v>986</v>
      </c>
      <c r="Q5" s="265" t="s">
        <v>987</v>
      </c>
      <c r="R5" s="265" t="s">
        <v>1511</v>
      </c>
    </row>
    <row r="6" spans="2:25">
      <c r="B6" s="433" t="s">
        <v>4</v>
      </c>
      <c r="C6" s="556" t="s">
        <v>958</v>
      </c>
      <c r="D6" s="556" t="s">
        <v>963</v>
      </c>
      <c r="E6" s="557">
        <v>0</v>
      </c>
      <c r="F6" s="436">
        <v>0.99</v>
      </c>
      <c r="G6" s="357">
        <v>0</v>
      </c>
      <c r="H6" s="558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58">
        <f>shopPacksDefinitions[[#This Row],['[amount']]]/shopPacksDefinitions[[#This Row],['[priceDollars']]]</f>
        <v>10.1010101010101</v>
      </c>
      <c r="L6" s="359" t="b">
        <v>0</v>
      </c>
      <c r="M6" s="446" t="s">
        <v>1081</v>
      </c>
      <c r="N6" s="559"/>
      <c r="O6" s="521" t="s">
        <v>988</v>
      </c>
      <c r="P6" s="559"/>
      <c r="Q6" s="521" t="s">
        <v>988</v>
      </c>
      <c r="R6" s="560" t="s">
        <v>936</v>
      </c>
    </row>
    <row r="7" spans="2:25">
      <c r="B7" s="433" t="s">
        <v>4</v>
      </c>
      <c r="C7" s="556" t="s">
        <v>961</v>
      </c>
      <c r="D7" s="561" t="s">
        <v>963</v>
      </c>
      <c r="E7" s="557">
        <v>1</v>
      </c>
      <c r="F7" s="436">
        <v>4.99</v>
      </c>
      <c r="G7" s="357">
        <v>0</v>
      </c>
      <c r="H7" s="558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58">
        <f>shopPacksDefinitions[[#This Row],['[amount']]]/shopPacksDefinitions[[#This Row],['[priceDollars']]]</f>
        <v>10.020040080160321</v>
      </c>
      <c r="L7" s="359" t="b">
        <v>0</v>
      </c>
      <c r="M7" s="446" t="s">
        <v>1082</v>
      </c>
      <c r="N7" s="559"/>
      <c r="O7" s="521" t="s">
        <v>989</v>
      </c>
      <c r="P7" s="559"/>
      <c r="Q7" s="521" t="s">
        <v>989</v>
      </c>
      <c r="R7" s="560" t="s">
        <v>936</v>
      </c>
    </row>
    <row r="8" spans="2:25">
      <c r="B8" s="433" t="s">
        <v>4</v>
      </c>
      <c r="C8" s="556" t="s">
        <v>962</v>
      </c>
      <c r="D8" s="561" t="s">
        <v>963</v>
      </c>
      <c r="E8" s="557">
        <v>2</v>
      </c>
      <c r="F8" s="436">
        <v>9.99</v>
      </c>
      <c r="G8" s="357">
        <v>0</v>
      </c>
      <c r="H8" s="558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58">
        <f>shopPacksDefinitions[[#This Row],['[amount']]]/shopPacksDefinitions[[#This Row],['[priceDollars']]]</f>
        <v>11.011011011011011</v>
      </c>
      <c r="L8" s="359" t="b">
        <v>0</v>
      </c>
      <c r="M8" s="446" t="s">
        <v>1083</v>
      </c>
      <c r="N8" s="364"/>
      <c r="O8" s="521" t="s">
        <v>990</v>
      </c>
      <c r="P8" s="364"/>
      <c r="Q8" s="368" t="s">
        <v>990</v>
      </c>
      <c r="R8" s="560" t="s">
        <v>936</v>
      </c>
    </row>
    <row r="9" spans="2:25">
      <c r="B9" s="457" t="s">
        <v>4</v>
      </c>
      <c r="C9" s="562" t="s">
        <v>965</v>
      </c>
      <c r="D9" s="561" t="s">
        <v>963</v>
      </c>
      <c r="E9" s="557">
        <v>3</v>
      </c>
      <c r="F9" s="436">
        <v>19.989999999999998</v>
      </c>
      <c r="G9" s="460">
        <v>0</v>
      </c>
      <c r="H9" s="558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58">
        <f>shopPacksDefinitions[[#This Row],['[amount']]]/shopPacksDefinitions[[#This Row],['[priceDollars']]]</f>
        <v>12.506253126563283</v>
      </c>
      <c r="L9" s="563" t="b">
        <v>0</v>
      </c>
      <c r="M9" s="446" t="s">
        <v>1084</v>
      </c>
      <c r="N9" s="564"/>
      <c r="O9" s="521" t="s">
        <v>991</v>
      </c>
      <c r="P9" s="564"/>
      <c r="Q9" s="565" t="s">
        <v>991</v>
      </c>
      <c r="R9" s="560" t="s">
        <v>936</v>
      </c>
    </row>
    <row r="10" spans="2:25">
      <c r="B10" s="457" t="s">
        <v>4</v>
      </c>
      <c r="C10" s="562" t="s">
        <v>971</v>
      </c>
      <c r="D10" s="561" t="s">
        <v>963</v>
      </c>
      <c r="E10" s="557">
        <v>4</v>
      </c>
      <c r="F10" s="459">
        <v>39.99</v>
      </c>
      <c r="G10" s="460">
        <v>0</v>
      </c>
      <c r="H10" s="558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58">
        <f>shopPacksDefinitions[[#This Row],['[amount']]]/shopPacksDefinitions[[#This Row],['[priceDollars']]]</f>
        <v>14.003500875218805</v>
      </c>
      <c r="L10" s="563" t="b">
        <v>0</v>
      </c>
      <c r="M10" s="446" t="s">
        <v>1085</v>
      </c>
      <c r="N10" s="564"/>
      <c r="O10" s="521" t="s">
        <v>992</v>
      </c>
      <c r="P10" s="564"/>
      <c r="Q10" s="565" t="s">
        <v>992</v>
      </c>
      <c r="R10" s="560" t="s">
        <v>936</v>
      </c>
    </row>
    <row r="11" spans="2:25" ht="15.75" thickBot="1">
      <c r="B11" s="457" t="s">
        <v>4</v>
      </c>
      <c r="C11" s="562" t="s">
        <v>972</v>
      </c>
      <c r="D11" s="561" t="s">
        <v>963</v>
      </c>
      <c r="E11" s="566">
        <v>5</v>
      </c>
      <c r="F11" s="459">
        <v>79.989999999999995</v>
      </c>
      <c r="G11" s="460">
        <v>0</v>
      </c>
      <c r="H11" s="558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58">
        <f>shopPacksDefinitions[[#This Row],['[amount']]]/shopPacksDefinitions[[#This Row],['[priceDollars']]]</f>
        <v>15.001875234404302</v>
      </c>
      <c r="L11" s="563" t="b">
        <v>1</v>
      </c>
      <c r="M11" s="446" t="s">
        <v>1086</v>
      </c>
      <c r="N11" s="564"/>
      <c r="O11" s="521" t="s">
        <v>993</v>
      </c>
      <c r="P11" s="564"/>
      <c r="Q11" s="565" t="s">
        <v>993</v>
      </c>
      <c r="R11" s="560" t="s">
        <v>936</v>
      </c>
    </row>
    <row r="12" spans="2:25" ht="15.75" thickBot="1">
      <c r="B12" s="567" t="s">
        <v>4</v>
      </c>
      <c r="C12" s="568" t="s">
        <v>974</v>
      </c>
      <c r="D12" s="569" t="s">
        <v>970</v>
      </c>
      <c r="E12" s="570">
        <v>0</v>
      </c>
      <c r="F12" s="571">
        <v>0</v>
      </c>
      <c r="G12" s="572">
        <v>5</v>
      </c>
      <c r="H12" s="573">
        <f>ROUND(shopPacksDefinitions[[#This Row],['[priceHC']]],0)*$H$4</f>
        <v>1000</v>
      </c>
      <c r="I12" s="574">
        <v>0</v>
      </c>
      <c r="J12" s="574">
        <f>ROUND(shopPacksDefinitions[[#This Row],[Base Amount
(only for the maths)]]+shopPacksDefinitions[[#This Row],[Base Amount
(only for the maths)]]*shopPacksDefinitions[[#This Row],['[bonusAmount']]],0)</f>
        <v>1000</v>
      </c>
      <c r="K12" s="573">
        <f>shopPacksDefinitions[[#This Row],['[amount']]]/shopPacksDefinitions[[#This Row],['[priceHC']]]</f>
        <v>200</v>
      </c>
      <c r="L12" s="575" t="b">
        <v>0</v>
      </c>
      <c r="M12" s="576" t="s">
        <v>1087</v>
      </c>
      <c r="N12" s="577"/>
      <c r="O12" s="577"/>
      <c r="P12" s="577"/>
      <c r="Q12" s="577"/>
      <c r="R12" s="560" t="s">
        <v>936</v>
      </c>
    </row>
    <row r="13" spans="2:25" ht="15.75" thickBot="1">
      <c r="B13" s="433" t="s">
        <v>4</v>
      </c>
      <c r="C13" s="556" t="s">
        <v>966</v>
      </c>
      <c r="D13" s="561" t="s">
        <v>970</v>
      </c>
      <c r="E13" s="557">
        <v>1</v>
      </c>
      <c r="F13" s="436">
        <v>0</v>
      </c>
      <c r="G13" s="357">
        <v>20</v>
      </c>
      <c r="H13" s="558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58">
        <f>shopPacksDefinitions[[#This Row],['[amount']]]/shopPacksDefinitions[[#This Row],['[priceHC']]]</f>
        <v>220</v>
      </c>
      <c r="L13" s="359" t="b">
        <v>0</v>
      </c>
      <c r="M13" s="576" t="s">
        <v>1088</v>
      </c>
      <c r="N13" s="364"/>
      <c r="O13" s="364"/>
      <c r="P13" s="364"/>
      <c r="Q13" s="364"/>
      <c r="R13" s="560" t="s">
        <v>936</v>
      </c>
    </row>
    <row r="14" spans="2:25" ht="15.75" thickBot="1">
      <c r="B14" s="433" t="s">
        <v>4</v>
      </c>
      <c r="C14" s="556" t="s">
        <v>967</v>
      </c>
      <c r="D14" s="561" t="s">
        <v>970</v>
      </c>
      <c r="E14" s="557">
        <v>2</v>
      </c>
      <c r="F14" s="436">
        <v>0</v>
      </c>
      <c r="G14" s="357">
        <v>50</v>
      </c>
      <c r="H14" s="558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58">
        <f>shopPacksDefinitions[[#This Row],['[amount']]]/shopPacksDefinitions[[#This Row],['[priceHC']]]</f>
        <v>240</v>
      </c>
      <c r="L14" s="359" t="b">
        <v>0</v>
      </c>
      <c r="M14" s="576" t="s">
        <v>1089</v>
      </c>
      <c r="N14" s="364"/>
      <c r="O14" s="364"/>
      <c r="P14" s="364"/>
      <c r="Q14" s="364"/>
      <c r="R14" s="560" t="s">
        <v>936</v>
      </c>
    </row>
    <row r="15" spans="2:25" ht="15.75" thickBot="1">
      <c r="B15" s="433" t="s">
        <v>4</v>
      </c>
      <c r="C15" s="556" t="s">
        <v>968</v>
      </c>
      <c r="D15" s="561" t="s">
        <v>970</v>
      </c>
      <c r="E15" s="557">
        <v>3</v>
      </c>
      <c r="F15" s="436">
        <v>0</v>
      </c>
      <c r="G15" s="357">
        <v>250</v>
      </c>
      <c r="H15" s="558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58">
        <f>shopPacksDefinitions[[#This Row],['[amount']]]/shopPacksDefinitions[[#This Row],['[priceHC']]]</f>
        <v>280</v>
      </c>
      <c r="L15" s="359" t="b">
        <v>0</v>
      </c>
      <c r="M15" s="576" t="s">
        <v>1090</v>
      </c>
      <c r="N15" s="364"/>
      <c r="O15" s="364"/>
      <c r="P15" s="364"/>
      <c r="Q15" s="364"/>
      <c r="R15" s="560" t="s">
        <v>936</v>
      </c>
    </row>
    <row r="16" spans="2:25" ht="15.75" thickBot="1">
      <c r="B16" s="433" t="s">
        <v>4</v>
      </c>
      <c r="C16" s="556" t="s">
        <v>969</v>
      </c>
      <c r="D16" s="561" t="s">
        <v>970</v>
      </c>
      <c r="E16" s="557">
        <v>4</v>
      </c>
      <c r="F16" s="436">
        <v>0</v>
      </c>
      <c r="G16" s="357">
        <v>400</v>
      </c>
      <c r="H16" s="558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58">
        <f>shopPacksDefinitions[[#This Row],['[amount']]]/shopPacksDefinitions[[#This Row],['[priceHC']]]</f>
        <v>300</v>
      </c>
      <c r="L16" s="359" t="b">
        <v>0</v>
      </c>
      <c r="M16" s="576" t="s">
        <v>1091</v>
      </c>
      <c r="N16" s="364"/>
      <c r="O16" s="364"/>
      <c r="P16" s="364"/>
      <c r="Q16" s="364"/>
      <c r="R16" s="560" t="s">
        <v>936</v>
      </c>
    </row>
    <row r="17" spans="2:18">
      <c r="B17" s="433" t="s">
        <v>4</v>
      </c>
      <c r="C17" s="556" t="s">
        <v>973</v>
      </c>
      <c r="D17" s="561" t="s">
        <v>970</v>
      </c>
      <c r="E17" s="557">
        <v>5</v>
      </c>
      <c r="F17" s="436">
        <v>0</v>
      </c>
      <c r="G17" s="357">
        <v>1000</v>
      </c>
      <c r="H17" s="558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58">
        <f>shopPacksDefinitions[[#This Row],['[amount']]]/shopPacksDefinitions[[#This Row],['[priceHC']]]</f>
        <v>340</v>
      </c>
      <c r="L17" s="359" t="b">
        <v>1</v>
      </c>
      <c r="M17" s="576" t="s">
        <v>1092</v>
      </c>
      <c r="N17" s="364"/>
      <c r="O17" s="364"/>
      <c r="P17" s="364"/>
      <c r="Q17" s="364"/>
      <c r="R17" s="560" t="s">
        <v>936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2"/>
      <c r="G3" s="592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1076</v>
      </c>
      <c r="E35" s="267" t="s">
        <v>1077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915</v>
      </c>
      <c r="C47" s="12"/>
      <c r="D47" s="12"/>
      <c r="E47" s="12"/>
      <c r="F47" s="12"/>
      <c r="G47" s="12"/>
      <c r="H47" s="12"/>
    </row>
    <row r="49" spans="2:8" ht="130.5">
      <c r="B49" s="173" t="s">
        <v>916</v>
      </c>
      <c r="C49" s="173" t="s">
        <v>5</v>
      </c>
      <c r="D49" s="173" t="s">
        <v>924</v>
      </c>
      <c r="E49" s="253" t="s">
        <v>925</v>
      </c>
      <c r="F49" s="253" t="s">
        <v>926</v>
      </c>
      <c r="G49" s="253" t="s">
        <v>927</v>
      </c>
      <c r="H49" s="253" t="s">
        <v>928</v>
      </c>
    </row>
    <row r="50" spans="2:8">
      <c r="B50" s="256" t="s">
        <v>4</v>
      </c>
      <c r="C50" s="251" t="s">
        <v>917</v>
      </c>
      <c r="D50" s="251" t="s">
        <v>1103</v>
      </c>
      <c r="E50" s="255" t="s">
        <v>918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2017-07-26T14:55:32Z</dcterms:modified>
</cp:coreProperties>
</file>