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H15" i="17"/>
  <c r="H15" i="11"/>
  <c r="H15" i="15"/>
  <c r="H15" i="13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<sst xmlns="http://schemas.openxmlformats.org/spreadsheetml/2006/main" count="1307" uniqueCount="440">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</sst>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15" totalsRowBorderDxfId="214">
  <autoFilter ref="B13:BA33"/>
  <tableColumns count="52">
    <tableColumn id="1" name="{specialDragonTierDefinitions}" dataDxfId="213"/>
    <tableColumn id="2" name="[sku]" dataDxfId="212"/>
    <tableColumn id="3" name="[tier]" dataDxfId="211"/>
    <tableColumn id="4" name="[specialDragon]" dataDxfId="210"/>
    <tableColumn id="5" name="[mainProgressionRestriction]" dataDxfId="209"/>
    <tableColumn id="7" name="[upgradeLevelToUnlock]" dataDxfId="208"/>
    <tableColumn id="8" name="[defaultSize]" dataDxfId="207"/>
    <tableColumn id="9" name="[cameraFrameWidthModifier]" dataDxfId="206"/>
    <tableColumn id="10" name="[health]" dataDxfId="205"/>
    <tableColumn id="11" name="[healthDrain]" dataDxfId="204"/>
    <tableColumn id="12" name="[healthDrainSpacePlus]" dataDxfId="203"/>
    <tableColumn id="13" name="[healthDrainAmpPerSecond]" dataDxfId="202"/>
    <tableColumn id="14" name="[sessionStartHealthDrainTime]" dataDxfId="201"/>
    <tableColumn id="15" name="[sessionStartHealthDrainModifier]" dataDxfId="200"/>
    <tableColumn id="16" name="[scale]" dataDxfId="199"/>
    <tableColumn id="17" name="[boostMultiplier]" dataDxfId="198"/>
    <tableColumn id="18" name="[energyBase]" dataDxfId="197"/>
    <tableColumn id="19" name="[energyDrain]" dataDxfId="196"/>
    <tableColumn id="20" name="[energyRefillRate]" dataDxfId="195"/>
    <tableColumn id="21" name="[furyBaseLength]" dataDxfId="194"/>
    <tableColumn id="22" name="[furyScoreMultiplier]" dataDxfId="193"/>
    <tableColumn id="23" name="[furyBaseDuration]" dataDxfId="192"/>
    <tableColumn id="24" name="[furyMax]" dataDxfId="191"/>
    <tableColumn id="25" name="[scoreTextThresholdMultiplier]" dataDxfId="190"/>
    <tableColumn id="26" name="[eatSpeedFactor]" dataDxfId="189"/>
    <tableColumn id="27" name="[maxAlcohol]" dataDxfId="188"/>
    <tableColumn id="28" name="[alcoholDrain]" dataDxfId="187"/>
    <tableColumn id="29" name="[gamePrefab]" dataDxfId="186"/>
    <tableColumn id="30" name="[menuPrefab]" dataDxfId="185"/>
    <tableColumn id="31" name="[resultsPrefab]" dataDxfId="184"/>
    <tableColumn id="32" name="[shadowFromDragon]" dataDxfId="183"/>
    <tableColumn id="33" name="[revealFromDragon]" dataDxfId="182"/>
    <tableColumn id="34" name="[sizeUpMultiplier]" dataDxfId="181"/>
    <tableColumn id="35" name="[speedUpMultiplier]" dataDxfId="180"/>
    <tableColumn id="36" name="[biteUpMultiplier]" dataDxfId="179"/>
    <tableColumn id="37" name="[invincible]" dataDxfId="178"/>
    <tableColumn id="38" name="[infiniteBoost]" dataDxfId="177"/>
    <tableColumn id="39" name="[eatEverything]" dataDxfId="176"/>
    <tableColumn id="40" name="[modeDuration]" dataDxfId="175"/>
    <tableColumn id="41" name="[petScale]" dataDxfId="174"/>
    <tableColumn id="44" name="[statsBarRatio]" dataDxfId="173"/>
    <tableColumn id="45" name="[furyBarRatio]" dataDxfId="172"/>
    <tableColumn id="46" name="[force]" dataDxfId="171"/>
    <tableColumn id="47" name="[mass]" dataDxfId="170"/>
    <tableColumn id="48" name="[friction]" dataDxfId="169"/>
    <tableColumn id="49" name="[gravityModifier]" dataDxfId="168"/>
    <tableColumn id="50" name="[airGravityModifier]" dataDxfId="167"/>
    <tableColumn id="51" name="[waterGravityModifier]" dataDxfId="166"/>
    <tableColumn id="52" name="[damageAnimationThreshold]" dataDxfId="165"/>
    <tableColumn id="53" name="[dotAnimationThreshold]" dataDxfId="164"/>
    <tableColumn id="6" name="[scaleMenu]" dataDxfId="163"/>
    <tableColumn id="54" name="[trackingSku]" dataDxfId="1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61" dataDxfId="159" headerRowBorderDxfId="160" tableBorderDxfId="158">
  <autoFilter ref="B3:AC8"/>
  <tableColumns count="28">
    <tableColumn id="1" name="{specialDragonDefinitions}" dataDxfId="157"/>
    <tableColumn id="2" name="[sku]"/>
    <tableColumn id="3" name="[type]"/>
    <tableColumn id="5" name="[order]" dataDxfId="156"/>
    <tableColumn id="7" name="[unlockPriceGF]" dataDxfId="155"/>
    <tableColumn id="8" name="[unlockPricePC]" dataDxfId="154"/>
    <tableColumn id="66" name="[hpBonusSteps]" dataDxfId="153"/>
    <tableColumn id="69" name="[hpBonusMin]" dataDxfId="152"/>
    <tableColumn id="70" name="[hpBonusMax]" dataDxfId="151"/>
    <tableColumn id="72" name="[speedBonusSteps]" dataDxfId="150"/>
    <tableColumn id="73" name="[speedBonusMin]" dataDxfId="149"/>
    <tableColumn id="74" name="[speedBonusMax]" dataDxfId="148"/>
    <tableColumn id="71" name="[boostBonusSteps]" dataDxfId="147"/>
    <tableColumn id="68" name="[boostBonusMin]" dataDxfId="146"/>
    <tableColumn id="67" name="[boostBonusMax]" dataDxfId="145"/>
    <tableColumn id="76" name="[stepPrice]" dataDxfId="144"/>
    <tableColumn id="77" name="[priceCoefA]" dataDxfId="143"/>
    <tableColumn id="75" name="[priceCoefB]" dataDxfId="142"/>
    <tableColumn id="6" name="[energyRequiredToBoost]" dataDxfId="141"/>
    <tableColumn id="4" name="[energyRestartThreshold]" dataDxfId="140"/>
    <tableColumn id="10" name="[tidBoostAction]" dataDxfId="139"/>
    <tableColumn id="9" name="[tidBoostReminder]" dataDxfId="138"/>
    <tableColumn id="13" name="[petScaleMenu]" dataDxfId="137"/>
    <tableColumn id="12" name="[tidDesc]" dataDxfId="136"/>
    <tableColumn id="65" name="[tidName]" dataDxfId="135"/>
    <tableColumn id="15" name="[mummyHealthFactor]" dataDxfId="134"/>
    <tableColumn id="14" name="[mummyDuration]" dataDxfId="133"/>
    <tableColumn id="11" name="[trackingSku]" dataDxfId="1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1" totalsRowShown="0" headerRowBorderDxfId="131" tableBorderDxfId="130" totalsRowBorderDxfId="129">
  <autoFilter ref="B39:I51"/>
  <tableColumns count="8">
    <tableColumn id="1" name="{specialDragonPowerDefinitions}" dataDxfId="128"/>
    <tableColumn id="2" name="[sku]" dataDxfId="127"/>
    <tableColumn id="3" name="[specialDragon]" dataDxfId="126"/>
    <tableColumn id="6" name="[upgradeLevelToUnlock]" dataDxfId="125"/>
    <tableColumn id="5" name="[icon]" dataDxfId="124">
      <calculatedColumnFormula>CONCATENATE("icon_",Table1[[#This Row],['[sku']]])</calculatedColumnFormula>
    </tableColumn>
    <tableColumn id="4" name="[tidName]" dataDxfId="123"/>
    <tableColumn id="7" name="[tidDesc]" dataDxfId="122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7:N69" totalsRowShown="0" headerRowDxfId="121" dataDxfId="119" headerRowBorderDxfId="120" tableBorderDxfId="118" totalsRowBorderDxfId="117">
  <autoFilter ref="B57:N69"/>
  <tableColumns count="13">
    <tableColumn id="1" name="{specialDisguisesDefinitions}" dataDxfId="116"/>
    <tableColumn id="2" name="[sku]" dataDxfId="115"/>
    <tableColumn id="3" name="[skin]" dataDxfId="114"/>
    <tableColumn id="13" name="[body_parts]" dataDxfId="113"/>
    <tableColumn id="6" name="[dragonSku]" dataDxfId="112"/>
    <tableColumn id="5" name="[shopOrder]" dataDxfId="111"/>
    <tableColumn id="4" name="[priceSC]" dataDxfId="110"/>
    <tableColumn id="7" name="[priceHC]" dataDxfId="109"/>
    <tableColumn id="8" name="[unlockLevel]" dataDxfId="108"/>
    <tableColumn id="9" name="[icon]" dataDxfId="107"/>
    <tableColumn id="10" name="[tidName]" dataDxfId="106"/>
    <tableColumn id="11" name="[tidDesc]" dataDxfId="105"/>
    <tableColumn id="12" name="[trackingSku]" dataDxfId="10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03" tableBorderDxfId="102">
  <autoFilter ref="B3:K6"/>
  <tableColumns count="10">
    <tableColumn id="1" name="{specialMissionDifficultyDefinitions}"/>
    <tableColumn id="2" name="[sku]" dataDxfId="101"/>
    <tableColumn id="3" name="[difficulty]" dataDxfId="100"/>
    <tableColumn id="7" name="[index]" dataDxfId="99"/>
    <tableColumn id="4" name="[cooldownMinutes]" dataDxfId="98"/>
    <tableColumn id="9" name="[maxRewardGoldenFragments]" dataDxfId="97"/>
    <tableColumn id="5" name="[removeMissionPCCoefA]" dataDxfId="96"/>
    <tableColumn id="6" name="[removeMissionPCCoefB]" dataDxfId="95"/>
    <tableColumn id="8" name="[tidName]" dataDxfId="94"/>
    <tableColumn id="10" name="[color]" dataDxfId="9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92" dataDxfId="90" headerRowBorderDxfId="91" tableBorderDxfId="89" totalsRowBorderDxfId="88">
  <autoFilter ref="B11:F15"/>
  <tableColumns count="5">
    <tableColumn id="1" name="{missionSpecialDragonModifiersDefinitions}" dataDxfId="87"/>
    <tableColumn id="2" name="[sku]" dataDxfId="86"/>
    <tableColumn id="4" name="[tier]" dataDxfId="85"/>
    <tableColumn id="7" name="[quantityModifier]" dataDxfId="84"/>
    <tableColumn id="3" name="[missionSCRewardMultiplier]" dataDxfId="83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82" dataDxfId="80" headerRowBorderDxfId="81" tableBorderDxfId="79" totalsRowBorderDxfId="78">
  <autoFilter ref="A17:G72"/>
  <tableColumns count="7">
    <tableColumn id="1" name="{leaguesRewardsDefinitions}" dataDxfId="77"/>
    <tableColumn id="2" name="[sku]" dataDxfId="76"/>
    <tableColumn id="3" name="[group]" dataDxfId="75"/>
    <tableColumn id="4" name="[type]" dataDxfId="74"/>
    <tableColumn id="5" name="[amount]" dataDxfId="73"/>
    <tableColumn id="6" name="[target]" dataDxfId="72"/>
    <tableColumn id="7" name="[rsku]" dataDxfId="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77"/>
  <sheetViews>
    <sheetView tabSelected="1" topLeftCell="J13" workbookViewId="0">
      <selection activeCell="P34" sqref="P34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69">
        <v>3</v>
      </c>
      <c r="I30" s="270">
        <v>-2</v>
      </c>
      <c r="J30" s="271">
        <v>150</v>
      </c>
      <c r="K30" s="272">
        <v>1.8</v>
      </c>
      <c r="L30" s="272">
        <v>0</v>
      </c>
      <c r="M30" s="272">
        <v>0.01</v>
      </c>
      <c r="N30" s="272">
        <v>20</v>
      </c>
      <c r="O30" s="272">
        <v>0.5</v>
      </c>
      <c r="P30" s="273">
        <v>1.3</v>
      </c>
      <c r="Q30" s="270">
        <v>1.5</v>
      </c>
      <c r="R30" s="272">
        <v>100</v>
      </c>
      <c r="S30" s="272">
        <v>50</v>
      </c>
      <c r="T30" s="274">
        <v>30</v>
      </c>
      <c r="U30" s="270">
        <v>9</v>
      </c>
      <c r="V30" s="272">
        <v>3</v>
      </c>
      <c r="W30" s="272">
        <v>10</v>
      </c>
      <c r="X30" s="274">
        <v>15000</v>
      </c>
      <c r="Y30" s="275">
        <v>2</v>
      </c>
      <c r="Z30" s="273">
        <v>0.1</v>
      </c>
      <c r="AA30" s="273">
        <v>0</v>
      </c>
      <c r="AB30" s="275">
        <v>12</v>
      </c>
      <c r="AC30" s="35" t="s">
        <v>431</v>
      </c>
      <c r="AD30" s="36" t="s">
        <v>432</v>
      </c>
      <c r="AE30" s="36" t="s">
        <v>433</v>
      </c>
      <c r="AF30" s="276"/>
      <c r="AG30" s="277"/>
      <c r="AH30" s="278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79">
        <v>0.55999999999999994</v>
      </c>
      <c r="AP30" s="280">
        <v>2E-3</v>
      </c>
      <c r="AQ30" s="281">
        <v>5.0000000000000001E-3</v>
      </c>
      <c r="AR30" s="282">
        <v>310</v>
      </c>
      <c r="AS30" s="283">
        <v>6</v>
      </c>
      <c r="AT30" s="283">
        <v>2.5</v>
      </c>
      <c r="AU30" s="283">
        <v>1.7</v>
      </c>
      <c r="AV30" s="283">
        <v>1.2</v>
      </c>
      <c r="AW30" s="286">
        <v>1.2</v>
      </c>
      <c r="AX30" s="287">
        <v>0</v>
      </c>
      <c r="AY30" s="283">
        <v>8</v>
      </c>
      <c r="AZ30" s="283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69">
        <v>10</v>
      </c>
      <c r="I31" s="270">
        <v>0</v>
      </c>
      <c r="J31" s="271">
        <v>225</v>
      </c>
      <c r="K31" s="272">
        <v>2.7</v>
      </c>
      <c r="L31" s="272">
        <v>0</v>
      </c>
      <c r="M31" s="272">
        <v>1.2E-2</v>
      </c>
      <c r="N31" s="272">
        <v>20</v>
      </c>
      <c r="O31" s="272">
        <v>0.6</v>
      </c>
      <c r="P31" s="273">
        <v>1.65</v>
      </c>
      <c r="Q31" s="270">
        <v>1.5</v>
      </c>
      <c r="R31" s="272">
        <v>120</v>
      </c>
      <c r="S31" s="272">
        <v>50</v>
      </c>
      <c r="T31" s="274">
        <v>30</v>
      </c>
      <c r="U31" s="270">
        <v>11</v>
      </c>
      <c r="V31" s="272">
        <v>4</v>
      </c>
      <c r="W31" s="272">
        <v>11</v>
      </c>
      <c r="X31" s="274">
        <v>30000</v>
      </c>
      <c r="Y31" s="275">
        <v>3</v>
      </c>
      <c r="Z31" s="273">
        <v>0.05</v>
      </c>
      <c r="AA31" s="273">
        <v>0</v>
      </c>
      <c r="AB31" s="275">
        <v>12</v>
      </c>
      <c r="AC31" s="35" t="s">
        <v>431</v>
      </c>
      <c r="AD31" s="36" t="s">
        <v>432</v>
      </c>
      <c r="AE31" s="36" t="s">
        <v>433</v>
      </c>
      <c r="AF31" s="276"/>
      <c r="AG31" s="277"/>
      <c r="AH31" s="278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79">
        <v>0.7</v>
      </c>
      <c r="AP31" s="280">
        <v>1.8E-3</v>
      </c>
      <c r="AQ31" s="281">
        <v>5.0000000000000001E-3</v>
      </c>
      <c r="AR31" s="282">
        <v>325</v>
      </c>
      <c r="AS31" s="283">
        <v>6</v>
      </c>
      <c r="AT31" s="283">
        <v>2.5</v>
      </c>
      <c r="AU31" s="283">
        <v>1.7</v>
      </c>
      <c r="AV31" s="268">
        <v>1.2</v>
      </c>
      <c r="AW31" s="284">
        <v>1.2</v>
      </c>
      <c r="AX31" s="285">
        <v>9</v>
      </c>
      <c r="AY31" s="268">
        <v>8</v>
      </c>
      <c r="AZ31" s="268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69">
        <v>20</v>
      </c>
      <c r="I32" s="270">
        <v>0</v>
      </c>
      <c r="J32" s="271">
        <v>275</v>
      </c>
      <c r="K32" s="272">
        <v>3.4</v>
      </c>
      <c r="L32" s="272">
        <v>0</v>
      </c>
      <c r="M32" s="272">
        <v>1.7000000000000001E-2</v>
      </c>
      <c r="N32" s="272">
        <v>15</v>
      </c>
      <c r="O32" s="272">
        <v>0.7</v>
      </c>
      <c r="P32" s="273">
        <v>2.15</v>
      </c>
      <c r="Q32" s="270">
        <v>1.5</v>
      </c>
      <c r="R32" s="272">
        <v>140</v>
      </c>
      <c r="S32" s="272">
        <v>50</v>
      </c>
      <c r="T32" s="274">
        <v>30</v>
      </c>
      <c r="U32" s="270">
        <v>11.5</v>
      </c>
      <c r="V32" s="272">
        <v>5</v>
      </c>
      <c r="W32" s="272">
        <v>11</v>
      </c>
      <c r="X32" s="274">
        <v>60000</v>
      </c>
      <c r="Y32" s="275">
        <v>4</v>
      </c>
      <c r="Z32" s="273">
        <v>0.03</v>
      </c>
      <c r="AA32" s="273">
        <v>0</v>
      </c>
      <c r="AB32" s="275">
        <v>12</v>
      </c>
      <c r="AC32" s="35" t="s">
        <v>431</v>
      </c>
      <c r="AD32" s="36" t="s">
        <v>432</v>
      </c>
      <c r="AE32" s="36" t="s">
        <v>433</v>
      </c>
      <c r="AF32" s="276"/>
      <c r="AG32" s="277"/>
      <c r="AH32" s="278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79">
        <v>0.7</v>
      </c>
      <c r="AP32" s="280">
        <v>1.6000000000000001E-3</v>
      </c>
      <c r="AQ32" s="281">
        <v>5.0000000000000001E-3</v>
      </c>
      <c r="AR32" s="282">
        <v>350</v>
      </c>
      <c r="AS32" s="283">
        <v>6</v>
      </c>
      <c r="AT32" s="283">
        <v>2.5</v>
      </c>
      <c r="AU32" s="283">
        <v>1.7</v>
      </c>
      <c r="AV32" s="268">
        <v>1.2</v>
      </c>
      <c r="AW32" s="284">
        <v>1.2</v>
      </c>
      <c r="AX32" s="285">
        <v>45</v>
      </c>
      <c r="AY32" s="268">
        <v>15</v>
      </c>
      <c r="AZ32" s="268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69">
        <v>30</v>
      </c>
      <c r="I33" s="270">
        <v>0</v>
      </c>
      <c r="J33" s="271">
        <v>325</v>
      </c>
      <c r="K33" s="272">
        <v>3.6</v>
      </c>
      <c r="L33" s="272">
        <v>0</v>
      </c>
      <c r="M33" s="272">
        <v>0.02</v>
      </c>
      <c r="N33" s="272">
        <v>10</v>
      </c>
      <c r="O33" s="272">
        <v>0.8</v>
      </c>
      <c r="P33" s="273">
        <v>2.5</v>
      </c>
      <c r="Q33" s="270">
        <v>1.5</v>
      </c>
      <c r="R33" s="272">
        <v>160</v>
      </c>
      <c r="S33" s="272">
        <v>50</v>
      </c>
      <c r="T33" s="274">
        <v>30</v>
      </c>
      <c r="U33" s="270">
        <v>12</v>
      </c>
      <c r="V33" s="272">
        <v>6</v>
      </c>
      <c r="W33" s="272">
        <v>11</v>
      </c>
      <c r="X33" s="274">
        <v>120000</v>
      </c>
      <c r="Y33" s="275">
        <v>5</v>
      </c>
      <c r="Z33" s="273">
        <v>0.01</v>
      </c>
      <c r="AA33" s="273">
        <v>0</v>
      </c>
      <c r="AB33" s="275">
        <v>12</v>
      </c>
      <c r="AC33" s="35" t="s">
        <v>431</v>
      </c>
      <c r="AD33" s="36" t="s">
        <v>432</v>
      </c>
      <c r="AE33" s="36" t="s">
        <v>433</v>
      </c>
      <c r="AF33" s="276"/>
      <c r="AG33" s="277"/>
      <c r="AH33" s="278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79">
        <v>0.7</v>
      </c>
      <c r="AP33" s="280">
        <v>1.5E-3</v>
      </c>
      <c r="AQ33" s="281">
        <v>5.0000000000000001E-3</v>
      </c>
      <c r="AR33" s="282">
        <v>365</v>
      </c>
      <c r="AS33" s="283">
        <v>6</v>
      </c>
      <c r="AT33" s="283">
        <v>2.5</v>
      </c>
      <c r="AU33" s="283">
        <v>1.7</v>
      </c>
      <c r="AV33" s="268">
        <v>1.2</v>
      </c>
      <c r="AW33" s="284">
        <v>1.2</v>
      </c>
      <c r="AX33" s="285">
        <v>59</v>
      </c>
      <c r="AY33" s="268">
        <v>15</v>
      </c>
      <c r="AZ33" s="268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61" t="s">
        <v>11</v>
      </c>
      <c r="I34" s="262"/>
      <c r="J34" s="263" t="s">
        <v>10</v>
      </c>
      <c r="K34" s="264"/>
      <c r="L34" s="264"/>
      <c r="M34" s="264"/>
      <c r="N34" s="264"/>
      <c r="O34" s="265"/>
      <c r="P34" s="72"/>
      <c r="Q34" s="257" t="s">
        <v>126</v>
      </c>
      <c r="R34" s="258"/>
      <c r="S34" s="258"/>
      <c r="T34" s="258"/>
      <c r="U34" s="259" t="s">
        <v>9</v>
      </c>
      <c r="V34" s="260"/>
      <c r="W34" s="260"/>
      <c r="X34" s="260"/>
      <c r="Y34" s="20"/>
      <c r="Z34" s="20"/>
      <c r="AA34" s="20"/>
      <c r="AB34" s="20"/>
      <c r="AH34" s="254" t="s">
        <v>127</v>
      </c>
      <c r="AI34" s="255"/>
      <c r="AJ34" s="255"/>
      <c r="AK34" s="255"/>
      <c r="AL34" s="255"/>
      <c r="AM34" s="255"/>
      <c r="AN34" s="25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4" spans="2:14" ht="15.75" thickBot="1" x14ac:dyDescent="0.3"/>
    <row r="55" spans="2:14" ht="23.25" x14ac:dyDescent="0.35">
      <c r="B55" s="1" t="s">
        <v>172</v>
      </c>
      <c r="C55" s="1"/>
      <c r="D55" s="1"/>
      <c r="E55" s="1"/>
      <c r="F55" s="1"/>
    </row>
    <row r="57" spans="2:14" ht="140.25" x14ac:dyDescent="0.25">
      <c r="B57" s="180" t="s">
        <v>173</v>
      </c>
      <c r="C57" s="178" t="s">
        <v>0</v>
      </c>
      <c r="D57" s="178" t="s">
        <v>174</v>
      </c>
      <c r="E57" s="178" t="s">
        <v>417</v>
      </c>
      <c r="F57" s="179" t="s">
        <v>175</v>
      </c>
      <c r="G57" s="181" t="s">
        <v>176</v>
      </c>
      <c r="H57" s="181" t="s">
        <v>177</v>
      </c>
      <c r="I57" s="181" t="s">
        <v>178</v>
      </c>
      <c r="J57" s="181" t="s">
        <v>179</v>
      </c>
      <c r="K57" s="181" t="s">
        <v>65</v>
      </c>
      <c r="L57" s="181" t="s">
        <v>3</v>
      </c>
      <c r="M57" s="181" t="s">
        <v>5</v>
      </c>
      <c r="N57" s="181" t="s">
        <v>1</v>
      </c>
    </row>
    <row r="58" spans="2:14" x14ac:dyDescent="0.25">
      <c r="B58" s="29" t="s">
        <v>2</v>
      </c>
      <c r="C58" s="56" t="s">
        <v>180</v>
      </c>
      <c r="D58" s="57" t="s">
        <v>180</v>
      </c>
      <c r="E58" s="57"/>
      <c r="F58" s="57" t="s">
        <v>64</v>
      </c>
      <c r="G58" s="58">
        <v>0</v>
      </c>
      <c r="H58" s="58">
        <v>0</v>
      </c>
      <c r="I58" s="58">
        <v>0</v>
      </c>
      <c r="J58" s="58">
        <v>0</v>
      </c>
      <c r="K58" s="58" t="s">
        <v>182</v>
      </c>
      <c r="L58" s="58" t="s">
        <v>183</v>
      </c>
      <c r="M58" s="58" t="s">
        <v>185</v>
      </c>
      <c r="N58" s="58" t="s">
        <v>257</v>
      </c>
    </row>
    <row r="59" spans="2:14" x14ac:dyDescent="0.25">
      <c r="B59" s="29" t="s">
        <v>2</v>
      </c>
      <c r="C59" s="56" t="s">
        <v>181</v>
      </c>
      <c r="D59" s="57" t="s">
        <v>181</v>
      </c>
      <c r="E59" s="57"/>
      <c r="F59" s="57" t="s">
        <v>63</v>
      </c>
      <c r="G59" s="58">
        <v>0</v>
      </c>
      <c r="H59" s="58">
        <v>600</v>
      </c>
      <c r="I59" s="58">
        <v>0</v>
      </c>
      <c r="J59" s="58">
        <v>0</v>
      </c>
      <c r="K59" s="58" t="s">
        <v>182</v>
      </c>
      <c r="L59" s="58" t="s">
        <v>184</v>
      </c>
      <c r="M59" s="58" t="s">
        <v>186</v>
      </c>
      <c r="N59" s="58" t="s">
        <v>258</v>
      </c>
    </row>
    <row r="60" spans="2:14" x14ac:dyDescent="0.25">
      <c r="B60" s="29" t="s">
        <v>2</v>
      </c>
      <c r="C60" s="56" t="s">
        <v>255</v>
      </c>
      <c r="D60" s="57" t="s">
        <v>255</v>
      </c>
      <c r="E60" s="57"/>
      <c r="F60" s="57" t="s">
        <v>235</v>
      </c>
      <c r="G60" s="58">
        <v>0</v>
      </c>
      <c r="H60" s="58">
        <v>0</v>
      </c>
      <c r="I60" s="58">
        <v>0</v>
      </c>
      <c r="J60" s="58">
        <v>0</v>
      </c>
      <c r="K60" s="58" t="s">
        <v>182</v>
      </c>
      <c r="L60" s="58" t="s">
        <v>256</v>
      </c>
      <c r="M60" s="58" t="s">
        <v>256</v>
      </c>
      <c r="N60" s="58" t="s">
        <v>259</v>
      </c>
    </row>
    <row r="61" spans="2:14" x14ac:dyDescent="0.25">
      <c r="B61" s="182" t="s">
        <v>2</v>
      </c>
      <c r="C61" s="183" t="s">
        <v>272</v>
      </c>
      <c r="D61" s="184" t="s">
        <v>272</v>
      </c>
      <c r="E61" s="184"/>
      <c r="F61" s="185" t="s">
        <v>235</v>
      </c>
      <c r="G61" s="186">
        <v>0</v>
      </c>
      <c r="H61" s="186">
        <v>0</v>
      </c>
      <c r="I61" s="186">
        <v>0</v>
      </c>
      <c r="J61" s="186">
        <v>5</v>
      </c>
      <c r="K61" s="186" t="s">
        <v>182</v>
      </c>
      <c r="L61" s="186" t="s">
        <v>256</v>
      </c>
      <c r="M61" s="186" t="s">
        <v>256</v>
      </c>
      <c r="N61" s="186" t="s">
        <v>259</v>
      </c>
    </row>
    <row r="62" spans="2:14" x14ac:dyDescent="0.25">
      <c r="B62" s="225" t="s">
        <v>2</v>
      </c>
      <c r="C62" s="60" t="s">
        <v>411</v>
      </c>
      <c r="D62" s="226" t="s">
        <v>411</v>
      </c>
      <c r="E62" s="226"/>
      <c r="F62" s="61" t="s">
        <v>391</v>
      </c>
      <c r="G62" s="228">
        <v>0</v>
      </c>
      <c r="H62" s="228">
        <v>0</v>
      </c>
      <c r="I62" s="228">
        <v>0</v>
      </c>
      <c r="J62" s="228">
        <v>0</v>
      </c>
      <c r="K62" s="228" t="s">
        <v>182</v>
      </c>
      <c r="L62" s="228" t="s">
        <v>413</v>
      </c>
      <c r="M62" s="228" t="s">
        <v>413</v>
      </c>
      <c r="N62" s="228" t="s">
        <v>412</v>
      </c>
    </row>
    <row r="63" spans="2:14" x14ac:dyDescent="0.25">
      <c r="B63" s="225" t="s">
        <v>2</v>
      </c>
      <c r="C63" s="60" t="s">
        <v>418</v>
      </c>
      <c r="D63" s="226" t="s">
        <v>411</v>
      </c>
      <c r="E63" s="226"/>
      <c r="F63" s="61" t="s">
        <v>391</v>
      </c>
      <c r="G63" s="228">
        <v>0</v>
      </c>
      <c r="H63" s="228">
        <v>0</v>
      </c>
      <c r="I63" s="228">
        <v>0</v>
      </c>
      <c r="J63" s="228">
        <v>5</v>
      </c>
      <c r="K63" s="228" t="s">
        <v>182</v>
      </c>
      <c r="L63" s="228" t="s">
        <v>413</v>
      </c>
      <c r="M63" s="228" t="s">
        <v>413</v>
      </c>
      <c r="N63" s="228" t="s">
        <v>412</v>
      </c>
    </row>
    <row r="64" spans="2:14" x14ac:dyDescent="0.25">
      <c r="B64" s="225" t="s">
        <v>2</v>
      </c>
      <c r="C64" s="60" t="s">
        <v>419</v>
      </c>
      <c r="D64" s="226" t="s">
        <v>411</v>
      </c>
      <c r="E64" s="226" t="s">
        <v>421</v>
      </c>
      <c r="F64" s="61" t="s">
        <v>391</v>
      </c>
      <c r="G64" s="228">
        <v>0</v>
      </c>
      <c r="H64" s="228">
        <v>0</v>
      </c>
      <c r="I64" s="228">
        <v>0</v>
      </c>
      <c r="J64" s="228">
        <v>15</v>
      </c>
      <c r="K64" s="228" t="s">
        <v>182</v>
      </c>
      <c r="L64" s="228" t="s">
        <v>413</v>
      </c>
      <c r="M64" s="228" t="s">
        <v>413</v>
      </c>
      <c r="N64" s="228" t="s">
        <v>412</v>
      </c>
    </row>
    <row r="65" spans="2:14" x14ac:dyDescent="0.25">
      <c r="B65" s="225" t="s">
        <v>2</v>
      </c>
      <c r="C65" s="60" t="s">
        <v>420</v>
      </c>
      <c r="D65" s="226" t="s">
        <v>411</v>
      </c>
      <c r="E65" s="226" t="s">
        <v>422</v>
      </c>
      <c r="F65" s="61" t="s">
        <v>391</v>
      </c>
      <c r="G65" s="228">
        <v>0</v>
      </c>
      <c r="H65" s="228">
        <v>0</v>
      </c>
      <c r="I65" s="228">
        <v>0</v>
      </c>
      <c r="J65" s="228">
        <v>25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434</v>
      </c>
      <c r="D66" s="226" t="s">
        <v>434</v>
      </c>
      <c r="E66" s="226"/>
      <c r="F66" s="61" t="s">
        <v>423</v>
      </c>
      <c r="G66" s="228">
        <v>0</v>
      </c>
      <c r="H66" s="228">
        <v>0</v>
      </c>
      <c r="I66" s="228">
        <v>0</v>
      </c>
      <c r="J66" s="228">
        <v>0</v>
      </c>
      <c r="K66" s="228" t="s">
        <v>182</v>
      </c>
      <c r="L66" s="228" t="s">
        <v>438</v>
      </c>
      <c r="M66" s="228" t="s">
        <v>438</v>
      </c>
      <c r="N66" s="228" t="s">
        <v>439</v>
      </c>
    </row>
    <row r="67" spans="2:14" x14ac:dyDescent="0.25">
      <c r="B67" s="225" t="s">
        <v>2</v>
      </c>
      <c r="C67" s="60" t="s">
        <v>435</v>
      </c>
      <c r="D67" s="226" t="s">
        <v>435</v>
      </c>
      <c r="E67" s="226"/>
      <c r="F67" s="61" t="s">
        <v>423</v>
      </c>
      <c r="G67" s="228">
        <v>0</v>
      </c>
      <c r="H67" s="228">
        <v>0</v>
      </c>
      <c r="I67" s="228">
        <v>0</v>
      </c>
      <c r="J67" s="228">
        <v>5</v>
      </c>
      <c r="K67" s="228" t="s">
        <v>182</v>
      </c>
      <c r="L67" s="228" t="s">
        <v>438</v>
      </c>
      <c r="M67" s="228" t="s">
        <v>438</v>
      </c>
      <c r="N67" s="228" t="s">
        <v>439</v>
      </c>
    </row>
    <row r="68" spans="2:14" x14ac:dyDescent="0.25">
      <c r="B68" s="225" t="s">
        <v>2</v>
      </c>
      <c r="C68" s="60" t="s">
        <v>436</v>
      </c>
      <c r="D68" s="226" t="s">
        <v>435</v>
      </c>
      <c r="E68" s="226"/>
      <c r="F68" s="61" t="s">
        <v>423</v>
      </c>
      <c r="G68" s="228">
        <v>0</v>
      </c>
      <c r="H68" s="228">
        <v>0</v>
      </c>
      <c r="I68" s="228">
        <v>0</v>
      </c>
      <c r="J68" s="228">
        <v>15</v>
      </c>
      <c r="K68" s="228" t="s">
        <v>182</v>
      </c>
      <c r="L68" s="228" t="s">
        <v>438</v>
      </c>
      <c r="M68" s="228" t="s">
        <v>438</v>
      </c>
      <c r="N68" s="228" t="s">
        <v>439</v>
      </c>
    </row>
    <row r="69" spans="2:14" x14ac:dyDescent="0.25">
      <c r="B69" s="225" t="s">
        <v>2</v>
      </c>
      <c r="C69" s="60" t="s">
        <v>437</v>
      </c>
      <c r="D69" s="226" t="s">
        <v>435</v>
      </c>
      <c r="E69" s="226"/>
      <c r="F69" s="61" t="s">
        <v>423</v>
      </c>
      <c r="G69" s="228">
        <v>0</v>
      </c>
      <c r="H69" s="228">
        <v>0</v>
      </c>
      <c r="I69" s="228">
        <v>0</v>
      </c>
      <c r="J69" s="228">
        <v>25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1" spans="2:14" ht="15.75" thickBot="1" x14ac:dyDescent="0.3"/>
    <row r="72" spans="2:14" ht="23.25" x14ac:dyDescent="0.35">
      <c r="B72" s="1" t="s">
        <v>195</v>
      </c>
      <c r="C72" s="1"/>
      <c r="D72" s="1"/>
      <c r="E72" s="1"/>
    </row>
    <row r="74" spans="2:14" ht="121.5" x14ac:dyDescent="0.25">
      <c r="B74" s="12" t="s">
        <v>196</v>
      </c>
      <c r="C74" s="6" t="s">
        <v>0</v>
      </c>
      <c r="D74" s="7" t="s">
        <v>3</v>
      </c>
      <c r="E74" s="47" t="s">
        <v>65</v>
      </c>
    </row>
    <row r="75" spans="2:14" x14ac:dyDescent="0.25">
      <c r="B75" s="29" t="s">
        <v>2</v>
      </c>
      <c r="C75" s="56" t="s">
        <v>197</v>
      </c>
      <c r="D75" s="57" t="s">
        <v>200</v>
      </c>
      <c r="E75" s="57" t="s">
        <v>203</v>
      </c>
    </row>
    <row r="76" spans="2:14" x14ac:dyDescent="0.25">
      <c r="B76" s="29" t="s">
        <v>2</v>
      </c>
      <c r="C76" s="56" t="s">
        <v>198</v>
      </c>
      <c r="D76" s="57" t="s">
        <v>201</v>
      </c>
      <c r="E76" s="57" t="s">
        <v>204</v>
      </c>
    </row>
    <row r="77" spans="2:14" x14ac:dyDescent="0.25">
      <c r="B77" s="29" t="s">
        <v>2</v>
      </c>
      <c r="C77" s="56" t="s">
        <v>199</v>
      </c>
      <c r="D77" s="57" t="s">
        <v>202</v>
      </c>
      <c r="E77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70" priority="99"/>
  </conditionalFormatting>
  <conditionalFormatting sqref="C4:D7">
    <cfRule type="duplicateValues" dxfId="69" priority="75"/>
  </conditionalFormatting>
  <conditionalFormatting sqref="C43:C45">
    <cfRule type="duplicateValues" dxfId="68" priority="64"/>
  </conditionalFormatting>
  <conditionalFormatting sqref="C40:C42">
    <cfRule type="duplicateValues" dxfId="67" priority="100"/>
  </conditionalFormatting>
  <conditionalFormatting sqref="C46:C48">
    <cfRule type="duplicateValues" dxfId="66" priority="61"/>
  </conditionalFormatting>
  <conditionalFormatting sqref="C15:C25">
    <cfRule type="duplicateValues" dxfId="65" priority="59"/>
  </conditionalFormatting>
  <conditionalFormatting sqref="BA22">
    <cfRule type="duplicateValues" dxfId="64" priority="51"/>
  </conditionalFormatting>
  <conditionalFormatting sqref="C58:C62">
    <cfRule type="duplicateValues" dxfId="63" priority="49"/>
  </conditionalFormatting>
  <conditionalFormatting sqref="C75:C77">
    <cfRule type="duplicateValues" dxfId="62" priority="46"/>
  </conditionalFormatting>
  <conditionalFormatting sqref="AC4:AC7">
    <cfRule type="duplicateValues" dxfId="61" priority="45"/>
  </conditionalFormatting>
  <conditionalFormatting sqref="BA23">
    <cfRule type="duplicateValues" dxfId="60" priority="42"/>
  </conditionalFormatting>
  <conditionalFormatting sqref="BA24">
    <cfRule type="duplicateValues" dxfId="59" priority="41"/>
  </conditionalFormatting>
  <conditionalFormatting sqref="BA25">
    <cfRule type="duplicateValues" dxfId="58" priority="40"/>
  </conditionalFormatting>
  <conditionalFormatting sqref="C61">
    <cfRule type="duplicateValues" dxfId="57" priority="39"/>
  </conditionalFormatting>
  <conditionalFormatting sqref="C7:D7">
    <cfRule type="duplicateValues" dxfId="56" priority="38"/>
  </conditionalFormatting>
  <conditionalFormatting sqref="AC7">
    <cfRule type="duplicateValues" dxfId="55" priority="37"/>
  </conditionalFormatting>
  <conditionalFormatting sqref="C26:C29">
    <cfRule type="duplicateValues" dxfId="54" priority="36"/>
  </conditionalFormatting>
  <conditionalFormatting sqref="C49:C51">
    <cfRule type="duplicateValues" dxfId="53" priority="35"/>
  </conditionalFormatting>
  <conditionalFormatting sqref="C62">
    <cfRule type="duplicateValues" dxfId="52" priority="34"/>
  </conditionalFormatting>
  <conditionalFormatting sqref="C62">
    <cfRule type="duplicateValues" dxfId="51" priority="33"/>
  </conditionalFormatting>
  <conditionalFormatting sqref="C63">
    <cfRule type="duplicateValues" dxfId="50" priority="32"/>
  </conditionalFormatting>
  <conditionalFormatting sqref="C63">
    <cfRule type="duplicateValues" dxfId="49" priority="31"/>
  </conditionalFormatting>
  <conditionalFormatting sqref="C63">
    <cfRule type="duplicateValues" dxfId="48" priority="30"/>
  </conditionalFormatting>
  <conditionalFormatting sqref="C64">
    <cfRule type="duplicateValues" dxfId="47" priority="29"/>
  </conditionalFormatting>
  <conditionalFormatting sqref="C64">
    <cfRule type="duplicateValues" dxfId="46" priority="28"/>
  </conditionalFormatting>
  <conditionalFormatting sqref="C64">
    <cfRule type="duplicateValues" dxfId="45" priority="27"/>
  </conditionalFormatting>
  <conditionalFormatting sqref="C65">
    <cfRule type="duplicateValues" dxfId="44" priority="26"/>
  </conditionalFormatting>
  <conditionalFormatting sqref="C65">
    <cfRule type="duplicateValues" dxfId="43" priority="25"/>
  </conditionalFormatting>
  <conditionalFormatting sqref="C65">
    <cfRule type="duplicateValues" dxfId="42" priority="24"/>
  </conditionalFormatting>
  <conditionalFormatting sqref="C8">
    <cfRule type="duplicateValues" dxfId="41" priority="23"/>
  </conditionalFormatting>
  <conditionalFormatting sqref="AC8">
    <cfRule type="duplicateValues" dxfId="40" priority="22"/>
  </conditionalFormatting>
  <conditionalFormatting sqref="C8">
    <cfRule type="duplicateValues" dxfId="39" priority="21"/>
  </conditionalFormatting>
  <conditionalFormatting sqref="AC8">
    <cfRule type="duplicateValues" dxfId="38" priority="20"/>
  </conditionalFormatting>
  <conditionalFormatting sqref="D8">
    <cfRule type="duplicateValues" dxfId="37" priority="19"/>
  </conditionalFormatting>
  <conditionalFormatting sqref="D8">
    <cfRule type="duplicateValues" dxfId="36" priority="18"/>
  </conditionalFormatting>
  <conditionalFormatting sqref="C30:C33">
    <cfRule type="duplicateValues" dxfId="35" priority="17"/>
  </conditionalFormatting>
  <conditionalFormatting sqref="BA30">
    <cfRule type="duplicateValues" dxfId="34" priority="16"/>
  </conditionalFormatting>
  <conditionalFormatting sqref="BA31">
    <cfRule type="duplicateValues" dxfId="33" priority="15"/>
  </conditionalFormatting>
  <conditionalFormatting sqref="BA32">
    <cfRule type="duplicateValues" dxfId="32" priority="14"/>
  </conditionalFormatting>
  <conditionalFormatting sqref="BA33">
    <cfRule type="duplicateValues" dxfId="31" priority="13"/>
  </conditionalFormatting>
  <conditionalFormatting sqref="C66">
    <cfRule type="duplicateValues" dxfId="11" priority="12"/>
  </conditionalFormatting>
  <conditionalFormatting sqref="C66">
    <cfRule type="duplicateValues" dxfId="10" priority="11"/>
  </conditionalFormatting>
  <conditionalFormatting sqref="C66">
    <cfRule type="duplicateValues" dxfId="9" priority="10"/>
  </conditionalFormatting>
  <conditionalFormatting sqref="C67">
    <cfRule type="duplicateValues" dxfId="8" priority="9"/>
  </conditionalFormatting>
  <conditionalFormatting sqref="C67">
    <cfRule type="duplicateValues" dxfId="7" priority="8"/>
  </conditionalFormatting>
  <conditionalFormatting sqref="C67">
    <cfRule type="duplicateValues" dxfId="6" priority="7"/>
  </conditionalFormatting>
  <conditionalFormatting sqref="C68">
    <cfRule type="duplicateValues" dxfId="5" priority="6"/>
  </conditionalFormatting>
  <conditionalFormatting sqref="C68">
    <cfRule type="duplicateValues" dxfId="4" priority="5"/>
  </conditionalFormatting>
  <conditionalFormatting sqref="C68">
    <cfRule type="duplicateValues" dxfId="3" priority="4"/>
  </conditionalFormatting>
  <conditionalFormatting sqref="C69">
    <cfRule type="duplicateValues" dxfId="2" priority="3"/>
  </conditionalFormatting>
  <conditionalFormatting sqref="C69">
    <cfRule type="duplicateValues" dxfId="1" priority="2"/>
  </conditionalFormatting>
  <conditionalFormatting sqref="C69">
    <cfRule type="duplicateValues" dxfId="0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66"/>
      <c r="H2" s="26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30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32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7" priority="5">
      <formula>E13&gt;$L$4</formula>
    </cfRule>
  </conditionalFormatting>
  <conditionalFormatting sqref="E13">
    <cfRule type="expression" dxfId="26" priority="3">
      <formula>$E$13&gt;$L$4</formula>
    </cfRule>
  </conditionalFormatting>
  <conditionalFormatting sqref="E14">
    <cfRule type="expression" dxfId="25" priority="2">
      <formula>$E$14&gt;$T$4</formula>
    </cfRule>
  </conditionalFormatting>
  <conditionalFormatting sqref="E15">
    <cfRule type="expression" dxfId="2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 t="e">
        <f ca="1">ROUND(((INDIRECT(ADDRESS(7,4+E11)) + (INDIRECT(ADDRESS(7,4+E11)) *(AB7/100) *E15))/INDIRECT(ADDRESS(12+E11,46,1,1,"special dragons")))/INDIRECT(ADDRESS(12+E11,45,1,1,"special dragons")),1)</f>
        <v>#VALUE!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3" priority="4">
      <formula>E13&gt;$L$4</formula>
    </cfRule>
  </conditionalFormatting>
  <conditionalFormatting sqref="E13">
    <cfRule type="expression" dxfId="22" priority="3">
      <formula>$E$13&gt;$L$4</formula>
    </cfRule>
  </conditionalFormatting>
  <conditionalFormatting sqref="E14">
    <cfRule type="expression" dxfId="21" priority="2">
      <formula>$E$14&gt;$T$4</formula>
    </cfRule>
  </conditionalFormatting>
  <conditionalFormatting sqref="E15">
    <cfRule type="expression" dxfId="2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12.6</v>
      </c>
      <c r="AB12">
        <f>ROUND(((E7+E7*(AB6/100))/'special dragons'!AT18)/'special dragons'!AS18,1)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dragons'!AT19)/'special dragons'!AS19,1)</f>
        <v>13.3</v>
      </c>
      <c r="AB13">
        <f>ROUND(((F7+F7*(AB6/100))/'special dragons'!AT19)/'special dragons'!AS19,1)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dragons'!AT20)/'special dragons'!AS20,1)</f>
        <v>13.9</v>
      </c>
      <c r="AB14">
        <f>ROUND(((G7+G7*(AB6/100))/'special dragons'!AT20)/'special dragons'!AS20,1)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dragons'!AT21)/'special dragons'!AS21,1)</f>
        <v>14.5</v>
      </c>
      <c r="AB15">
        <f>ROUND(((H7+H7*(AB6/100))/'special dragons'!AT21)/'special dragons'!AS21,1)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I7" sqref="I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13.1</v>
      </c>
      <c r="AB12">
        <f>ROUND(((E7+E7*(AB6/100))/'special dragons'!AT18)/'special dragons'!AS18,1)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dragons'!AT19)/'special dragons'!AS19,1)</f>
        <v>13.7</v>
      </c>
      <c r="AB13">
        <f>ROUND(((F7+F7*(AB6/100))/'special dragons'!AT19)/'special dragons'!AS19,1)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dragons'!AT20)/'special dragons'!AS20,1)</f>
        <v>14.7</v>
      </c>
      <c r="AB14">
        <f>ROUND(((G7+G7*(AB6/100))/'special dragons'!AT20)/'special dragons'!AS20,1)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dragons'!AT21)/'special dragons'!AS21,1)</f>
        <v>15.2</v>
      </c>
      <c r="AB15">
        <f>ROUND(((H7+H7*(AB6/100))/'special dragons'!AT21)/'special dragons'!AS21,1)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4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32</v>
      </c>
      <c r="M9" t="s">
        <v>231</v>
      </c>
      <c r="N9">
        <f ca="1">Helicopter!H13</f>
        <v>175</v>
      </c>
      <c r="O9">
        <f ca="1">Helicopter!H14</f>
        <v>100</v>
      </c>
      <c r="P9" t="e">
        <f ca="1">Helicopter!H15</f>
        <v>#VALUE!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2019-04-05T14:11:11Z</dcterms:modified>
</cp:coreProperties>
</file>