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7"/>
  <c r="H15" i="15"/>
  <c r="H15" i="13"/>
  <c r="H15" i="11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H23" i="12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4" i="17"/>
  <c r="H13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<sst xmlns="http://schemas.openxmlformats.org/spreadsheetml/2006/main" count="1205" uniqueCount="416">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</sst>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49" fontId="7" fillId="7" borderId="5" xfId="0" applyNumberFormat="1" applyFont="1" applyFill="1" applyBorder="1" applyAlignment="1">
      <alignment horizontal="center" vertical="center"/>
    </xf>
    <xf numFmtId="49" fontId="7" fillId="7" borderId="25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7" fillId="28" borderId="46" xfId="0" applyFont="1" applyFill="1" applyBorder="1" applyAlignment="1">
      <alignment horizontal="center" vertical="center"/>
    </xf>
    <xf numFmtId="0" fontId="7" fillId="28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49" fontId="7" fillId="7" borderId="47" xfId="0" applyNumberFormat="1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7" fillId="23" borderId="22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6.6</c:v>
                </c:pt>
                <c:pt idx="1">
                  <c:v>6.9</c:v>
                </c:pt>
                <c:pt idx="2">
                  <c:v>7.6</c:v>
                </c:pt>
                <c:pt idx="3">
                  <c:v>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2" totalsRowBorderDxfId="161">
  <autoFilter ref="B12:BA28"/>
  <tableColumns count="52">
    <tableColumn id="1" name="{specialDragonTierDefinitions}" dataDxfId="160"/>
    <tableColumn id="2" name="[sku]" dataDxfId="159"/>
    <tableColumn id="3" name="[tier]" dataDxfId="158"/>
    <tableColumn id="4" name="[specialDragon]" dataDxfId="157"/>
    <tableColumn id="5" name="[mainProgressionRestriction]" dataDxfId="156"/>
    <tableColumn id="7" name="[upgradeLevelToUnlock]" dataDxfId="155"/>
    <tableColumn id="8" name="[defaultSize]" dataDxfId="154"/>
    <tableColumn id="9" name="[cameraFrameWidthModifier]" dataDxfId="153"/>
    <tableColumn id="10" name="[health]" dataDxfId="152"/>
    <tableColumn id="11" name="[healthDrain]" dataDxfId="151"/>
    <tableColumn id="12" name="[healthDrainSpacePlus]" dataDxfId="150"/>
    <tableColumn id="13" name="[healthDrainAmpPerSecond]" dataDxfId="149"/>
    <tableColumn id="14" name="[sessionStartHealthDrainTime]" dataDxfId="148"/>
    <tableColumn id="15" name="[sessionStartHealthDrainModifier]" dataDxfId="147"/>
    <tableColumn id="16" name="[scale]" dataDxfId="146"/>
    <tableColumn id="17" name="[boostMultiplier]" dataDxfId="145"/>
    <tableColumn id="18" name="[energyBase]" dataDxfId="144"/>
    <tableColumn id="19" name="[energyDrain]" dataDxfId="143"/>
    <tableColumn id="20" name="[energyRefillRate]" dataDxfId="142"/>
    <tableColumn id="21" name="[furyBaseLength]" dataDxfId="141"/>
    <tableColumn id="22" name="[furyScoreMultiplier]" dataDxfId="140"/>
    <tableColumn id="23" name="[furyBaseDuration]" dataDxfId="139"/>
    <tableColumn id="24" name="[furyMax]" dataDxfId="138"/>
    <tableColumn id="25" name="[scoreTextThresholdMultiplier]" dataDxfId="137"/>
    <tableColumn id="26" name="[eatSpeedFactor]" dataDxfId="136"/>
    <tableColumn id="27" name="[maxAlcohol]" dataDxfId="135"/>
    <tableColumn id="28" name="[alcoholDrain]" dataDxfId="134"/>
    <tableColumn id="29" name="[gamePrefab]" dataDxfId="133"/>
    <tableColumn id="30" name="[menuPrefab]" dataDxfId="132"/>
    <tableColumn id="31" name="[resultsPrefab]" dataDxfId="131"/>
    <tableColumn id="32" name="[shadowFromDragon]" dataDxfId="130"/>
    <tableColumn id="33" name="[revealFromDragon]" dataDxfId="129"/>
    <tableColumn id="34" name="[sizeUpMultiplier]" dataDxfId="128"/>
    <tableColumn id="35" name="[speedUpMultiplier]" dataDxfId="127"/>
    <tableColumn id="36" name="[biteUpMultiplier]" dataDxfId="126"/>
    <tableColumn id="37" name="[invincible]" dataDxfId="125"/>
    <tableColumn id="38" name="[infiniteBoost]" dataDxfId="124"/>
    <tableColumn id="39" name="[eatEverything]" dataDxfId="123"/>
    <tableColumn id="40" name="[modeDuration]" dataDxfId="122"/>
    <tableColumn id="41" name="[petScale]" dataDxfId="121"/>
    <tableColumn id="44" name="[statsBarRatio]" dataDxfId="120"/>
    <tableColumn id="45" name="[furyBarRatio]" dataDxfId="119"/>
    <tableColumn id="46" name="[force]" dataDxfId="118"/>
    <tableColumn id="47" name="[mass]" dataDxfId="117"/>
    <tableColumn id="48" name="[friction]" dataDxfId="116"/>
    <tableColumn id="49" name="[gravityModifier]" dataDxfId="115"/>
    <tableColumn id="50" name="[airGravityModifier]" dataDxfId="114"/>
    <tableColumn id="51" name="[waterGravityModifier]" dataDxfId="113"/>
    <tableColumn id="52" name="[damageAnimationThreshold]" dataDxfId="112"/>
    <tableColumn id="53" name="[dotAnimationThreshold]" dataDxfId="111"/>
    <tableColumn id="6" name="[scaleMenu]" dataDxfId="110"/>
    <tableColumn id="54" name="[trackingSku]" dataDxfId="1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8" dataDxfId="106" headerRowBorderDxfId="107" tableBorderDxfId="105">
  <autoFilter ref="B3:AC7"/>
  <tableColumns count="28">
    <tableColumn id="1" name="{specialDragonDefinitions}" dataDxfId="104"/>
    <tableColumn id="2" name="[sku]"/>
    <tableColumn id="3" name="[type]"/>
    <tableColumn id="5" name="[order]" dataDxfId="103"/>
    <tableColumn id="7" name="[unlockPriceGF]" dataDxfId="102"/>
    <tableColumn id="8" name="[unlockPricePC]" dataDxfId="101"/>
    <tableColumn id="66" name="[hpBonusSteps]" dataDxfId="100"/>
    <tableColumn id="69" name="[hpBonusMin]" dataDxfId="99"/>
    <tableColumn id="70" name="[hpBonusMax]" dataDxfId="98"/>
    <tableColumn id="72" name="[speedBonusSteps]" dataDxfId="97"/>
    <tableColumn id="73" name="[speedBonusMin]" dataDxfId="96"/>
    <tableColumn id="74" name="[speedBonusMax]" dataDxfId="95"/>
    <tableColumn id="71" name="[boostBonusSteps]" dataDxfId="94"/>
    <tableColumn id="68" name="[boostBonusMin]" dataDxfId="93"/>
    <tableColumn id="67" name="[boostBonusMax]" dataDxfId="92"/>
    <tableColumn id="76" name="[stepPrice]" dataDxfId="91"/>
    <tableColumn id="77" name="[priceCoefA]" dataDxfId="90"/>
    <tableColumn id="75" name="[priceCoefB]" dataDxfId="89"/>
    <tableColumn id="6" name="[energyRequiredToBoost]" dataDxfId="88"/>
    <tableColumn id="4" name="[energyRestartThreshold]" dataDxfId="87"/>
    <tableColumn id="10" name="[tidBoostAction]" dataDxfId="86"/>
    <tableColumn id="9" name="[tidBoostReminder]" dataDxfId="85"/>
    <tableColumn id="13" name="[petScaleMenu]" dataDxfId="84"/>
    <tableColumn id="12" name="[tidDesc]" dataDxfId="83"/>
    <tableColumn id="65" name="[tidName]" dataDxfId="82"/>
    <tableColumn id="15" name="[mummyHealthFactor]" dataDxfId="81"/>
    <tableColumn id="14" name="[mummyDuration]" dataDxfId="80"/>
    <tableColumn id="11" name="[trackingSku]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8" tableBorderDxfId="77" totalsRowBorderDxfId="76">
  <autoFilter ref="B34:I46"/>
  <tableColumns count="8">
    <tableColumn id="1" name="{specialDragonPowerDefinitions}" dataDxfId="75"/>
    <tableColumn id="2" name="[sku]" dataDxfId="74"/>
    <tableColumn id="3" name="[specialDragon]" dataDxfId="73"/>
    <tableColumn id="6" name="[upgradeLevelToUnlock]" dataDxfId="72"/>
    <tableColumn id="5" name="[icon]" dataDxfId="71">
      <calculatedColumnFormula>CONCATENATE("icon_",Table1[[#This Row],['[sku']]])</calculatedColumnFormula>
    </tableColumn>
    <tableColumn id="4" name="[tidName]" dataDxfId="70"/>
    <tableColumn id="7" name="[tidDesc]" dataDxfId="69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M57" totalsRowShown="0" headerRowDxfId="68" dataDxfId="66" headerRowBorderDxfId="67" tableBorderDxfId="65" totalsRowBorderDxfId="64">
  <autoFilter ref="B52:M57"/>
  <tableColumns count="12">
    <tableColumn id="1" name="{specialDisguisesDefinitions}" dataDxfId="63"/>
    <tableColumn id="2" name="[sku]" dataDxfId="62"/>
    <tableColumn id="3" name="[skin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5"/>
  <sheetViews>
    <sheetView tabSelected="1" topLeftCell="L7" workbookViewId="0">
      <selection activeCell="P26" sqref="P26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3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4">
        <v>3</v>
      </c>
      <c r="F7" s="46">
        <v>25</v>
      </c>
      <c r="G7" s="195">
        <v>200</v>
      </c>
      <c r="H7" s="196">
        <v>20</v>
      </c>
      <c r="I7" s="197">
        <v>0</v>
      </c>
      <c r="J7" s="197">
        <v>100</v>
      </c>
      <c r="K7" s="198">
        <v>20</v>
      </c>
      <c r="L7" s="199">
        <v>0</v>
      </c>
      <c r="M7" s="199">
        <v>60</v>
      </c>
      <c r="N7" s="200">
        <v>20</v>
      </c>
      <c r="O7" s="200">
        <v>0</v>
      </c>
      <c r="P7" s="200">
        <v>60</v>
      </c>
      <c r="Q7" s="160">
        <v>25</v>
      </c>
      <c r="R7" s="201">
        <v>1</v>
      </c>
      <c r="S7" s="201">
        <v>0</v>
      </c>
      <c r="T7" s="160">
        <v>0.2</v>
      </c>
      <c r="U7" s="160">
        <v>1</v>
      </c>
      <c r="V7" s="160" t="s">
        <v>392</v>
      </c>
      <c r="W7" s="160"/>
      <c r="X7" s="193">
        <v>0.6</v>
      </c>
      <c r="Y7" s="202" t="s">
        <v>393</v>
      </c>
      <c r="Z7" s="205" t="s">
        <v>394</v>
      </c>
      <c r="AA7" s="203">
        <v>0.4</v>
      </c>
      <c r="AB7" s="203">
        <v>25</v>
      </c>
      <c r="AC7" s="204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1.6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22</v>
      </c>
      <c r="T17" s="111">
        <v>28</v>
      </c>
      <c r="U17" s="109">
        <v>11</v>
      </c>
      <c r="V17" s="110">
        <v>3</v>
      </c>
      <c r="W17" s="110">
        <v>10</v>
      </c>
      <c r="X17" s="111">
        <v>25000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2.5</v>
      </c>
      <c r="L18" s="110">
        <v>0</v>
      </c>
      <c r="M18" s="110">
        <v>1.2E-2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22</v>
      </c>
      <c r="T18" s="111">
        <v>28</v>
      </c>
      <c r="U18" s="109">
        <v>13</v>
      </c>
      <c r="V18" s="110">
        <v>4</v>
      </c>
      <c r="W18" s="110">
        <v>10</v>
      </c>
      <c r="X18" s="111">
        <v>90000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3.4</v>
      </c>
      <c r="L19" s="110">
        <v>0</v>
      </c>
      <c r="M19" s="110">
        <v>1.7000000000000001E-2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22</v>
      </c>
      <c r="T19" s="111">
        <v>28</v>
      </c>
      <c r="U19" s="109">
        <v>14</v>
      </c>
      <c r="V19" s="110">
        <v>5</v>
      </c>
      <c r="W19" s="110">
        <v>10</v>
      </c>
      <c r="X19" s="111">
        <v>200000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4.2</v>
      </c>
      <c r="L20" s="110">
        <v>0</v>
      </c>
      <c r="M20" s="110">
        <v>2.3E-2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25</v>
      </c>
      <c r="T20" s="111">
        <v>25</v>
      </c>
      <c r="U20" s="109">
        <v>15</v>
      </c>
      <c r="V20" s="110">
        <v>6</v>
      </c>
      <c r="W20" s="110">
        <v>9</v>
      </c>
      <c r="X20" s="111">
        <v>500000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51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6" t="s">
        <v>2</v>
      </c>
      <c r="C25" s="207" t="s">
        <v>395</v>
      </c>
      <c r="D25" s="40" t="s">
        <v>15</v>
      </c>
      <c r="E25" s="208" t="s">
        <v>391</v>
      </c>
      <c r="F25" s="209" t="s">
        <v>15</v>
      </c>
      <c r="G25" s="210">
        <v>0</v>
      </c>
      <c r="H25" s="220">
        <v>3</v>
      </c>
      <c r="I25" s="221">
        <v>-2</v>
      </c>
      <c r="J25" s="222">
        <v>75</v>
      </c>
      <c r="K25" s="223">
        <v>2.7</v>
      </c>
      <c r="L25" s="223">
        <v>0</v>
      </c>
      <c r="M25" s="223">
        <v>6.4999999999999997E-3</v>
      </c>
      <c r="N25" s="223">
        <v>20</v>
      </c>
      <c r="O25" s="223">
        <v>0.5</v>
      </c>
      <c r="P25" s="224">
        <v>1</v>
      </c>
      <c r="Q25" s="221">
        <v>1.5</v>
      </c>
      <c r="R25" s="223">
        <v>100</v>
      </c>
      <c r="S25" s="223">
        <v>9</v>
      </c>
      <c r="T25" s="225">
        <v>7</v>
      </c>
      <c r="U25" s="221">
        <v>11</v>
      </c>
      <c r="V25" s="223">
        <v>3</v>
      </c>
      <c r="W25" s="223">
        <v>10</v>
      </c>
      <c r="X25" s="225">
        <v>40000</v>
      </c>
      <c r="Y25" s="226">
        <v>2</v>
      </c>
      <c r="Z25" s="224">
        <v>0.13</v>
      </c>
      <c r="AA25" s="224">
        <v>0</v>
      </c>
      <c r="AB25" s="226">
        <v>12</v>
      </c>
      <c r="AC25" s="211" t="s">
        <v>399</v>
      </c>
      <c r="AD25" s="212" t="s">
        <v>400</v>
      </c>
      <c r="AE25" s="212" t="s">
        <v>401</v>
      </c>
      <c r="AF25" s="227"/>
      <c r="AG25" s="228"/>
      <c r="AH25" s="229">
        <v>1.7</v>
      </c>
      <c r="AI25" s="227">
        <v>2</v>
      </c>
      <c r="AJ25" s="227">
        <v>2</v>
      </c>
      <c r="AK25" s="227" t="b">
        <v>1</v>
      </c>
      <c r="AL25" s="227" t="b">
        <v>1</v>
      </c>
      <c r="AM25" s="227" t="b">
        <v>1</v>
      </c>
      <c r="AN25" s="230">
        <v>10</v>
      </c>
      <c r="AO25" s="252">
        <v>0.55999999999999994</v>
      </c>
      <c r="AP25" s="253">
        <v>2E-3</v>
      </c>
      <c r="AQ25" s="254">
        <v>5.0000000000000001E-3</v>
      </c>
      <c r="AR25" s="231">
        <v>260</v>
      </c>
      <c r="AS25" s="232">
        <v>2.5</v>
      </c>
      <c r="AT25" s="232">
        <v>9.5</v>
      </c>
      <c r="AU25" s="232">
        <v>1.7</v>
      </c>
      <c r="AV25" s="232">
        <v>1.2</v>
      </c>
      <c r="AW25" s="233">
        <v>1.1000000000000001</v>
      </c>
      <c r="AX25" s="232">
        <v>0</v>
      </c>
      <c r="AY25" s="232">
        <v>8</v>
      </c>
      <c r="AZ25" s="232">
        <v>1.1000000000000001</v>
      </c>
      <c r="BA25" s="234" t="s">
        <v>395</v>
      </c>
    </row>
    <row r="26" spans="1:53" x14ac:dyDescent="0.25">
      <c r="A26" s="3"/>
      <c r="B26" s="206" t="s">
        <v>2</v>
      </c>
      <c r="C26" s="207" t="s">
        <v>396</v>
      </c>
      <c r="D26" s="40" t="s">
        <v>14</v>
      </c>
      <c r="E26" s="208" t="s">
        <v>391</v>
      </c>
      <c r="F26" s="209" t="s">
        <v>14</v>
      </c>
      <c r="G26" s="210">
        <v>10</v>
      </c>
      <c r="H26" s="220">
        <v>8</v>
      </c>
      <c r="I26" s="221">
        <v>0</v>
      </c>
      <c r="J26" s="222">
        <v>120</v>
      </c>
      <c r="K26" s="223">
        <v>3.4</v>
      </c>
      <c r="L26" s="223">
        <v>0</v>
      </c>
      <c r="M26" s="223">
        <v>0.01</v>
      </c>
      <c r="N26" s="223">
        <v>20</v>
      </c>
      <c r="O26" s="223">
        <v>0.6</v>
      </c>
      <c r="P26" s="224">
        <v>1.4</v>
      </c>
      <c r="Q26" s="221">
        <v>1.5</v>
      </c>
      <c r="R26" s="223">
        <v>120</v>
      </c>
      <c r="S26" s="223">
        <v>10</v>
      </c>
      <c r="T26" s="225">
        <v>7</v>
      </c>
      <c r="U26" s="221">
        <v>13</v>
      </c>
      <c r="V26" s="223">
        <v>4</v>
      </c>
      <c r="W26" s="223">
        <v>11</v>
      </c>
      <c r="X26" s="225">
        <v>120000</v>
      </c>
      <c r="Y26" s="226">
        <v>3</v>
      </c>
      <c r="Z26" s="224">
        <v>0.08</v>
      </c>
      <c r="AA26" s="224">
        <v>0</v>
      </c>
      <c r="AB26" s="226">
        <v>12</v>
      </c>
      <c r="AC26" s="211" t="s">
        <v>399</v>
      </c>
      <c r="AD26" s="212" t="s">
        <v>400</v>
      </c>
      <c r="AE26" s="212" t="s">
        <v>401</v>
      </c>
      <c r="AF26" s="227"/>
      <c r="AG26" s="228"/>
      <c r="AH26" s="229">
        <v>1.6</v>
      </c>
      <c r="AI26" s="227">
        <v>2</v>
      </c>
      <c r="AJ26" s="227">
        <v>2</v>
      </c>
      <c r="AK26" s="227" t="b">
        <v>1</v>
      </c>
      <c r="AL26" s="227" t="b">
        <v>1</v>
      </c>
      <c r="AM26" s="227" t="b">
        <v>1</v>
      </c>
      <c r="AN26" s="230">
        <v>10</v>
      </c>
      <c r="AO26" s="252">
        <v>0.7</v>
      </c>
      <c r="AP26" s="253">
        <v>1.8E-3</v>
      </c>
      <c r="AQ26" s="254">
        <v>5.0000000000000001E-3</v>
      </c>
      <c r="AR26" s="231">
        <v>275</v>
      </c>
      <c r="AS26" s="232">
        <v>2.5</v>
      </c>
      <c r="AT26" s="232">
        <v>9.5</v>
      </c>
      <c r="AU26" s="232">
        <v>1.7</v>
      </c>
      <c r="AV26" s="232">
        <v>1.2</v>
      </c>
      <c r="AW26" s="233">
        <v>1.1000000000000001</v>
      </c>
      <c r="AX26" s="232">
        <v>9</v>
      </c>
      <c r="AY26" s="232">
        <v>8</v>
      </c>
      <c r="AZ26" s="232">
        <v>1.3</v>
      </c>
      <c r="BA26" s="235" t="s">
        <v>396</v>
      </c>
    </row>
    <row r="27" spans="1:53" x14ac:dyDescent="0.25">
      <c r="A27" s="3"/>
      <c r="B27" s="206" t="s">
        <v>2</v>
      </c>
      <c r="C27" s="207" t="s">
        <v>397</v>
      </c>
      <c r="D27" s="40" t="s">
        <v>13</v>
      </c>
      <c r="E27" s="208" t="s">
        <v>391</v>
      </c>
      <c r="F27" s="209" t="s">
        <v>13</v>
      </c>
      <c r="G27" s="210">
        <v>20</v>
      </c>
      <c r="H27" s="220">
        <v>17</v>
      </c>
      <c r="I27" s="221">
        <v>0</v>
      </c>
      <c r="J27" s="222">
        <v>160</v>
      </c>
      <c r="K27" s="223">
        <v>4.3</v>
      </c>
      <c r="L27" s="223">
        <v>0</v>
      </c>
      <c r="M27" s="223">
        <v>1.2500000000000001E-2</v>
      </c>
      <c r="N27" s="223">
        <v>15</v>
      </c>
      <c r="O27" s="223">
        <v>0.7</v>
      </c>
      <c r="P27" s="224">
        <v>1.8</v>
      </c>
      <c r="Q27" s="221">
        <v>1.5</v>
      </c>
      <c r="R27" s="223">
        <v>140</v>
      </c>
      <c r="S27" s="223">
        <v>12</v>
      </c>
      <c r="T27" s="225">
        <v>7</v>
      </c>
      <c r="U27" s="221">
        <v>14</v>
      </c>
      <c r="V27" s="223">
        <v>5</v>
      </c>
      <c r="W27" s="223">
        <v>11</v>
      </c>
      <c r="X27" s="225">
        <v>250000</v>
      </c>
      <c r="Y27" s="226">
        <v>4</v>
      </c>
      <c r="Z27" s="224">
        <v>0.05</v>
      </c>
      <c r="AA27" s="224">
        <v>0</v>
      </c>
      <c r="AB27" s="226">
        <v>12</v>
      </c>
      <c r="AC27" s="211" t="s">
        <v>399</v>
      </c>
      <c r="AD27" s="212" t="s">
        <v>400</v>
      </c>
      <c r="AE27" s="212" t="s">
        <v>401</v>
      </c>
      <c r="AF27" s="227"/>
      <c r="AG27" s="228"/>
      <c r="AH27" s="229">
        <v>1.5</v>
      </c>
      <c r="AI27" s="227">
        <v>2</v>
      </c>
      <c r="AJ27" s="227">
        <v>2</v>
      </c>
      <c r="AK27" s="227" t="b">
        <v>1</v>
      </c>
      <c r="AL27" s="227" t="b">
        <v>1</v>
      </c>
      <c r="AM27" s="227" t="b">
        <v>1</v>
      </c>
      <c r="AN27" s="230">
        <v>10</v>
      </c>
      <c r="AO27" s="252">
        <v>0.7</v>
      </c>
      <c r="AP27" s="253">
        <v>1.6000000000000001E-3</v>
      </c>
      <c r="AQ27" s="254">
        <v>5.0000000000000001E-3</v>
      </c>
      <c r="AR27" s="231">
        <v>300</v>
      </c>
      <c r="AS27" s="232">
        <v>2.5</v>
      </c>
      <c r="AT27" s="232">
        <v>9.5</v>
      </c>
      <c r="AU27" s="232">
        <v>1.7</v>
      </c>
      <c r="AV27" s="232">
        <v>1.2</v>
      </c>
      <c r="AW27" s="233">
        <v>1.1000000000000001</v>
      </c>
      <c r="AX27" s="232">
        <v>45</v>
      </c>
      <c r="AY27" s="232">
        <v>15</v>
      </c>
      <c r="AZ27" s="232">
        <v>1.5</v>
      </c>
      <c r="BA27" s="235" t="s">
        <v>397</v>
      </c>
    </row>
    <row r="28" spans="1:53" ht="15.75" thickBot="1" x14ac:dyDescent="0.3">
      <c r="A28" s="3" t="s">
        <v>415</v>
      </c>
      <c r="B28" s="213" t="s">
        <v>2</v>
      </c>
      <c r="C28" s="214" t="s">
        <v>398</v>
      </c>
      <c r="D28" s="215" t="s">
        <v>12</v>
      </c>
      <c r="E28" s="216" t="s">
        <v>391</v>
      </c>
      <c r="F28" s="217" t="s">
        <v>12</v>
      </c>
      <c r="G28" s="250">
        <v>30</v>
      </c>
      <c r="H28" s="236">
        <v>25</v>
      </c>
      <c r="I28" s="237">
        <v>0</v>
      </c>
      <c r="J28" s="238">
        <v>200</v>
      </c>
      <c r="K28" s="239">
        <v>5</v>
      </c>
      <c r="L28" s="239">
        <v>0</v>
      </c>
      <c r="M28" s="239">
        <v>1.5599999999999999E-2</v>
      </c>
      <c r="N28" s="239">
        <v>10</v>
      </c>
      <c r="O28" s="239">
        <v>0.8</v>
      </c>
      <c r="P28" s="240">
        <v>2.2999999999999998</v>
      </c>
      <c r="Q28" s="237">
        <v>1.2</v>
      </c>
      <c r="R28" s="239">
        <v>160</v>
      </c>
      <c r="S28" s="239">
        <v>14</v>
      </c>
      <c r="T28" s="241">
        <v>7</v>
      </c>
      <c r="U28" s="237">
        <v>15</v>
      </c>
      <c r="V28" s="239">
        <v>6</v>
      </c>
      <c r="W28" s="239">
        <v>11</v>
      </c>
      <c r="X28" s="241">
        <v>550000</v>
      </c>
      <c r="Y28" s="242">
        <v>5</v>
      </c>
      <c r="Z28" s="240">
        <v>0.04</v>
      </c>
      <c r="AA28" s="240">
        <v>0</v>
      </c>
      <c r="AB28" s="242">
        <v>12</v>
      </c>
      <c r="AC28" s="218" t="s">
        <v>399</v>
      </c>
      <c r="AD28" s="219" t="s">
        <v>400</v>
      </c>
      <c r="AE28" s="219" t="s">
        <v>401</v>
      </c>
      <c r="AF28" s="227"/>
      <c r="AG28" s="243"/>
      <c r="AH28" s="244">
        <v>1.4</v>
      </c>
      <c r="AI28" s="227">
        <v>2</v>
      </c>
      <c r="AJ28" s="227">
        <v>2</v>
      </c>
      <c r="AK28" s="227" t="b">
        <v>1</v>
      </c>
      <c r="AL28" s="227" t="b">
        <v>1</v>
      </c>
      <c r="AM28" s="227" t="b">
        <v>1</v>
      </c>
      <c r="AN28" s="245">
        <v>10</v>
      </c>
      <c r="AO28" s="252">
        <v>0.7</v>
      </c>
      <c r="AP28" s="253">
        <v>1.5E-3</v>
      </c>
      <c r="AQ28" s="254">
        <v>5.0000000000000001E-3</v>
      </c>
      <c r="AR28" s="246">
        <v>315</v>
      </c>
      <c r="AS28" s="247">
        <v>2.5</v>
      </c>
      <c r="AT28" s="247">
        <v>9.5</v>
      </c>
      <c r="AU28" s="247">
        <v>1.7</v>
      </c>
      <c r="AV28" s="247">
        <v>1.2</v>
      </c>
      <c r="AW28" s="248">
        <v>1.1000000000000001</v>
      </c>
      <c r="AX28" s="247">
        <v>59</v>
      </c>
      <c r="AY28" s="247">
        <v>15</v>
      </c>
      <c r="AZ28" s="247">
        <v>1.7</v>
      </c>
      <c r="BA28" s="249" t="s">
        <v>398</v>
      </c>
    </row>
    <row r="29" spans="1:53" ht="24" thickBot="1" x14ac:dyDescent="0.4">
      <c r="B29" s="5"/>
      <c r="C29" s="5"/>
      <c r="D29" s="5"/>
      <c r="E29" s="5"/>
      <c r="F29" s="5"/>
      <c r="G29" s="5"/>
      <c r="H29" s="267" t="s">
        <v>11</v>
      </c>
      <c r="I29" s="268"/>
      <c r="J29" s="269" t="s">
        <v>10</v>
      </c>
      <c r="K29" s="270"/>
      <c r="L29" s="270"/>
      <c r="M29" s="270"/>
      <c r="N29" s="270"/>
      <c r="O29" s="271"/>
      <c r="P29" s="72"/>
      <c r="Q29" s="263" t="s">
        <v>126</v>
      </c>
      <c r="R29" s="264"/>
      <c r="S29" s="264"/>
      <c r="T29" s="264"/>
      <c r="U29" s="265" t="s">
        <v>9</v>
      </c>
      <c r="V29" s="266"/>
      <c r="W29" s="266"/>
      <c r="X29" s="266"/>
      <c r="Y29" s="20"/>
      <c r="Z29" s="20"/>
      <c r="AA29" s="20"/>
      <c r="AB29" s="20"/>
      <c r="AH29" s="260" t="s">
        <v>127</v>
      </c>
      <c r="AI29" s="261"/>
      <c r="AJ29" s="261"/>
      <c r="AK29" s="261"/>
      <c r="AL29" s="261"/>
      <c r="AM29" s="261"/>
      <c r="AN29" s="262"/>
    </row>
    <row r="31" spans="1:53" ht="15.75" thickBot="1" x14ac:dyDescent="0.3">
      <c r="AZ31" t="s">
        <v>414</v>
      </c>
    </row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55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55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56" t="s">
        <v>2</v>
      </c>
      <c r="C46" s="60" t="s">
        <v>404</v>
      </c>
      <c r="D46" s="257" t="s">
        <v>391</v>
      </c>
      <c r="E46" s="61">
        <v>25</v>
      </c>
      <c r="F46" s="177" t="str">
        <f>CONCATENATE("icon_",Table1[[#This Row],['[sku']]])</f>
        <v>icon_ice_power_3</v>
      </c>
      <c r="G46" s="258" t="s">
        <v>407</v>
      </c>
      <c r="H46" s="177" t="s">
        <v>410</v>
      </c>
      <c r="I46" s="258" t="s">
        <v>407</v>
      </c>
    </row>
    <row r="49" spans="2:13" ht="15.75" thickBot="1" x14ac:dyDescent="0.3"/>
    <row r="50" spans="2:13" ht="23.25" x14ac:dyDescent="0.35">
      <c r="B50" s="1" t="s">
        <v>172</v>
      </c>
      <c r="C50" s="1"/>
      <c r="D50" s="1"/>
      <c r="E50" s="1"/>
      <c r="F50" s="1"/>
    </row>
    <row r="52" spans="2:13" ht="140.25" x14ac:dyDescent="0.25">
      <c r="B52" s="180" t="s">
        <v>173</v>
      </c>
      <c r="C52" s="178" t="s">
        <v>0</v>
      </c>
      <c r="D52" s="178" t="s">
        <v>174</v>
      </c>
      <c r="E52" s="179" t="s">
        <v>175</v>
      </c>
      <c r="F52" s="181" t="s">
        <v>176</v>
      </c>
      <c r="G52" s="181" t="s">
        <v>177</v>
      </c>
      <c r="H52" s="181" t="s">
        <v>178</v>
      </c>
      <c r="I52" s="181" t="s">
        <v>179</v>
      </c>
      <c r="J52" s="181" t="s">
        <v>65</v>
      </c>
      <c r="K52" s="181" t="s">
        <v>3</v>
      </c>
      <c r="L52" s="181" t="s">
        <v>5</v>
      </c>
      <c r="M52" s="181" t="s">
        <v>1</v>
      </c>
    </row>
    <row r="53" spans="2:13" x14ac:dyDescent="0.25">
      <c r="B53" s="29" t="s">
        <v>2</v>
      </c>
      <c r="C53" s="56" t="s">
        <v>180</v>
      </c>
      <c r="D53" s="57" t="s">
        <v>180</v>
      </c>
      <c r="E53" s="57" t="s">
        <v>64</v>
      </c>
      <c r="F53" s="58">
        <v>0</v>
      </c>
      <c r="G53" s="58">
        <v>0</v>
      </c>
      <c r="H53" s="58">
        <v>0</v>
      </c>
      <c r="I53" s="58">
        <v>0</v>
      </c>
      <c r="J53" s="58" t="s">
        <v>182</v>
      </c>
      <c r="K53" s="58" t="s">
        <v>183</v>
      </c>
      <c r="L53" s="58" t="s">
        <v>185</v>
      </c>
      <c r="M53" s="58" t="s">
        <v>257</v>
      </c>
    </row>
    <row r="54" spans="2:13" x14ac:dyDescent="0.25">
      <c r="B54" s="29" t="s">
        <v>2</v>
      </c>
      <c r="C54" s="56" t="s">
        <v>181</v>
      </c>
      <c r="D54" s="57" t="s">
        <v>181</v>
      </c>
      <c r="E54" s="57" t="s">
        <v>63</v>
      </c>
      <c r="F54" s="58">
        <v>0</v>
      </c>
      <c r="G54" s="58">
        <v>600</v>
      </c>
      <c r="H54" s="58">
        <v>0</v>
      </c>
      <c r="I54" s="58">
        <v>0</v>
      </c>
      <c r="J54" s="58" t="s">
        <v>182</v>
      </c>
      <c r="K54" s="58" t="s">
        <v>184</v>
      </c>
      <c r="L54" s="58" t="s">
        <v>186</v>
      </c>
      <c r="M54" s="58" t="s">
        <v>258</v>
      </c>
    </row>
    <row r="55" spans="2:13" x14ac:dyDescent="0.25">
      <c r="B55" s="29" t="s">
        <v>2</v>
      </c>
      <c r="C55" s="56" t="s">
        <v>255</v>
      </c>
      <c r="D55" s="57" t="s">
        <v>255</v>
      </c>
      <c r="E55" s="57" t="s">
        <v>235</v>
      </c>
      <c r="F55" s="58">
        <v>0</v>
      </c>
      <c r="G55" s="58">
        <v>0</v>
      </c>
      <c r="H55" s="58">
        <v>0</v>
      </c>
      <c r="I55" s="58">
        <v>0</v>
      </c>
      <c r="J55" s="58" t="s">
        <v>182</v>
      </c>
      <c r="K55" s="58" t="s">
        <v>256</v>
      </c>
      <c r="L55" s="58" t="s">
        <v>256</v>
      </c>
      <c r="M55" s="58" t="s">
        <v>259</v>
      </c>
    </row>
    <row r="56" spans="2:13" x14ac:dyDescent="0.25">
      <c r="B56" s="182" t="s">
        <v>2</v>
      </c>
      <c r="C56" s="183" t="s">
        <v>272</v>
      </c>
      <c r="D56" s="184" t="s">
        <v>272</v>
      </c>
      <c r="E56" s="185" t="s">
        <v>235</v>
      </c>
      <c r="F56" s="186">
        <v>0</v>
      </c>
      <c r="G56" s="187">
        <v>0</v>
      </c>
      <c r="H56" s="187">
        <v>0</v>
      </c>
      <c r="I56" s="187">
        <v>1</v>
      </c>
      <c r="J56" s="187" t="s">
        <v>182</v>
      </c>
      <c r="K56" s="187" t="s">
        <v>256</v>
      </c>
      <c r="L56" s="187" t="s">
        <v>256</v>
      </c>
      <c r="M56" s="187" t="s">
        <v>259</v>
      </c>
    </row>
    <row r="57" spans="2:13" x14ac:dyDescent="0.25">
      <c r="B57" s="256" t="s">
        <v>2</v>
      </c>
      <c r="C57" s="60" t="s">
        <v>411</v>
      </c>
      <c r="D57" s="257" t="s">
        <v>411</v>
      </c>
      <c r="E57" s="61" t="s">
        <v>391</v>
      </c>
      <c r="F57" s="177">
        <v>0</v>
      </c>
      <c r="G57" s="259">
        <v>0</v>
      </c>
      <c r="H57" s="259">
        <v>0</v>
      </c>
      <c r="I57" s="259">
        <v>0</v>
      </c>
      <c r="J57" s="259" t="s">
        <v>182</v>
      </c>
      <c r="K57" s="259" t="s">
        <v>413</v>
      </c>
      <c r="L57" s="259" t="s">
        <v>413</v>
      </c>
      <c r="M57" s="259" t="s">
        <v>412</v>
      </c>
    </row>
    <row r="59" spans="2:13" ht="15.75" thickBot="1" x14ac:dyDescent="0.3"/>
    <row r="60" spans="2:13" ht="23.25" x14ac:dyDescent="0.35">
      <c r="B60" s="1" t="s">
        <v>195</v>
      </c>
      <c r="C60" s="1"/>
      <c r="D60" s="1"/>
      <c r="E60" s="1"/>
    </row>
    <row r="62" spans="2:13" ht="121.5" x14ac:dyDescent="0.25">
      <c r="B62" s="12" t="s">
        <v>196</v>
      </c>
      <c r="C62" s="6" t="s">
        <v>0</v>
      </c>
      <c r="D62" s="7" t="s">
        <v>3</v>
      </c>
      <c r="E62" s="47" t="s">
        <v>65</v>
      </c>
    </row>
    <row r="63" spans="2:13" x14ac:dyDescent="0.25">
      <c r="B63" s="29" t="s">
        <v>2</v>
      </c>
      <c r="C63" s="56" t="s">
        <v>197</v>
      </c>
      <c r="D63" s="57" t="s">
        <v>200</v>
      </c>
      <c r="E63" s="57" t="s">
        <v>203</v>
      </c>
    </row>
    <row r="64" spans="2:13" x14ac:dyDescent="0.25">
      <c r="B64" s="29" t="s">
        <v>2</v>
      </c>
      <c r="C64" s="56" t="s">
        <v>198</v>
      </c>
      <c r="D64" s="57" t="s">
        <v>201</v>
      </c>
      <c r="E64" s="57" t="s">
        <v>204</v>
      </c>
    </row>
    <row r="65" spans="2:5" x14ac:dyDescent="0.25">
      <c r="B65" s="29" t="s">
        <v>2</v>
      </c>
      <c r="C65" s="56" t="s">
        <v>199</v>
      </c>
      <c r="D65" s="57" t="s">
        <v>202</v>
      </c>
      <c r="E65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82" priority="67"/>
  </conditionalFormatting>
  <conditionalFormatting sqref="C4:D7">
    <cfRule type="duplicateValues" dxfId="181" priority="43"/>
  </conditionalFormatting>
  <conditionalFormatting sqref="C38:C40">
    <cfRule type="duplicateValues" dxfId="180" priority="32"/>
  </conditionalFormatting>
  <conditionalFormatting sqref="C35:C37">
    <cfRule type="duplicateValues" dxfId="179" priority="68"/>
  </conditionalFormatting>
  <conditionalFormatting sqref="C41:C43">
    <cfRule type="duplicateValues" dxfId="178" priority="29"/>
  </conditionalFormatting>
  <conditionalFormatting sqref="C14:C24">
    <cfRule type="duplicateValues" dxfId="177" priority="27"/>
  </conditionalFormatting>
  <conditionalFormatting sqref="BA21">
    <cfRule type="duplicateValues" dxfId="176" priority="19"/>
  </conditionalFormatting>
  <conditionalFormatting sqref="C53:C57">
    <cfRule type="duplicateValues" dxfId="175" priority="17"/>
  </conditionalFormatting>
  <conditionalFormatting sqref="C63:C65">
    <cfRule type="duplicateValues" dxfId="174" priority="14"/>
  </conditionalFormatting>
  <conditionalFormatting sqref="AC4:AC7">
    <cfRule type="duplicateValues" dxfId="173" priority="13"/>
  </conditionalFormatting>
  <conditionalFormatting sqref="BA22">
    <cfRule type="duplicateValues" dxfId="172" priority="10"/>
  </conditionalFormatting>
  <conditionalFormatting sqref="BA23">
    <cfRule type="duplicateValues" dxfId="171" priority="9"/>
  </conditionalFormatting>
  <conditionalFormatting sqref="BA24">
    <cfRule type="duplicateValues" dxfId="170" priority="8"/>
  </conditionalFormatting>
  <conditionalFormatting sqref="C56">
    <cfRule type="duplicateValues" dxfId="169" priority="7"/>
  </conditionalFormatting>
  <conditionalFormatting sqref="C7:D7">
    <cfRule type="duplicateValues" dxfId="168" priority="6"/>
  </conditionalFormatting>
  <conditionalFormatting sqref="AC7">
    <cfRule type="duplicateValues" dxfId="167" priority="5"/>
  </conditionalFormatting>
  <conditionalFormatting sqref="C25:C28">
    <cfRule type="duplicateValues" dxfId="166" priority="4"/>
  </conditionalFormatting>
  <conditionalFormatting sqref="C44:C46">
    <cfRule type="duplicateValues" dxfId="165" priority="3"/>
  </conditionalFormatting>
  <conditionalFormatting sqref="C57">
    <cfRule type="duplicateValues" dxfId="164" priority="2"/>
  </conditionalFormatting>
  <conditionalFormatting sqref="C57">
    <cfRule type="duplicateValues" dxfId="163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72"/>
      <c r="H2" s="272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8" t="s">
        <v>2</v>
      </c>
      <c r="B4" s="189" t="s">
        <v>279</v>
      </c>
      <c r="C4" s="189">
        <v>0</v>
      </c>
      <c r="D4" s="189" t="s">
        <v>280</v>
      </c>
      <c r="E4" s="189" t="s">
        <v>280</v>
      </c>
      <c r="F4" s="189">
        <v>1</v>
      </c>
      <c r="G4" s="189" t="s">
        <v>281</v>
      </c>
      <c r="H4" s="189" t="s">
        <v>282</v>
      </c>
      <c r="I4" s="189" t="s">
        <v>283</v>
      </c>
    </row>
    <row r="5" spans="1:9" x14ac:dyDescent="0.25">
      <c r="A5" s="188" t="s">
        <v>2</v>
      </c>
      <c r="B5" s="189" t="s">
        <v>284</v>
      </c>
      <c r="C5" s="189">
        <v>1</v>
      </c>
      <c r="D5" s="189" t="s">
        <v>280</v>
      </c>
      <c r="E5" s="189" t="s">
        <v>280</v>
      </c>
      <c r="F5" s="189">
        <v>1</v>
      </c>
      <c r="G5" s="189" t="s">
        <v>285</v>
      </c>
      <c r="H5" s="189" t="s">
        <v>286</v>
      </c>
      <c r="I5" s="189" t="s">
        <v>287</v>
      </c>
    </row>
    <row r="6" spans="1:9" x14ac:dyDescent="0.25">
      <c r="A6" s="188" t="s">
        <v>2</v>
      </c>
      <c r="B6" s="189" t="s">
        <v>288</v>
      </c>
      <c r="C6" s="189">
        <v>2</v>
      </c>
      <c r="D6" s="189" t="s">
        <v>280</v>
      </c>
      <c r="E6" s="189" t="s">
        <v>280</v>
      </c>
      <c r="F6" s="189">
        <v>1</v>
      </c>
      <c r="G6" s="189" t="s">
        <v>289</v>
      </c>
      <c r="H6" s="189" t="s">
        <v>290</v>
      </c>
      <c r="I6" s="189" t="s">
        <v>291</v>
      </c>
    </row>
    <row r="7" spans="1:9" x14ac:dyDescent="0.25">
      <c r="A7" s="188" t="s">
        <v>2</v>
      </c>
      <c r="B7" s="189" t="s">
        <v>292</v>
      </c>
      <c r="C7" s="189">
        <v>3</v>
      </c>
      <c r="D7" s="189" t="s">
        <v>280</v>
      </c>
      <c r="E7" s="189" t="s">
        <v>280</v>
      </c>
      <c r="F7" s="189">
        <v>1</v>
      </c>
      <c r="G7" s="189" t="s">
        <v>293</v>
      </c>
      <c r="H7" s="189" t="s">
        <v>294</v>
      </c>
      <c r="I7" s="189" t="s">
        <v>295</v>
      </c>
    </row>
    <row r="8" spans="1:9" x14ac:dyDescent="0.25">
      <c r="A8" s="188" t="s">
        <v>2</v>
      </c>
      <c r="B8" s="189" t="s">
        <v>296</v>
      </c>
      <c r="C8" s="189">
        <v>4</v>
      </c>
      <c r="D8" s="189" t="s">
        <v>280</v>
      </c>
      <c r="E8" s="189" t="s">
        <v>280</v>
      </c>
      <c r="F8" s="189">
        <v>1</v>
      </c>
      <c r="G8" s="189" t="s">
        <v>297</v>
      </c>
      <c r="H8" s="189" t="s">
        <v>298</v>
      </c>
      <c r="I8" s="189" t="s">
        <v>299</v>
      </c>
    </row>
    <row r="9" spans="1:9" x14ac:dyDescent="0.25">
      <c r="A9" s="188" t="s">
        <v>2</v>
      </c>
      <c r="B9" s="189" t="s">
        <v>300</v>
      </c>
      <c r="C9" s="189">
        <v>5</v>
      </c>
      <c r="D9" s="189" t="s">
        <v>280</v>
      </c>
      <c r="E9" s="189" t="s">
        <v>280</v>
      </c>
      <c r="F9" s="189">
        <v>1</v>
      </c>
      <c r="G9" s="189" t="s">
        <v>301</v>
      </c>
      <c r="H9" s="189" t="s">
        <v>302</v>
      </c>
      <c r="I9" s="189" t="s">
        <v>303</v>
      </c>
    </row>
    <row r="10" spans="1:9" x14ac:dyDescent="0.25">
      <c r="A10" s="188" t="s">
        <v>2</v>
      </c>
      <c r="B10" s="189" t="s">
        <v>304</v>
      </c>
      <c r="C10" s="189">
        <v>6</v>
      </c>
      <c r="D10" s="189" t="s">
        <v>280</v>
      </c>
      <c r="E10" s="189" t="s">
        <v>280</v>
      </c>
      <c r="F10" s="189">
        <v>1</v>
      </c>
      <c r="G10" s="189" t="s">
        <v>305</v>
      </c>
      <c r="H10" s="189" t="s">
        <v>306</v>
      </c>
      <c r="I10" s="189" t="s">
        <v>307</v>
      </c>
    </row>
    <row r="11" spans="1:9" x14ac:dyDescent="0.25">
      <c r="A11" s="188" t="s">
        <v>2</v>
      </c>
      <c r="B11" s="189" t="s">
        <v>308</v>
      </c>
      <c r="C11" s="189">
        <v>7</v>
      </c>
      <c r="D11" s="189" t="s">
        <v>280</v>
      </c>
      <c r="E11" s="189" t="s">
        <v>280</v>
      </c>
      <c r="F11" s="189">
        <v>1</v>
      </c>
      <c r="G11" s="189" t="s">
        <v>309</v>
      </c>
      <c r="H11" s="189" t="s">
        <v>310</v>
      </c>
      <c r="I11" s="189" t="s">
        <v>311</v>
      </c>
    </row>
    <row r="12" spans="1:9" x14ac:dyDescent="0.25">
      <c r="A12" s="188" t="s">
        <v>2</v>
      </c>
      <c r="B12" s="189" t="s">
        <v>312</v>
      </c>
      <c r="C12" s="189">
        <v>8</v>
      </c>
      <c r="D12" s="189" t="s">
        <v>280</v>
      </c>
      <c r="E12" s="189" t="s">
        <v>280</v>
      </c>
      <c r="F12" s="189">
        <v>1</v>
      </c>
      <c r="G12" s="189" t="s">
        <v>313</v>
      </c>
      <c r="H12" s="189" t="s">
        <v>314</v>
      </c>
      <c r="I12" s="189" t="s">
        <v>315</v>
      </c>
    </row>
    <row r="13" spans="1:9" x14ac:dyDescent="0.25">
      <c r="A13" s="188" t="s">
        <v>2</v>
      </c>
      <c r="B13" s="189" t="s">
        <v>316</v>
      </c>
      <c r="C13" s="189">
        <v>9</v>
      </c>
      <c r="D13" s="189" t="s">
        <v>280</v>
      </c>
      <c r="E13" s="189" t="s">
        <v>280</v>
      </c>
      <c r="F13" s="189">
        <v>1</v>
      </c>
      <c r="G13" s="189" t="s">
        <v>317</v>
      </c>
      <c r="H13" s="189" t="s">
        <v>318</v>
      </c>
      <c r="I13" s="189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90" t="s">
        <v>325</v>
      </c>
    </row>
    <row r="18" spans="1:7" x14ac:dyDescent="0.25">
      <c r="A18" s="39" t="s">
        <v>2</v>
      </c>
      <c r="B18" s="189" t="s">
        <v>326</v>
      </c>
      <c r="C18" s="189" t="s">
        <v>327</v>
      </c>
      <c r="D18" s="189" t="s">
        <v>328</v>
      </c>
      <c r="E18" s="189">
        <v>4000</v>
      </c>
      <c r="F18" s="189">
        <v>100</v>
      </c>
      <c r="G18" s="191" t="s">
        <v>329</v>
      </c>
    </row>
    <row r="19" spans="1:7" x14ac:dyDescent="0.25">
      <c r="A19" s="39" t="s">
        <v>2</v>
      </c>
      <c r="B19" s="189" t="s">
        <v>330</v>
      </c>
      <c r="C19" s="189" t="s">
        <v>327</v>
      </c>
      <c r="D19" s="189" t="s">
        <v>328</v>
      </c>
      <c r="E19" s="189">
        <v>8000</v>
      </c>
      <c r="F19" s="189">
        <v>90</v>
      </c>
      <c r="G19" s="191" t="s">
        <v>329</v>
      </c>
    </row>
    <row r="20" spans="1:7" x14ac:dyDescent="0.25">
      <c r="A20" s="39" t="s">
        <v>2</v>
      </c>
      <c r="B20" s="189" t="s">
        <v>331</v>
      </c>
      <c r="C20" s="189" t="s">
        <v>327</v>
      </c>
      <c r="D20" s="189" t="s">
        <v>328</v>
      </c>
      <c r="E20" s="189">
        <v>10000</v>
      </c>
      <c r="F20" s="189">
        <v>50</v>
      </c>
      <c r="G20" s="191" t="s">
        <v>329</v>
      </c>
    </row>
    <row r="21" spans="1:7" x14ac:dyDescent="0.25">
      <c r="A21" s="39" t="s">
        <v>2</v>
      </c>
      <c r="B21" s="189" t="s">
        <v>332</v>
      </c>
      <c r="C21" s="189" t="s">
        <v>327</v>
      </c>
      <c r="D21" s="189" t="s">
        <v>333</v>
      </c>
      <c r="E21" s="189">
        <v>20</v>
      </c>
      <c r="F21" s="189">
        <v>10</v>
      </c>
      <c r="G21" s="191" t="s">
        <v>329</v>
      </c>
    </row>
    <row r="22" spans="1:7" x14ac:dyDescent="0.25">
      <c r="A22" s="39" t="s">
        <v>2</v>
      </c>
      <c r="B22" s="189" t="s">
        <v>334</v>
      </c>
      <c r="C22" s="189" t="s">
        <v>327</v>
      </c>
      <c r="D22" s="189" t="s">
        <v>333</v>
      </c>
      <c r="E22" s="189">
        <v>80</v>
      </c>
      <c r="F22" s="189">
        <v>1</v>
      </c>
      <c r="G22" s="191" t="s">
        <v>329</v>
      </c>
    </row>
    <row r="23" spans="1:7" x14ac:dyDescent="0.25">
      <c r="A23" s="39" t="s">
        <v>2</v>
      </c>
      <c r="B23" s="189" t="s">
        <v>335</v>
      </c>
      <c r="C23" s="189" t="s">
        <v>279</v>
      </c>
      <c r="D23" s="189" t="s">
        <v>328</v>
      </c>
      <c r="E23" s="189">
        <v>4000</v>
      </c>
      <c r="F23" s="189">
        <v>100</v>
      </c>
      <c r="G23" s="191" t="s">
        <v>329</v>
      </c>
    </row>
    <row r="24" spans="1:7" x14ac:dyDescent="0.25">
      <c r="A24" s="39" t="s">
        <v>2</v>
      </c>
      <c r="B24" s="189" t="s">
        <v>336</v>
      </c>
      <c r="C24" s="189" t="s">
        <v>279</v>
      </c>
      <c r="D24" s="189" t="s">
        <v>328</v>
      </c>
      <c r="E24" s="189">
        <v>8000</v>
      </c>
      <c r="F24" s="189">
        <v>90</v>
      </c>
      <c r="G24" s="191" t="s">
        <v>329</v>
      </c>
    </row>
    <row r="25" spans="1:7" x14ac:dyDescent="0.25">
      <c r="A25" s="39" t="s">
        <v>2</v>
      </c>
      <c r="B25" s="189" t="s">
        <v>337</v>
      </c>
      <c r="C25" s="189" t="s">
        <v>279</v>
      </c>
      <c r="D25" s="189" t="s">
        <v>328</v>
      </c>
      <c r="E25" s="189">
        <v>10000</v>
      </c>
      <c r="F25" s="189">
        <v>50</v>
      </c>
      <c r="G25" s="191" t="s">
        <v>329</v>
      </c>
    </row>
    <row r="26" spans="1:7" x14ac:dyDescent="0.25">
      <c r="A26" s="39" t="s">
        <v>2</v>
      </c>
      <c r="B26" s="189" t="s">
        <v>338</v>
      </c>
      <c r="C26" s="189" t="s">
        <v>279</v>
      </c>
      <c r="D26" s="189" t="s">
        <v>333</v>
      </c>
      <c r="E26" s="189">
        <v>20</v>
      </c>
      <c r="F26" s="189">
        <v>10</v>
      </c>
      <c r="G26" s="191" t="s">
        <v>329</v>
      </c>
    </row>
    <row r="27" spans="1:7" x14ac:dyDescent="0.25">
      <c r="A27" s="39" t="s">
        <v>2</v>
      </c>
      <c r="B27" s="189" t="s">
        <v>339</v>
      </c>
      <c r="C27" s="189" t="s">
        <v>279</v>
      </c>
      <c r="D27" s="189" t="s">
        <v>333</v>
      </c>
      <c r="E27" s="189">
        <v>80</v>
      </c>
      <c r="F27" s="189">
        <v>1</v>
      </c>
      <c r="G27" s="191" t="s">
        <v>329</v>
      </c>
    </row>
    <row r="28" spans="1:7" x14ac:dyDescent="0.25">
      <c r="A28" s="39" t="s">
        <v>2</v>
      </c>
      <c r="B28" s="189" t="s">
        <v>340</v>
      </c>
      <c r="C28" s="189" t="s">
        <v>284</v>
      </c>
      <c r="D28" s="189" t="s">
        <v>328</v>
      </c>
      <c r="E28" s="189">
        <v>12000</v>
      </c>
      <c r="F28" s="189">
        <v>100</v>
      </c>
      <c r="G28" s="191" t="s">
        <v>329</v>
      </c>
    </row>
    <row r="29" spans="1:7" x14ac:dyDescent="0.25">
      <c r="A29" s="39" t="s">
        <v>2</v>
      </c>
      <c r="B29" s="189" t="s">
        <v>341</v>
      </c>
      <c r="C29" s="189" t="s">
        <v>284</v>
      </c>
      <c r="D29" s="189" t="s">
        <v>328</v>
      </c>
      <c r="E29" s="189">
        <v>16000</v>
      </c>
      <c r="F29" s="189">
        <v>90</v>
      </c>
      <c r="G29" s="191" t="s">
        <v>329</v>
      </c>
    </row>
    <row r="30" spans="1:7" x14ac:dyDescent="0.25">
      <c r="A30" s="39" t="s">
        <v>2</v>
      </c>
      <c r="B30" s="189" t="s">
        <v>342</v>
      </c>
      <c r="C30" s="189" t="s">
        <v>284</v>
      </c>
      <c r="D30" s="189" t="s">
        <v>328</v>
      </c>
      <c r="E30" s="189">
        <v>20000</v>
      </c>
      <c r="F30" s="189">
        <v>50</v>
      </c>
      <c r="G30" s="191" t="s">
        <v>329</v>
      </c>
    </row>
    <row r="31" spans="1:7" x14ac:dyDescent="0.25">
      <c r="A31" s="39" t="s">
        <v>2</v>
      </c>
      <c r="B31" s="189" t="s">
        <v>343</v>
      </c>
      <c r="C31" s="189" t="s">
        <v>284</v>
      </c>
      <c r="D31" s="189" t="s">
        <v>333</v>
      </c>
      <c r="E31" s="189">
        <v>30</v>
      </c>
      <c r="F31" s="189">
        <v>10</v>
      </c>
      <c r="G31" s="191" t="s">
        <v>329</v>
      </c>
    </row>
    <row r="32" spans="1:7" x14ac:dyDescent="0.25">
      <c r="A32" s="39" t="s">
        <v>2</v>
      </c>
      <c r="B32" s="189" t="s">
        <v>344</v>
      </c>
      <c r="C32" s="189" t="s">
        <v>284</v>
      </c>
      <c r="D32" s="189" t="s">
        <v>333</v>
      </c>
      <c r="E32" s="189">
        <v>100</v>
      </c>
      <c r="F32" s="189">
        <v>1</v>
      </c>
      <c r="G32" s="191" t="s">
        <v>329</v>
      </c>
    </row>
    <row r="33" spans="1:7" x14ac:dyDescent="0.25">
      <c r="A33" s="39" t="s">
        <v>2</v>
      </c>
      <c r="B33" s="189" t="s">
        <v>345</v>
      </c>
      <c r="C33" s="189" t="s">
        <v>288</v>
      </c>
      <c r="D33" s="189" t="s">
        <v>328</v>
      </c>
      <c r="E33" s="189">
        <v>21000</v>
      </c>
      <c r="F33" s="189">
        <v>100</v>
      </c>
      <c r="G33" s="191" t="s">
        <v>329</v>
      </c>
    </row>
    <row r="34" spans="1:7" x14ac:dyDescent="0.25">
      <c r="A34" s="39" t="s">
        <v>2</v>
      </c>
      <c r="B34" s="189" t="s">
        <v>346</v>
      </c>
      <c r="C34" s="189" t="s">
        <v>288</v>
      </c>
      <c r="D34" s="189" t="s">
        <v>328</v>
      </c>
      <c r="E34" s="189">
        <v>24000</v>
      </c>
      <c r="F34" s="189">
        <v>90</v>
      </c>
      <c r="G34" s="191" t="s">
        <v>329</v>
      </c>
    </row>
    <row r="35" spans="1:7" x14ac:dyDescent="0.25">
      <c r="A35" s="39" t="s">
        <v>2</v>
      </c>
      <c r="B35" s="189" t="s">
        <v>347</v>
      </c>
      <c r="C35" s="189" t="s">
        <v>288</v>
      </c>
      <c r="D35" s="189" t="s">
        <v>328</v>
      </c>
      <c r="E35" s="189">
        <v>30000</v>
      </c>
      <c r="F35" s="189">
        <v>50</v>
      </c>
      <c r="G35" s="191" t="s">
        <v>329</v>
      </c>
    </row>
    <row r="36" spans="1:7" x14ac:dyDescent="0.25">
      <c r="A36" s="39" t="s">
        <v>2</v>
      </c>
      <c r="B36" s="189" t="s">
        <v>348</v>
      </c>
      <c r="C36" s="189" t="s">
        <v>288</v>
      </c>
      <c r="D36" s="189" t="s">
        <v>333</v>
      </c>
      <c r="E36" s="189">
        <v>50</v>
      </c>
      <c r="F36" s="189">
        <v>10</v>
      </c>
      <c r="G36" s="191" t="s">
        <v>329</v>
      </c>
    </row>
    <row r="37" spans="1:7" x14ac:dyDescent="0.25">
      <c r="A37" s="39" t="s">
        <v>2</v>
      </c>
      <c r="B37" s="189" t="s">
        <v>349</v>
      </c>
      <c r="C37" s="189" t="s">
        <v>288</v>
      </c>
      <c r="D37" s="189" t="s">
        <v>333</v>
      </c>
      <c r="E37" s="189">
        <v>110</v>
      </c>
      <c r="F37" s="189">
        <v>1</v>
      </c>
      <c r="G37" s="191" t="s">
        <v>329</v>
      </c>
    </row>
    <row r="38" spans="1:7" x14ac:dyDescent="0.25">
      <c r="A38" s="39" t="s">
        <v>2</v>
      </c>
      <c r="B38" s="189" t="s">
        <v>350</v>
      </c>
      <c r="C38" s="189" t="s">
        <v>292</v>
      </c>
      <c r="D38" s="189" t="s">
        <v>328</v>
      </c>
      <c r="E38" s="189">
        <v>32000</v>
      </c>
      <c r="F38" s="189">
        <v>100</v>
      </c>
      <c r="G38" s="191" t="s">
        <v>329</v>
      </c>
    </row>
    <row r="39" spans="1:7" x14ac:dyDescent="0.25">
      <c r="A39" s="39" t="s">
        <v>2</v>
      </c>
      <c r="B39" s="189" t="s">
        <v>351</v>
      </c>
      <c r="C39" s="189" t="s">
        <v>292</v>
      </c>
      <c r="D39" s="189" t="s">
        <v>328</v>
      </c>
      <c r="E39" s="189">
        <v>37000</v>
      </c>
      <c r="F39" s="189">
        <v>90</v>
      </c>
      <c r="G39" s="191" t="s">
        <v>329</v>
      </c>
    </row>
    <row r="40" spans="1:7" x14ac:dyDescent="0.25">
      <c r="A40" s="39" t="s">
        <v>2</v>
      </c>
      <c r="B40" s="189" t="s">
        <v>352</v>
      </c>
      <c r="C40" s="189" t="s">
        <v>292</v>
      </c>
      <c r="D40" s="189" t="s">
        <v>328</v>
      </c>
      <c r="E40" s="189">
        <v>42000</v>
      </c>
      <c r="F40" s="189">
        <v>50</v>
      </c>
      <c r="G40" s="191" t="s">
        <v>329</v>
      </c>
    </row>
    <row r="41" spans="1:7" x14ac:dyDescent="0.25">
      <c r="A41" s="39" t="s">
        <v>2</v>
      </c>
      <c r="B41" s="189" t="s">
        <v>353</v>
      </c>
      <c r="C41" s="189" t="s">
        <v>292</v>
      </c>
      <c r="D41" s="189" t="s">
        <v>333</v>
      </c>
      <c r="E41" s="189">
        <v>60</v>
      </c>
      <c r="F41" s="189">
        <v>10</v>
      </c>
      <c r="G41" s="191" t="s">
        <v>329</v>
      </c>
    </row>
    <row r="42" spans="1:7" x14ac:dyDescent="0.25">
      <c r="A42" s="39" t="s">
        <v>2</v>
      </c>
      <c r="B42" s="189" t="s">
        <v>354</v>
      </c>
      <c r="C42" s="189" t="s">
        <v>292</v>
      </c>
      <c r="D42" s="189" t="s">
        <v>333</v>
      </c>
      <c r="E42" s="189">
        <v>120</v>
      </c>
      <c r="F42" s="189">
        <v>1</v>
      </c>
      <c r="G42" s="191" t="s">
        <v>329</v>
      </c>
    </row>
    <row r="43" spans="1:7" x14ac:dyDescent="0.25">
      <c r="A43" s="39" t="s">
        <v>2</v>
      </c>
      <c r="B43" s="189" t="s">
        <v>355</v>
      </c>
      <c r="C43" s="189" t="s">
        <v>296</v>
      </c>
      <c r="D43" s="189" t="s">
        <v>328</v>
      </c>
      <c r="E43" s="189">
        <v>43000</v>
      </c>
      <c r="F43" s="189">
        <v>100</v>
      </c>
      <c r="G43" s="191" t="s">
        <v>329</v>
      </c>
    </row>
    <row r="44" spans="1:7" x14ac:dyDescent="0.25">
      <c r="A44" s="39" t="s">
        <v>2</v>
      </c>
      <c r="B44" s="189" t="s">
        <v>356</v>
      </c>
      <c r="C44" s="189" t="s">
        <v>296</v>
      </c>
      <c r="D44" s="189" t="s">
        <v>328</v>
      </c>
      <c r="E44" s="189">
        <v>48000</v>
      </c>
      <c r="F44" s="189">
        <v>90</v>
      </c>
      <c r="G44" s="191" t="s">
        <v>329</v>
      </c>
    </row>
    <row r="45" spans="1:7" x14ac:dyDescent="0.25">
      <c r="A45" s="39" t="s">
        <v>2</v>
      </c>
      <c r="B45" s="189" t="s">
        <v>357</v>
      </c>
      <c r="C45" s="189" t="s">
        <v>296</v>
      </c>
      <c r="D45" s="189" t="s">
        <v>328</v>
      </c>
      <c r="E45" s="189">
        <v>50000</v>
      </c>
      <c r="F45" s="189">
        <v>50</v>
      </c>
      <c r="G45" s="191" t="s">
        <v>329</v>
      </c>
    </row>
    <row r="46" spans="1:7" x14ac:dyDescent="0.25">
      <c r="A46" s="39" t="s">
        <v>2</v>
      </c>
      <c r="B46" s="189" t="s">
        <v>358</v>
      </c>
      <c r="C46" s="189" t="s">
        <v>296</v>
      </c>
      <c r="D46" s="189" t="s">
        <v>333</v>
      </c>
      <c r="E46" s="189">
        <v>70</v>
      </c>
      <c r="F46" s="189">
        <v>10</v>
      </c>
      <c r="G46" s="191" t="s">
        <v>329</v>
      </c>
    </row>
    <row r="47" spans="1:7" x14ac:dyDescent="0.25">
      <c r="A47" s="39" t="s">
        <v>2</v>
      </c>
      <c r="B47" s="189" t="s">
        <v>359</v>
      </c>
      <c r="C47" s="189" t="s">
        <v>296</v>
      </c>
      <c r="D47" s="189" t="s">
        <v>333</v>
      </c>
      <c r="E47" s="189">
        <v>130</v>
      </c>
      <c r="F47" s="189">
        <v>1</v>
      </c>
      <c r="G47" s="191" t="s">
        <v>329</v>
      </c>
    </row>
    <row r="48" spans="1:7" x14ac:dyDescent="0.25">
      <c r="A48" s="39" t="s">
        <v>2</v>
      </c>
      <c r="B48" s="189" t="s">
        <v>360</v>
      </c>
      <c r="C48" s="189" t="s">
        <v>300</v>
      </c>
      <c r="D48" s="189" t="s">
        <v>328</v>
      </c>
      <c r="E48" s="189">
        <v>52000</v>
      </c>
      <c r="F48" s="189">
        <v>100</v>
      </c>
      <c r="G48" s="191" t="s">
        <v>329</v>
      </c>
    </row>
    <row r="49" spans="1:7" x14ac:dyDescent="0.25">
      <c r="A49" s="39" t="s">
        <v>2</v>
      </c>
      <c r="B49" s="189" t="s">
        <v>361</v>
      </c>
      <c r="C49" s="189" t="s">
        <v>300</v>
      </c>
      <c r="D49" s="189" t="s">
        <v>328</v>
      </c>
      <c r="E49" s="189">
        <v>55000</v>
      </c>
      <c r="F49" s="189">
        <v>90</v>
      </c>
      <c r="G49" s="191" t="s">
        <v>329</v>
      </c>
    </row>
    <row r="50" spans="1:7" x14ac:dyDescent="0.25">
      <c r="A50" s="39" t="s">
        <v>2</v>
      </c>
      <c r="B50" s="189" t="s">
        <v>362</v>
      </c>
      <c r="C50" s="189" t="s">
        <v>300</v>
      </c>
      <c r="D50" s="189" t="s">
        <v>328</v>
      </c>
      <c r="E50" s="189">
        <v>58000</v>
      </c>
      <c r="F50" s="189">
        <v>50</v>
      </c>
      <c r="G50" s="191" t="s">
        <v>329</v>
      </c>
    </row>
    <row r="51" spans="1:7" x14ac:dyDescent="0.25">
      <c r="A51" s="39" t="s">
        <v>2</v>
      </c>
      <c r="B51" s="189" t="s">
        <v>363</v>
      </c>
      <c r="C51" s="189" t="s">
        <v>300</v>
      </c>
      <c r="D51" s="189" t="s">
        <v>333</v>
      </c>
      <c r="E51" s="189">
        <v>80</v>
      </c>
      <c r="F51" s="189">
        <v>10</v>
      </c>
      <c r="G51" s="191" t="s">
        <v>329</v>
      </c>
    </row>
    <row r="52" spans="1:7" x14ac:dyDescent="0.25">
      <c r="A52" s="39" t="s">
        <v>2</v>
      </c>
      <c r="B52" s="189" t="s">
        <v>364</v>
      </c>
      <c r="C52" s="189" t="s">
        <v>300</v>
      </c>
      <c r="D52" s="189" t="s">
        <v>333</v>
      </c>
      <c r="E52" s="189">
        <v>140</v>
      </c>
      <c r="F52" s="189">
        <v>1</v>
      </c>
      <c r="G52" s="191" t="s">
        <v>329</v>
      </c>
    </row>
    <row r="53" spans="1:7" x14ac:dyDescent="0.25">
      <c r="A53" s="39" t="s">
        <v>2</v>
      </c>
      <c r="B53" s="189" t="s">
        <v>365</v>
      </c>
      <c r="C53" s="189" t="s">
        <v>304</v>
      </c>
      <c r="D53" s="189" t="s">
        <v>328</v>
      </c>
      <c r="E53" s="189">
        <v>60000</v>
      </c>
      <c r="F53" s="189">
        <v>100</v>
      </c>
      <c r="G53" s="191" t="s">
        <v>329</v>
      </c>
    </row>
    <row r="54" spans="1:7" x14ac:dyDescent="0.25">
      <c r="A54" s="39" t="s">
        <v>2</v>
      </c>
      <c r="B54" s="189" t="s">
        <v>366</v>
      </c>
      <c r="C54" s="189" t="s">
        <v>304</v>
      </c>
      <c r="D54" s="189" t="s">
        <v>328</v>
      </c>
      <c r="E54" s="189">
        <v>63000</v>
      </c>
      <c r="F54" s="189">
        <v>90</v>
      </c>
      <c r="G54" s="191" t="s">
        <v>329</v>
      </c>
    </row>
    <row r="55" spans="1:7" x14ac:dyDescent="0.25">
      <c r="A55" s="39" t="s">
        <v>2</v>
      </c>
      <c r="B55" s="189" t="s">
        <v>367</v>
      </c>
      <c r="C55" s="189" t="s">
        <v>304</v>
      </c>
      <c r="D55" s="189" t="s">
        <v>328</v>
      </c>
      <c r="E55" s="189">
        <v>67000</v>
      </c>
      <c r="F55" s="189">
        <v>50</v>
      </c>
      <c r="G55" s="191" t="s">
        <v>329</v>
      </c>
    </row>
    <row r="56" spans="1:7" x14ac:dyDescent="0.25">
      <c r="A56" s="39" t="s">
        <v>2</v>
      </c>
      <c r="B56" s="189" t="s">
        <v>368</v>
      </c>
      <c r="C56" s="189" t="s">
        <v>304</v>
      </c>
      <c r="D56" s="189" t="s">
        <v>333</v>
      </c>
      <c r="E56" s="189">
        <v>90</v>
      </c>
      <c r="F56" s="189">
        <v>10</v>
      </c>
      <c r="G56" s="191" t="s">
        <v>329</v>
      </c>
    </row>
    <row r="57" spans="1:7" x14ac:dyDescent="0.25">
      <c r="A57" s="39" t="s">
        <v>2</v>
      </c>
      <c r="B57" s="189" t="s">
        <v>369</v>
      </c>
      <c r="C57" s="189" t="s">
        <v>304</v>
      </c>
      <c r="D57" s="189" t="s">
        <v>333</v>
      </c>
      <c r="E57" s="189">
        <v>150</v>
      </c>
      <c r="F57" s="189">
        <v>1</v>
      </c>
      <c r="G57" s="191" t="s">
        <v>329</v>
      </c>
    </row>
    <row r="58" spans="1:7" x14ac:dyDescent="0.25">
      <c r="A58" s="39" t="s">
        <v>2</v>
      </c>
      <c r="B58" s="189" t="s">
        <v>370</v>
      </c>
      <c r="C58" s="189" t="s">
        <v>308</v>
      </c>
      <c r="D58" s="189" t="s">
        <v>328</v>
      </c>
      <c r="E58" s="189">
        <v>70000</v>
      </c>
      <c r="F58" s="189">
        <v>100</v>
      </c>
      <c r="G58" s="191" t="s">
        <v>329</v>
      </c>
    </row>
    <row r="59" spans="1:7" x14ac:dyDescent="0.25">
      <c r="A59" s="39" t="s">
        <v>2</v>
      </c>
      <c r="B59" s="189" t="s">
        <v>371</v>
      </c>
      <c r="C59" s="189" t="s">
        <v>308</v>
      </c>
      <c r="D59" s="189" t="s">
        <v>328</v>
      </c>
      <c r="E59" s="189">
        <v>73000</v>
      </c>
      <c r="F59" s="189">
        <v>90</v>
      </c>
      <c r="G59" s="191" t="s">
        <v>329</v>
      </c>
    </row>
    <row r="60" spans="1:7" x14ac:dyDescent="0.25">
      <c r="A60" s="39" t="s">
        <v>2</v>
      </c>
      <c r="B60" s="189" t="s">
        <v>372</v>
      </c>
      <c r="C60" s="189" t="s">
        <v>308</v>
      </c>
      <c r="D60" s="189" t="s">
        <v>328</v>
      </c>
      <c r="E60" s="189">
        <v>80000</v>
      </c>
      <c r="F60" s="189">
        <v>50</v>
      </c>
      <c r="G60" s="191" t="s">
        <v>329</v>
      </c>
    </row>
    <row r="61" spans="1:7" x14ac:dyDescent="0.25">
      <c r="A61" s="39" t="s">
        <v>2</v>
      </c>
      <c r="B61" s="189" t="s">
        <v>373</v>
      </c>
      <c r="C61" s="189" t="s">
        <v>308</v>
      </c>
      <c r="D61" s="189" t="s">
        <v>333</v>
      </c>
      <c r="E61" s="189">
        <v>100</v>
      </c>
      <c r="F61" s="189">
        <v>10</v>
      </c>
      <c r="G61" s="191" t="s">
        <v>329</v>
      </c>
    </row>
    <row r="62" spans="1:7" x14ac:dyDescent="0.25">
      <c r="A62" s="39" t="s">
        <v>2</v>
      </c>
      <c r="B62" s="189" t="s">
        <v>374</v>
      </c>
      <c r="C62" s="189" t="s">
        <v>308</v>
      </c>
      <c r="D62" s="189" t="s">
        <v>333</v>
      </c>
      <c r="E62" s="189">
        <v>160</v>
      </c>
      <c r="F62" s="189">
        <v>1</v>
      </c>
      <c r="G62" s="191" t="s">
        <v>329</v>
      </c>
    </row>
    <row r="63" spans="1:7" x14ac:dyDescent="0.25">
      <c r="A63" s="39" t="s">
        <v>2</v>
      </c>
      <c r="B63" s="189" t="s">
        <v>375</v>
      </c>
      <c r="C63" s="189" t="s">
        <v>312</v>
      </c>
      <c r="D63" s="189" t="s">
        <v>328</v>
      </c>
      <c r="E63" s="189">
        <v>82000</v>
      </c>
      <c r="F63" s="189">
        <v>100</v>
      </c>
      <c r="G63" s="191" t="s">
        <v>329</v>
      </c>
    </row>
    <row r="64" spans="1:7" x14ac:dyDescent="0.25">
      <c r="A64" s="39" t="s">
        <v>2</v>
      </c>
      <c r="B64" s="189" t="s">
        <v>376</v>
      </c>
      <c r="C64" s="189" t="s">
        <v>312</v>
      </c>
      <c r="D64" s="189" t="s">
        <v>328</v>
      </c>
      <c r="E64" s="189">
        <v>85000</v>
      </c>
      <c r="F64" s="189">
        <v>90</v>
      </c>
      <c r="G64" s="191" t="s">
        <v>329</v>
      </c>
    </row>
    <row r="65" spans="1:7" x14ac:dyDescent="0.25">
      <c r="A65" s="39" t="s">
        <v>2</v>
      </c>
      <c r="B65" s="189" t="s">
        <v>377</v>
      </c>
      <c r="C65" s="189" t="s">
        <v>312</v>
      </c>
      <c r="D65" s="189" t="s">
        <v>328</v>
      </c>
      <c r="E65" s="189">
        <v>89000</v>
      </c>
      <c r="F65" s="189">
        <v>50</v>
      </c>
      <c r="G65" s="191" t="s">
        <v>329</v>
      </c>
    </row>
    <row r="66" spans="1:7" x14ac:dyDescent="0.25">
      <c r="A66" s="39" t="s">
        <v>2</v>
      </c>
      <c r="B66" s="189" t="s">
        <v>378</v>
      </c>
      <c r="C66" s="189" t="s">
        <v>312</v>
      </c>
      <c r="D66" s="189" t="s">
        <v>333</v>
      </c>
      <c r="E66" s="189">
        <v>110</v>
      </c>
      <c r="F66" s="189">
        <v>10</v>
      </c>
      <c r="G66" s="191" t="s">
        <v>329</v>
      </c>
    </row>
    <row r="67" spans="1:7" x14ac:dyDescent="0.25">
      <c r="A67" s="39" t="s">
        <v>2</v>
      </c>
      <c r="B67" s="189" t="s">
        <v>379</v>
      </c>
      <c r="C67" s="189" t="s">
        <v>312</v>
      </c>
      <c r="D67" s="189" t="s">
        <v>333</v>
      </c>
      <c r="E67" s="189">
        <v>170</v>
      </c>
      <c r="F67" s="189">
        <v>1</v>
      </c>
      <c r="G67" s="191" t="s">
        <v>329</v>
      </c>
    </row>
    <row r="68" spans="1:7" x14ac:dyDescent="0.25">
      <c r="A68" s="39" t="s">
        <v>2</v>
      </c>
      <c r="B68" s="189" t="s">
        <v>380</v>
      </c>
      <c r="C68" s="189" t="s">
        <v>316</v>
      </c>
      <c r="D68" s="189" t="s">
        <v>328</v>
      </c>
      <c r="E68" s="189">
        <v>92000</v>
      </c>
      <c r="F68" s="189">
        <v>100</v>
      </c>
      <c r="G68" s="191" t="s">
        <v>329</v>
      </c>
    </row>
    <row r="69" spans="1:7" x14ac:dyDescent="0.25">
      <c r="A69" s="39" t="s">
        <v>2</v>
      </c>
      <c r="B69" s="189" t="s">
        <v>381</v>
      </c>
      <c r="C69" s="189" t="s">
        <v>316</v>
      </c>
      <c r="D69" s="189" t="s">
        <v>328</v>
      </c>
      <c r="E69" s="189">
        <v>95000</v>
      </c>
      <c r="F69" s="189">
        <v>90</v>
      </c>
      <c r="G69" s="191" t="s">
        <v>329</v>
      </c>
    </row>
    <row r="70" spans="1:7" x14ac:dyDescent="0.25">
      <c r="A70" s="39" t="s">
        <v>2</v>
      </c>
      <c r="B70" s="189" t="s">
        <v>382</v>
      </c>
      <c r="C70" s="189" t="s">
        <v>316</v>
      </c>
      <c r="D70" s="189" t="s">
        <v>328</v>
      </c>
      <c r="E70" s="189">
        <v>120000</v>
      </c>
      <c r="F70" s="189">
        <v>50</v>
      </c>
      <c r="G70" s="191" t="s">
        <v>329</v>
      </c>
    </row>
    <row r="71" spans="1:7" x14ac:dyDescent="0.25">
      <c r="A71" s="39" t="s">
        <v>2</v>
      </c>
      <c r="B71" s="189" t="s">
        <v>383</v>
      </c>
      <c r="C71" s="189" t="s">
        <v>316</v>
      </c>
      <c r="D71" s="189" t="s">
        <v>333</v>
      </c>
      <c r="E71" s="189">
        <v>120</v>
      </c>
      <c r="F71" s="189">
        <v>10</v>
      </c>
      <c r="G71" s="191" t="s">
        <v>329</v>
      </c>
    </row>
    <row r="72" spans="1:7" x14ac:dyDescent="0.25">
      <c r="A72" s="44" t="s">
        <v>2</v>
      </c>
      <c r="B72" s="192" t="s">
        <v>384</v>
      </c>
      <c r="C72" s="192" t="s">
        <v>316</v>
      </c>
      <c r="D72" s="192" t="s">
        <v>333</v>
      </c>
      <c r="E72" s="192">
        <v>180</v>
      </c>
      <c r="F72" s="189">
        <v>1</v>
      </c>
      <c r="G72" s="191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I5" sqref="I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260</v>
      </c>
      <c r="F7" s="74">
        <v>275</v>
      </c>
      <c r="G7" s="74">
        <v>300</v>
      </c>
      <c r="H7" s="74">
        <v>315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10.9</v>
      </c>
      <c r="AB12">
        <f>ROUND(((E7+E7*(AB6/100))/'special dragons'!AT17)/'special dragons'!AS17,1)</f>
        <v>17.5</v>
      </c>
      <c r="AC12">
        <f>AB12-AA12</f>
        <v>6.6</v>
      </c>
      <c r="AD12">
        <f>(AA12*$AB$7)/100</f>
        <v>0.32700000000000001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11.6</v>
      </c>
      <c r="AB13">
        <f>ROUND(((F7+F7*(AB6/100))/'special dragons'!AT18)/'special dragons'!AS18,1)</f>
        <v>18.5</v>
      </c>
      <c r="AC13">
        <f>AB13-AA13</f>
        <v>6.9</v>
      </c>
      <c r="AD13">
        <f t="shared" ref="AD13:AD15" si="2">(AA13*$AB$7)/100</f>
        <v>0.34799999999999998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12.6</v>
      </c>
      <c r="AB14">
        <f>ROUND(((G7+G7*(AB6/100))/'special dragons'!AT19)/'special dragons'!AS19,1)</f>
        <v>20.2</v>
      </c>
      <c r="AC14">
        <f>AB14-AA14</f>
        <v>7.6</v>
      </c>
      <c r="AD14">
        <f t="shared" si="2"/>
        <v>0.37799999999999995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10.9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13.3</v>
      </c>
      <c r="AB15">
        <f>ROUND(((H7+H7*(AB6/100))/'special dragons'!AT20)/'special dragons'!AS20,1)</f>
        <v>21.2</v>
      </c>
      <c r="AC15">
        <f>AB15-AA15</f>
        <v>7.8999999999999986</v>
      </c>
      <c r="AD15">
        <f t="shared" si="2"/>
        <v>0.39900000000000008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10.9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17.5</v>
      </c>
      <c r="AD22">
        <f>'Ice Dragon'!AB13</f>
        <v>18.5</v>
      </c>
      <c r="AE22">
        <f>'Ice Dragon'!AB14</f>
        <v>20.2</v>
      </c>
      <c r="AF22">
        <f>'Ice Dragon'!AB15</f>
        <v>21.2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10.9</v>
      </c>
      <c r="AD23">
        <f>'Ice Dragon'!AA13</f>
        <v>11.6</v>
      </c>
      <c r="AE23">
        <f>'Ice Dragon'!AA14</f>
        <v>12.6</v>
      </c>
      <c r="AF23">
        <f>'Ice Dragon'!AA15</f>
        <v>13.3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2019-03-14T13:46:11Z</dcterms:modified>
</cp:coreProperties>
</file>