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entities!$A$103:$O$104</definedName>
  </definedNames>
  <calcPr calcId="145621" calcCompleted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9" i="42" l="1"/>
  <c r="K18" i="47" l="1"/>
  <c r="K19" i="47"/>
  <c r="K20" i="47"/>
  <c r="K12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28" i="42"/>
  <c r="I129" i="42"/>
  <c r="I130" i="42"/>
  <c r="I131" i="42"/>
  <c r="I127" i="42"/>
  <c r="G127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 s="1"/>
  <c r="K13" i="44"/>
  <c r="L13" i="44"/>
  <c r="M13" i="44"/>
  <c r="L20" i="44"/>
  <c r="M20" i="44"/>
  <c r="L6" i="44"/>
  <c r="M6" i="44" s="1"/>
  <c r="L19" i="44"/>
  <c r="M19" i="44"/>
  <c r="L4" i="44"/>
  <c r="M4" i="44" s="1"/>
  <c r="L5" i="44"/>
  <c r="M5" i="44" s="1"/>
  <c r="L16" i="44"/>
  <c r="M16" i="44" s="1"/>
  <c r="L9" i="44"/>
  <c r="M9" i="44"/>
  <c r="L18" i="44"/>
  <c r="M18" i="44" s="1"/>
  <c r="L15" i="44"/>
  <c r="M15" i="44" s="1"/>
  <c r="L22" i="44"/>
  <c r="M22" i="44"/>
  <c r="L23" i="44"/>
  <c r="M23" i="44" s="1"/>
  <c r="L21" i="44"/>
  <c r="M21" i="44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8" i="42"/>
  <c r="G129" i="42"/>
  <c r="G130" i="42"/>
  <c r="G13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 s="1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F14" i="33" s="1"/>
  <c r="AG13" i="33"/>
  <c r="AG14" i="33" s="1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4" i="33" s="1"/>
  <c r="AV12" i="33"/>
  <c r="AW13" i="33"/>
  <c r="AW14" i="33" s="1"/>
  <c r="AX13" i="33"/>
  <c r="AY13" i="33"/>
  <c r="AZ13" i="33"/>
  <c r="BA13" i="33"/>
  <c r="BA14" i="33" s="1"/>
  <c r="BB13" i="33"/>
  <c r="BB12" i="33"/>
  <c r="BC13" i="33"/>
  <c r="BC12" i="33"/>
  <c r="BD13" i="33"/>
  <c r="BE13" i="33"/>
  <c r="BE14" i="33" s="1"/>
  <c r="BF13" i="33"/>
  <c r="BF12" i="33"/>
  <c r="BF14" i="33" s="1"/>
  <c r="BG13" i="33"/>
  <c r="BH13" i="33"/>
  <c r="BH12" i="33"/>
  <c r="BH14" i="33" s="1"/>
  <c r="BI13" i="33"/>
  <c r="BI14" i="33" s="1"/>
  <c r="BJ13" i="33"/>
  <c r="BJ12" i="33"/>
  <c r="BK13" i="33"/>
  <c r="BK12" i="33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R14" i="33" s="1"/>
  <c r="BS13" i="33"/>
  <c r="BS12" i="33"/>
  <c r="BS14" i="33" s="1"/>
  <c r="BT13" i="33"/>
  <c r="BU13" i="33"/>
  <c r="BU12" i="33"/>
  <c r="BU14" i="33" s="1"/>
  <c r="BV13" i="33"/>
  <c r="BV12" i="33"/>
  <c r="BV14" i="33" s="1"/>
  <c r="BW13" i="33"/>
  <c r="BW12" i="33"/>
  <c r="BX13" i="33"/>
  <c r="BY13" i="33"/>
  <c r="BZ13" i="33"/>
  <c r="BZ14" i="33" s="1"/>
  <c r="CA13" i="33"/>
  <c r="CA14" i="33" s="1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I14" i="33" s="1"/>
  <c r="CJ13" i="33"/>
  <c r="CK13" i="33"/>
  <c r="CL13" i="33"/>
  <c r="CM13" i="33"/>
  <c r="CM12" i="33"/>
  <c r="CM14" i="33" s="1"/>
  <c r="CN13" i="33"/>
  <c r="CN12" i="33"/>
  <c r="CN14" i="33" s="1"/>
  <c r="CO13" i="33"/>
  <c r="CO12" i="33"/>
  <c r="CO14" i="33" s="1"/>
  <c r="CP13" i="33"/>
  <c r="CP14" i="33" s="1"/>
  <c r="CQ13" i="33"/>
  <c r="CR13" i="33"/>
  <c r="CR12" i="33"/>
  <c r="CR14" i="33" s="1"/>
  <c r="CS13" i="33"/>
  <c r="CS12" i="33"/>
  <c r="CS14" i="33" s="1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/>
  <c r="M12" i="33"/>
  <c r="M14" i="33" s="1"/>
  <c r="N12" i="33"/>
  <c r="N14" i="33" s="1"/>
  <c r="Q12" i="33"/>
  <c r="R12" i="33"/>
  <c r="R14" i="33" s="1"/>
  <c r="T12" i="33"/>
  <c r="T14" i="33" s="1"/>
  <c r="Z12" i="33"/>
  <c r="Z14" i="33" s="1"/>
  <c r="AB12" i="33"/>
  <c r="AB14" i="33" s="1"/>
  <c r="AE12" i="33"/>
  <c r="AE14" i="33" s="1"/>
  <c r="AG12" i="33"/>
  <c r="AI12" i="33"/>
  <c r="AI14" i="33" s="1"/>
  <c r="AJ12" i="33"/>
  <c r="AJ14" i="33"/>
  <c r="AO12" i="33"/>
  <c r="AO14" i="33" s="1"/>
  <c r="AP12" i="33"/>
  <c r="AQ12" i="33"/>
  <c r="AQ14" i="33" s="1"/>
  <c r="AT12" i="33"/>
  <c r="AT14" i="33" s="1"/>
  <c r="AU12" i="33"/>
  <c r="AW12" i="33"/>
  <c r="AX12" i="33"/>
  <c r="AX14" i="33"/>
  <c r="AY12" i="33"/>
  <c r="AY14" i="33" s="1"/>
  <c r="AZ12" i="33"/>
  <c r="AZ14" i="33" s="1"/>
  <c r="BA12" i="33"/>
  <c r="BD12" i="33"/>
  <c r="BD14" i="33" s="1"/>
  <c r="BE12" i="33"/>
  <c r="BG12" i="33"/>
  <c r="BG14" i="33" s="1"/>
  <c r="BI12" i="33"/>
  <c r="BL12" i="33"/>
  <c r="BL14" i="33" s="1"/>
  <c r="BO12" i="33"/>
  <c r="BP12" i="33"/>
  <c r="BP14" i="33" s="1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/>
  <c r="CK12" i="33"/>
  <c r="CK14" i="33" s="1"/>
  <c r="CL12" i="33"/>
  <c r="CP12" i="33"/>
  <c r="CQ12" i="33"/>
  <c r="CQ14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W14" i="33"/>
  <c r="K14" i="33"/>
  <c r="AU14" i="33"/>
  <c r="AD14" i="33"/>
  <c r="AL14" i="33"/>
  <c r="AA14" i="33"/>
  <c r="CU14" i="33"/>
  <c r="Q14" i="33"/>
  <c r="C17" i="33"/>
  <c r="D16" i="33"/>
  <c r="D17" i="33" s="1"/>
  <c r="CL14" i="33"/>
  <c r="AS14" i="33"/>
  <c r="CF14" i="33"/>
  <c r="AH14" i="33"/>
  <c r="BJ14" i="33"/>
  <c r="CC14" i="33"/>
  <c r="X14" i="33"/>
  <c r="CB14" i="33"/>
  <c r="P14" i="33"/>
  <c r="BK14" i="33"/>
  <c r="BO14" i="33" l="1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<sst xmlns="http://schemas.openxmlformats.org/spreadsheetml/2006/main" count="3672" uniqueCount="1583">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</sst>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9" headerRowBorderDxfId="438" tableBorderDxfId="437" totalsRowBorderDxfId="436">
  <autoFilter ref="B4:N5"/>
  <tableColumns count="13">
    <tableColumn id="1" name="{gameSettings}" dataDxfId="435"/>
    <tableColumn id="2" name="[sku]" dataDxfId="434"/>
    <tableColumn id="3" name="[timeToPCCoefA]" dataDxfId="433"/>
    <tableColumn id="4" name="[timeToPCCoefB]" dataDxfId="432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1" headerRowBorderDxfId="430" tableBorderDxfId="429" totalsRowBorderDxfId="428">
  <autoFilter ref="B10:F11"/>
  <tableColumns count="5">
    <tableColumn id="1" name="{initialSettings}" dataDxfId="427"/>
    <tableColumn id="2" name="[sku]" dataDxfId="426"/>
    <tableColumn id="3" name="[softCurrency]" dataDxfId="425"/>
    <tableColumn id="4" name="[hardCurrency]" dataDxfId="424"/>
    <tableColumn id="6" name="[initialDragonSKU]" dataDxfId="4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9" dataDxfId="407" headerRowBorderDxfId="408" tableBorderDxfId="406" totalsRowBorderDxfId="405">
  <autoFilter ref="B15:BD25"/>
  <tableColumns count="55">
    <tableColumn id="1" name="{dragonDefinitions}" dataDxfId="404"/>
    <tableColumn id="2" name="[sku]" dataDxfId="403"/>
    <tableColumn id="9" name="[tier]" dataDxfId="402"/>
    <tableColumn id="3" name="[order]" dataDxfId="401"/>
    <tableColumn id="40" name="[previousDragonSku]" dataDxfId="400"/>
    <tableColumn id="4" name="[unlockPriceCoins]" dataDxfId="399"/>
    <tableColumn id="5" name="[unlockPricePC]" dataDxfId="398"/>
    <tableColumn id="11" name="[cameraDefaultZoom]" dataDxfId="397"/>
    <tableColumn id="16" name="[cameraFarZoom]" dataDxfId="396"/>
    <tableColumn id="39" name="[defaultSize]" dataDxfId="395"/>
    <tableColumn id="38" name="[cameraFrameWidthModifier]" dataDxfId="394"/>
    <tableColumn id="17" name="[healthMin]" dataDxfId="393"/>
    <tableColumn id="18" name="[healthMax]" dataDxfId="392"/>
    <tableColumn id="21" name="[healthDrain]" dataDxfId="391"/>
    <tableColumn id="52" name="[healthDrainSpacePlus]" dataDxfId="390"/>
    <tableColumn id="32" name="[healthDrainAmpPerSecond]" dataDxfId="389"/>
    <tableColumn id="31" name="[sessionStartHealthDrainTime]" dataDxfId="388"/>
    <tableColumn id="30" name="[sessionStartHealthDrainModifier]" dataDxfId="387"/>
    <tableColumn id="19" name="[scaleMin]" dataDxfId="386"/>
    <tableColumn id="20" name="[scaleMax]" dataDxfId="385"/>
    <tableColumn id="42" name="[speedBase]" dataDxfId="384"/>
    <tableColumn id="22" name="[boostMultiplier]" dataDxfId="383"/>
    <tableColumn id="41" name="[energyBase]" dataDxfId="382"/>
    <tableColumn id="23" name="[energyDrain]" dataDxfId="381"/>
    <tableColumn id="24" name="[energyRefillRate]" dataDxfId="380"/>
    <tableColumn id="29" name="[furyBaseDamage]" dataDxfId="379"/>
    <tableColumn id="33" name="[furyBaseLength]" dataDxfId="378"/>
    <tableColumn id="12" name="[furyScoreMultiplier]" dataDxfId="377"/>
    <tableColumn id="26" name="[furyBaseDuration]" dataDxfId="376"/>
    <tableColumn id="25" name="[furyMax]" dataDxfId="375"/>
    <tableColumn id="54" name="[scoreTextThresholdMultiplier]" dataDxfId="374"/>
    <tableColumn id="14" name="[eatSpeedFactor]" dataDxfId="373"/>
    <tableColumn id="15" name="[maxAlcohol]" dataDxfId="372"/>
    <tableColumn id="13" name="[alcoholDrain]" dataDxfId="371"/>
    <tableColumn id="6" name="[gamePrefab]" dataDxfId="370"/>
    <tableColumn id="10" name="[menuPrefab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3" dataDxfId="321" headerRowBorderDxfId="322" tableBorderDxfId="320" totalsRowBorderDxfId="319">
  <autoFilter ref="B4:O64"/>
  <sortState ref="B5:O64">
    <sortCondition ref="H4:H64"/>
  </sortState>
  <tableColumns count="14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9" totalsRowShown="0" headerRowDxfId="297" dataDxfId="295" headerRowBorderDxfId="296" tableBorderDxfId="294" totalsRowBorderDxfId="293">
  <autoFilter ref="A22:AE99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3:O113" totalsRowShown="0">
  <autoFilter ref="A103:O113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1556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1557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1558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1559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1560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1561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1562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1563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1564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69"/>
      <c r="AO14" s="569"/>
      <c r="AP14" s="569"/>
      <c r="AQ14" s="569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1470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70" t="s">
        <v>514</v>
      </c>
      <c r="J26" s="571"/>
      <c r="K26" s="571"/>
      <c r="L26" s="572"/>
      <c r="M26" s="271"/>
      <c r="N26" s="576" t="s">
        <v>515</v>
      </c>
      <c r="O26" s="576"/>
      <c r="P26" s="576"/>
      <c r="Q26" s="576"/>
      <c r="R26" s="576"/>
      <c r="S26" s="577"/>
      <c r="T26" s="575" t="s">
        <v>516</v>
      </c>
      <c r="U26" s="575"/>
      <c r="V26" s="270" t="s">
        <v>521</v>
      </c>
      <c r="W26" s="573" t="s">
        <v>520</v>
      </c>
      <c r="X26" s="573"/>
      <c r="Y26" s="573"/>
      <c r="Z26" s="574"/>
      <c r="AA26" s="578" t="s">
        <v>517</v>
      </c>
      <c r="AB26" s="579"/>
      <c r="AC26" s="579"/>
      <c r="AD26" s="579"/>
      <c r="AE26" s="579"/>
      <c r="AF26" s="580"/>
      <c r="AG26" s="269" t="s">
        <v>518</v>
      </c>
      <c r="AH26" s="201"/>
      <c r="AI26" s="201"/>
      <c r="AX26" s="567" t="s">
        <v>522</v>
      </c>
      <c r="AY26" s="568"/>
      <c r="AZ26" s="568"/>
      <c r="BA26" s="568"/>
      <c r="BB26" s="568"/>
      <c r="BC26" s="56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1477</v>
      </c>
      <c r="J5" s="286" t="s">
        <v>1478</v>
      </c>
      <c r="K5" s="286" t="s">
        <v>1524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1487</v>
      </c>
      <c r="J6" s="286" t="s">
        <v>1488</v>
      </c>
      <c r="K6" s="286" t="s">
        <v>1525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6" t="s">
        <v>1393</v>
      </c>
      <c r="J7" s="286" t="s">
        <v>1394</v>
      </c>
      <c r="K7" s="286" t="s">
        <v>1416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1220</v>
      </c>
      <c r="J8" s="286" t="s">
        <v>1200</v>
      </c>
      <c r="K8" s="286" t="s">
        <v>1201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6" t="s">
        <v>1076</v>
      </c>
      <c r="J9" s="286" t="s">
        <v>1084</v>
      </c>
      <c r="K9" s="292" t="s">
        <v>1215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1395</v>
      </c>
      <c r="J10" s="286" t="s">
        <v>1396</v>
      </c>
      <c r="K10" s="286" t="s">
        <v>1417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6" t="s">
        <v>1471</v>
      </c>
      <c r="J11" s="286" t="s">
        <v>1472</v>
      </c>
      <c r="K11" s="286" t="s">
        <v>1536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6" t="s">
        <v>1453</v>
      </c>
      <c r="J12" s="286" t="s">
        <v>1452</v>
      </c>
      <c r="K12" s="286" t="s">
        <v>1460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6" t="s">
        <v>1397</v>
      </c>
      <c r="J13" s="286" t="s">
        <v>1398</v>
      </c>
      <c r="K13" s="286" t="s">
        <v>1418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1489</v>
      </c>
      <c r="J14" s="292" t="s">
        <v>1496</v>
      </c>
      <c r="K14" s="286" t="s">
        <v>1541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1221</v>
      </c>
      <c r="J15" s="286" t="s">
        <v>1203</v>
      </c>
      <c r="K15" s="286" t="s">
        <v>1211</v>
      </c>
      <c r="L15" s="287" t="s">
        <v>781</v>
      </c>
      <c r="M15" s="282" t="s">
        <v>1081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6" t="s">
        <v>1399</v>
      </c>
      <c r="J16" s="286" t="s">
        <v>1400</v>
      </c>
      <c r="K16" s="286" t="s">
        <v>1419</v>
      </c>
      <c r="L16" s="287" t="s">
        <v>818</v>
      </c>
      <c r="M16" s="282" t="s">
        <v>1082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6" t="s">
        <v>1490</v>
      </c>
      <c r="J17" s="286" t="s">
        <v>1491</v>
      </c>
      <c r="K17" s="286" t="s">
        <v>1542</v>
      </c>
      <c r="L17" s="287" t="s">
        <v>779</v>
      </c>
      <c r="M17" s="282" t="s">
        <v>1083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6" t="s">
        <v>1080</v>
      </c>
      <c r="J18" s="286" t="s">
        <v>1085</v>
      </c>
      <c r="K18" s="292" t="s">
        <v>1216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1077</v>
      </c>
      <c r="J19" s="286" t="s">
        <v>1086</v>
      </c>
      <c r="K19" s="286" t="s">
        <v>1217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6" t="s">
        <v>1479</v>
      </c>
      <c r="J20" s="286" t="s">
        <v>1480</v>
      </c>
      <c r="K20" s="286" t="s">
        <v>1538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1205</v>
      </c>
      <c r="J21" s="286" t="s">
        <v>1204</v>
      </c>
      <c r="K21" s="286" t="s">
        <v>1202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1492</v>
      </c>
      <c r="J22" s="292" t="s">
        <v>1493</v>
      </c>
      <c r="K22" s="292" t="s">
        <v>1543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6" t="s">
        <v>1444</v>
      </c>
      <c r="J23" s="286" t="s">
        <v>1451</v>
      </c>
      <c r="K23" s="286" t="s">
        <v>1458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6" t="s">
        <v>1078</v>
      </c>
      <c r="J24" s="286" t="s">
        <v>1087</v>
      </c>
      <c r="K24" s="286" t="s">
        <v>1218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6" t="s">
        <v>1475</v>
      </c>
      <c r="J25" s="292" t="s">
        <v>1476</v>
      </c>
      <c r="K25" s="292" t="s">
        <v>1537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6" t="s">
        <v>1473</v>
      </c>
      <c r="J26" s="286" t="s">
        <v>1474</v>
      </c>
      <c r="K26" s="286" t="s">
        <v>1535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6" t="s">
        <v>1494</v>
      </c>
      <c r="J27" s="286" t="s">
        <v>1495</v>
      </c>
      <c r="K27" s="286" t="s">
        <v>1544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6" t="s">
        <v>1079</v>
      </c>
      <c r="J28" s="286" t="s">
        <v>1088</v>
      </c>
      <c r="K28" s="286" t="s">
        <v>1219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1454</v>
      </c>
      <c r="J29" s="286" t="s">
        <v>1455</v>
      </c>
      <c r="K29" s="286" t="s">
        <v>1468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1206</v>
      </c>
      <c r="J30" s="292" t="s">
        <v>1207</v>
      </c>
      <c r="K30" s="292" t="s">
        <v>1201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6" t="s">
        <v>1401</v>
      </c>
      <c r="J31" s="286" t="s">
        <v>1402</v>
      </c>
      <c r="K31" s="286" t="s">
        <v>1420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6" t="s">
        <v>1208</v>
      </c>
      <c r="J32" s="286" t="s">
        <v>1209</v>
      </c>
      <c r="K32" s="286" t="s">
        <v>1210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1481</v>
      </c>
      <c r="J33" s="286" t="s">
        <v>1482</v>
      </c>
      <c r="K33" s="286" t="s">
        <v>1540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1483</v>
      </c>
      <c r="J34" s="286" t="s">
        <v>1484</v>
      </c>
      <c r="K34" s="286" t="s">
        <v>1534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92" t="s">
        <v>1295</v>
      </c>
      <c r="J35" s="292" t="s">
        <v>1296</v>
      </c>
      <c r="K35" s="292" t="s">
        <v>1212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1289</v>
      </c>
      <c r="J36" s="286" t="s">
        <v>1290</v>
      </c>
      <c r="K36" s="286" t="s">
        <v>1312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1456</v>
      </c>
      <c r="J37" s="286" t="s">
        <v>1457</v>
      </c>
      <c r="K37" s="286" t="s">
        <v>1467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1293</v>
      </c>
      <c r="J38" s="286" t="s">
        <v>1294</v>
      </c>
      <c r="K38" s="286" t="s">
        <v>1313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1567</v>
      </c>
      <c r="J39" s="292" t="s">
        <v>1568</v>
      </c>
      <c r="K39" s="292" t="s">
        <v>1569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1291</v>
      </c>
      <c r="J40" s="286" t="s">
        <v>1288</v>
      </c>
      <c r="K40" s="286" t="s">
        <v>1311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6" t="s">
        <v>1497</v>
      </c>
      <c r="J41" s="286" t="s">
        <v>1498</v>
      </c>
      <c r="K41" s="286" t="s">
        <v>1539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1570</v>
      </c>
      <c r="J42" s="286" t="s">
        <v>1571</v>
      </c>
      <c r="K42" s="286" t="s">
        <v>1572</v>
      </c>
      <c r="L42" s="287" t="s">
        <v>1222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1286</v>
      </c>
      <c r="J43" s="292" t="s">
        <v>1287</v>
      </c>
      <c r="K43" s="286" t="s">
        <v>1310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1501</v>
      </c>
      <c r="J44" s="286" t="s">
        <v>1502</v>
      </c>
      <c r="K44" s="286" t="s">
        <v>1503</v>
      </c>
      <c r="L44" s="287" t="s">
        <v>955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6" t="s">
        <v>1445</v>
      </c>
      <c r="J45" s="286" t="s">
        <v>1446</v>
      </c>
      <c r="K45" s="286" t="s">
        <v>1461</v>
      </c>
      <c r="L45" s="287" t="s">
        <v>1320</v>
      </c>
      <c r="M45" s="282" t="s">
        <v>1349</v>
      </c>
      <c r="N45" s="328" t="s">
        <v>1350</v>
      </c>
      <c r="O45" s="282">
        <v>40</v>
      </c>
    </row>
    <row r="46" spans="1:18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6" t="s">
        <v>1449</v>
      </c>
      <c r="J46" s="286" t="s">
        <v>1450</v>
      </c>
      <c r="K46" s="286" t="s">
        <v>1466</v>
      </c>
      <c r="L46" s="287" t="s">
        <v>1324</v>
      </c>
      <c r="M46" s="282" t="s">
        <v>1351</v>
      </c>
      <c r="N46" s="282" t="s">
        <v>1352</v>
      </c>
      <c r="O46" s="282">
        <v>41</v>
      </c>
    </row>
    <row r="47" spans="1:18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6" t="s">
        <v>1447</v>
      </c>
      <c r="J47" s="286" t="s">
        <v>1448</v>
      </c>
      <c r="K47" s="286" t="s">
        <v>1459</v>
      </c>
      <c r="L47" s="287" t="s">
        <v>1442</v>
      </c>
      <c r="M47" s="282" t="s">
        <v>1353</v>
      </c>
      <c r="N47" s="282" t="s">
        <v>1354</v>
      </c>
      <c r="O47" s="282">
        <v>42</v>
      </c>
    </row>
    <row r="48" spans="1:18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1442</v>
      </c>
      <c r="M48" s="282" t="s">
        <v>1355</v>
      </c>
      <c r="N48" s="282" t="s">
        <v>1356</v>
      </c>
      <c r="O48" s="282">
        <v>43</v>
      </c>
    </row>
    <row r="49" spans="2:15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1319</v>
      </c>
      <c r="M50" s="282" t="s">
        <v>1357</v>
      </c>
      <c r="N50" s="282" t="s">
        <v>1358</v>
      </c>
      <c r="O50" s="282">
        <v>45</v>
      </c>
    </row>
    <row r="51" spans="2:15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1441</v>
      </c>
      <c r="M52" s="282" t="s">
        <v>1359</v>
      </c>
      <c r="N52" s="282" t="s">
        <v>1360</v>
      </c>
      <c r="O52" s="282">
        <v>47</v>
      </c>
    </row>
    <row r="53" spans="2:15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1321</v>
      </c>
      <c r="M53" s="282" t="s">
        <v>1361</v>
      </c>
      <c r="N53" s="282" t="s">
        <v>1362</v>
      </c>
      <c r="O53" s="282">
        <v>48</v>
      </c>
    </row>
    <row r="54" spans="2:15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1323</v>
      </c>
      <c r="M54" s="282" t="s">
        <v>1363</v>
      </c>
      <c r="N54" s="282" t="s">
        <v>1364</v>
      </c>
      <c r="O54" s="282">
        <v>49</v>
      </c>
    </row>
    <row r="55" spans="2:15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6" t="s">
        <v>1566</v>
      </c>
      <c r="J56" s="286" t="s">
        <v>640</v>
      </c>
      <c r="K56" s="286" t="s">
        <v>933</v>
      </c>
      <c r="L56" s="287" t="s">
        <v>1565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1322</v>
      </c>
      <c r="M57" s="282" t="s">
        <v>1365</v>
      </c>
      <c r="N57" s="282" t="s">
        <v>1366</v>
      </c>
      <c r="O57" s="282">
        <v>52</v>
      </c>
    </row>
    <row r="58" spans="2:15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1433</v>
      </c>
      <c r="M58" s="282" t="s">
        <v>1367</v>
      </c>
      <c r="N58" s="282" t="s">
        <v>1368</v>
      </c>
      <c r="O58" s="282">
        <v>53</v>
      </c>
    </row>
    <row r="59" spans="2:15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1369</v>
      </c>
      <c r="N59" s="282" t="s">
        <v>1370</v>
      </c>
      <c r="O59" s="282">
        <v>54</v>
      </c>
    </row>
    <row r="60" spans="2:15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1385</v>
      </c>
      <c r="J60" s="286" t="s">
        <v>640</v>
      </c>
      <c r="K60" s="286" t="s">
        <v>933</v>
      </c>
      <c r="L60" s="287" t="s">
        <v>1438</v>
      </c>
      <c r="M60" s="282" t="s">
        <v>1371</v>
      </c>
      <c r="N60" s="282" t="s">
        <v>1372</v>
      </c>
      <c r="O60" s="282">
        <v>55</v>
      </c>
    </row>
    <row r="61" spans="2:15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1386</v>
      </c>
      <c r="J61" s="286" t="s">
        <v>640</v>
      </c>
      <c r="K61" s="286" t="s">
        <v>933</v>
      </c>
      <c r="L61" s="287" t="s">
        <v>1439</v>
      </c>
      <c r="M61" s="282" t="s">
        <v>1373</v>
      </c>
      <c r="N61" s="282" t="s">
        <v>1374</v>
      </c>
      <c r="O61" s="282">
        <v>56</v>
      </c>
    </row>
    <row r="62" spans="2:15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1387</v>
      </c>
      <c r="J62" s="286" t="s">
        <v>640</v>
      </c>
      <c r="K62" s="286" t="s">
        <v>933</v>
      </c>
      <c r="L62" s="287" t="s">
        <v>1440</v>
      </c>
      <c r="M62" s="282" t="s">
        <v>1375</v>
      </c>
      <c r="N62" s="282" t="s">
        <v>1376</v>
      </c>
      <c r="O62" s="282">
        <v>57</v>
      </c>
    </row>
    <row r="63" spans="2:15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1436</v>
      </c>
      <c r="J63" s="286" t="s">
        <v>640</v>
      </c>
      <c r="K63" s="286" t="s">
        <v>933</v>
      </c>
      <c r="L63" s="287" t="s">
        <v>1435</v>
      </c>
      <c r="M63" s="282" t="s">
        <v>1377</v>
      </c>
      <c r="N63" s="282" t="s">
        <v>1378</v>
      </c>
      <c r="O63" s="282">
        <v>58</v>
      </c>
    </row>
    <row r="64" spans="2:15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1382</v>
      </c>
      <c r="J64" s="286" t="s">
        <v>640</v>
      </c>
      <c r="K64" s="286" t="s">
        <v>933</v>
      </c>
      <c r="L64" s="287" t="s">
        <v>1381</v>
      </c>
      <c r="M64" s="282" t="s">
        <v>1379</v>
      </c>
      <c r="N64" s="282" t="s">
        <v>1380</v>
      </c>
      <c r="O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1548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1550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1552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1551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1549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1553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1554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1555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1"/>
  <sheetViews>
    <sheetView tabSelected="1" topLeftCell="A79" zoomScaleNormal="100" workbookViewId="0">
      <pane xSplit="2" topLeftCell="K1" activePane="topRight" state="frozen"/>
      <selection activeCell="A22" sqref="A22"/>
      <selection pane="topRight" activeCell="K99" sqref="K9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581"/>
      <c r="F3" s="58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581"/>
      <c r="F21" s="58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1509</v>
      </c>
      <c r="AB25" s="352" t="s">
        <v>1514</v>
      </c>
      <c r="AC25" s="352" t="s">
        <v>1517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1510</v>
      </c>
      <c r="AC26" s="368" t="s">
        <v>1515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1515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1516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1522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1504</v>
      </c>
      <c r="AB48" s="368" t="s">
        <v>1511</v>
      </c>
      <c r="AC48" s="368" t="s">
        <v>1516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1505</v>
      </c>
      <c r="AB49" s="368" t="s">
        <v>1511</v>
      </c>
      <c r="AC49" s="368" t="s">
        <v>1516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1508</v>
      </c>
      <c r="AB53" s="368" t="s">
        <v>1511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1511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1512</v>
      </c>
      <c r="AC59" s="352" t="s">
        <v>1517</v>
      </c>
      <c r="AD59" s="352" t="s">
        <v>1518</v>
      </c>
      <c r="AE59" s="372" t="s">
        <v>1520</v>
      </c>
    </row>
    <row r="60" spans="1:31" s="27" customFormat="1">
      <c r="A60" s="353" t="s">
        <v>4</v>
      </c>
      <c r="B60" s="342" t="s">
        <v>1521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1577</v>
      </c>
      <c r="AB60" s="370" t="s">
        <v>1512</v>
      </c>
      <c r="AC60" s="370" t="s">
        <v>1517</v>
      </c>
      <c r="AD60" s="370" t="s">
        <v>1518</v>
      </c>
      <c r="AE60" s="558" t="s">
        <v>1520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1523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1506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1507</v>
      </c>
      <c r="AB79" s="368" t="s">
        <v>1513</v>
      </c>
      <c r="AC79" s="368" t="s">
        <v>719</v>
      </c>
      <c r="AD79" s="368" t="s">
        <v>1519</v>
      </c>
      <c r="AE79" s="368" t="s">
        <v>1519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1513</v>
      </c>
      <c r="AC81" s="368" t="s">
        <v>1517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1546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1579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1545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1578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84" t="s">
        <v>4</v>
      </c>
      <c r="B97" s="590" t="s">
        <v>1580</v>
      </c>
      <c r="C97" s="591" t="s">
        <v>347</v>
      </c>
      <c r="D97" s="592">
        <v>150</v>
      </c>
      <c r="E97" s="592">
        <v>20</v>
      </c>
      <c r="F97" s="592">
        <v>0</v>
      </c>
      <c r="G97" s="592">
        <v>50</v>
      </c>
      <c r="H97" s="592">
        <v>0</v>
      </c>
      <c r="I97" s="592">
        <v>110</v>
      </c>
      <c r="J97" s="358">
        <v>0.1</v>
      </c>
      <c r="K97" s="592">
        <v>0</v>
      </c>
      <c r="L97" s="595" t="b">
        <v>1</v>
      </c>
      <c r="M97" s="596">
        <v>3</v>
      </c>
      <c r="N97" s="596">
        <v>5</v>
      </c>
      <c r="O97" s="597">
        <v>4</v>
      </c>
      <c r="P97" s="596">
        <v>3</v>
      </c>
      <c r="Q97" s="347" t="b">
        <v>1</v>
      </c>
      <c r="R97" s="598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99">
        <v>0</v>
      </c>
      <c r="Z97" s="587">
        <v>0</v>
      </c>
      <c r="AA97" s="594" t="s">
        <v>504</v>
      </c>
      <c r="AB97" s="543" t="s">
        <v>678</v>
      </c>
      <c r="AC97" s="397" t="s">
        <v>704</v>
      </c>
      <c r="AD97" s="397"/>
      <c r="AE97" s="589"/>
    </row>
    <row r="98" spans="1:31" s="27" customFormat="1">
      <c r="A98" s="584" t="s">
        <v>4</v>
      </c>
      <c r="B98" s="590" t="s">
        <v>1581</v>
      </c>
      <c r="C98" s="591" t="s">
        <v>347</v>
      </c>
      <c r="D98" s="592">
        <v>250</v>
      </c>
      <c r="E98" s="592">
        <v>30</v>
      </c>
      <c r="F98" s="592">
        <v>0</v>
      </c>
      <c r="G98" s="592">
        <v>80</v>
      </c>
      <c r="H98" s="592">
        <v>0</v>
      </c>
      <c r="I98" s="592">
        <v>150</v>
      </c>
      <c r="J98" s="358">
        <v>0.1</v>
      </c>
      <c r="K98" s="592">
        <v>0</v>
      </c>
      <c r="L98" s="595" t="b">
        <v>1</v>
      </c>
      <c r="M98" s="596">
        <v>4</v>
      </c>
      <c r="N98" s="596">
        <v>5</v>
      </c>
      <c r="O98" s="597">
        <v>5</v>
      </c>
      <c r="P98" s="596">
        <v>4</v>
      </c>
      <c r="Q98" s="347" t="b">
        <v>1</v>
      </c>
      <c r="R98" s="598" t="b">
        <v>0</v>
      </c>
      <c r="S98" s="347" t="b">
        <v>1</v>
      </c>
      <c r="T98" s="347">
        <v>1000</v>
      </c>
      <c r="U98" s="585">
        <v>17</v>
      </c>
      <c r="V98" s="392">
        <v>0</v>
      </c>
      <c r="W98" s="361">
        <v>0.25</v>
      </c>
      <c r="X98" s="586">
        <v>0.25</v>
      </c>
      <c r="Y98" s="586">
        <v>0</v>
      </c>
      <c r="Z98" s="587">
        <v>0</v>
      </c>
      <c r="AA98" s="588" t="s">
        <v>504</v>
      </c>
      <c r="AB98" s="543" t="s">
        <v>678</v>
      </c>
      <c r="AC98" s="397" t="s">
        <v>704</v>
      </c>
      <c r="AD98" s="397"/>
      <c r="AE98" s="589"/>
    </row>
    <row r="99" spans="1:31" s="27" customFormat="1">
      <c r="A99" s="600" t="s">
        <v>4</v>
      </c>
      <c r="B99" s="590" t="s">
        <v>1582</v>
      </c>
      <c r="C99" s="591" t="s">
        <v>777</v>
      </c>
      <c r="D99" s="592">
        <v>30</v>
      </c>
      <c r="E99" s="592">
        <v>2</v>
      </c>
      <c r="F99" s="592">
        <v>0</v>
      </c>
      <c r="G99" s="592">
        <v>5</v>
      </c>
      <c r="H99" s="592">
        <v>0</v>
      </c>
      <c r="I99" s="592">
        <v>30</v>
      </c>
      <c r="J99" s="358">
        <v>7.4999999999999997E-2</v>
      </c>
      <c r="K99" s="592">
        <v>0</v>
      </c>
      <c r="L99" s="595" t="b">
        <v>1</v>
      </c>
      <c r="M99" s="596">
        <v>5</v>
      </c>
      <c r="N99" s="596">
        <v>5</v>
      </c>
      <c r="O99" s="597">
        <v>0</v>
      </c>
      <c r="P99" s="596">
        <f>entityDefinitions[[#This Row],['[edibleFromTier']]]</f>
        <v>0</v>
      </c>
      <c r="Q99" s="347" t="b">
        <v>1</v>
      </c>
      <c r="R99" s="598" t="b">
        <v>0</v>
      </c>
      <c r="S99" s="347" t="b">
        <v>0</v>
      </c>
      <c r="T99" s="347">
        <v>1</v>
      </c>
      <c r="U99" s="585">
        <v>2</v>
      </c>
      <c r="V99" s="392">
        <v>0</v>
      </c>
      <c r="W99" s="601">
        <v>0.1</v>
      </c>
      <c r="X99" s="593">
        <v>0.1</v>
      </c>
      <c r="Y99" s="593">
        <v>0</v>
      </c>
      <c r="Z99" s="587">
        <v>0</v>
      </c>
      <c r="AA99" s="594" t="s">
        <v>1231</v>
      </c>
      <c r="AB99" s="543" t="s">
        <v>1245</v>
      </c>
      <c r="AC99" s="397" t="s">
        <v>1255</v>
      </c>
      <c r="AD99" s="397"/>
      <c r="AE99" s="589"/>
    </row>
    <row r="100" spans="1:31" customFormat="1" ht="15.75" thickBot="1"/>
    <row r="101" spans="1:31" ht="23.25">
      <c r="A101" s="12" t="s">
        <v>548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31">
      <c r="A102" s="203"/>
      <c r="B102" s="203"/>
      <c r="C102" s="205"/>
      <c r="D102" s="203"/>
      <c r="E102" s="203"/>
      <c r="F102" s="581"/>
      <c r="G102" s="581"/>
      <c r="H102" s="161" t="s">
        <v>366</v>
      </c>
      <c r="I102" s="161"/>
      <c r="J102" s="203"/>
      <c r="K102" s="5"/>
      <c r="L102" s="5"/>
      <c r="M102" s="5" t="s">
        <v>398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61"/>
      <c r="AB102" s="161"/>
      <c r="AC102" s="161"/>
      <c r="AD102" s="161"/>
      <c r="AE102" s="5"/>
    </row>
    <row r="103" spans="1:31" ht="145.5">
      <c r="A103" s="141" t="s">
        <v>552</v>
      </c>
      <c r="B103" s="141" t="s">
        <v>5</v>
      </c>
      <c r="C103" s="141" t="s">
        <v>353</v>
      </c>
      <c r="D103" s="152" t="s">
        <v>1197</v>
      </c>
      <c r="E103" s="152" t="s">
        <v>1184</v>
      </c>
      <c r="F103" s="152" t="s">
        <v>549</v>
      </c>
      <c r="G103" s="152" t="s">
        <v>480</v>
      </c>
      <c r="H103" s="152" t="s">
        <v>367</v>
      </c>
      <c r="I103" s="152" t="s">
        <v>370</v>
      </c>
      <c r="J103" s="152" t="s">
        <v>629</v>
      </c>
      <c r="K103" s="152" t="s">
        <v>628</v>
      </c>
      <c r="L103" s="152" t="s">
        <v>354</v>
      </c>
      <c r="M103" s="147" t="s">
        <v>38</v>
      </c>
      <c r="N103" s="147" t="s">
        <v>395</v>
      </c>
      <c r="O103" s="147" t="s">
        <v>397</v>
      </c>
    </row>
    <row r="104" spans="1:31">
      <c r="A104" s="245" t="s">
        <v>4</v>
      </c>
      <c r="B104" s="178" t="s">
        <v>1185</v>
      </c>
      <c r="C104" s="178" t="s">
        <v>346</v>
      </c>
      <c r="D104" s="246" t="s">
        <v>1198</v>
      </c>
      <c r="E104" s="246">
        <v>3</v>
      </c>
      <c r="F104" s="314">
        <v>0</v>
      </c>
      <c r="G104" s="314">
        <v>0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719</v>
      </c>
      <c r="O104" s="206" t="s">
        <v>687</v>
      </c>
      <c r="P104" s="5"/>
      <c r="Q104" s="5"/>
    </row>
    <row r="105" spans="1:31">
      <c r="A105" s="245" t="s">
        <v>4</v>
      </c>
      <c r="B105" s="178" t="s">
        <v>1186</v>
      </c>
      <c r="C105" s="178" t="s">
        <v>346</v>
      </c>
      <c r="D105" s="246" t="s">
        <v>302</v>
      </c>
      <c r="E105" s="246">
        <v>3</v>
      </c>
      <c r="F105" s="314">
        <v>0</v>
      </c>
      <c r="G105" s="314">
        <v>1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719</v>
      </c>
      <c r="O105" s="206" t="s">
        <v>687</v>
      </c>
      <c r="P105" s="5"/>
      <c r="Q105" s="5"/>
    </row>
    <row r="106" spans="1:31">
      <c r="A106" s="245" t="s">
        <v>4</v>
      </c>
      <c r="B106" s="178" t="s">
        <v>1187</v>
      </c>
      <c r="C106" s="178" t="s">
        <v>352</v>
      </c>
      <c r="D106" s="246" t="s">
        <v>1198</v>
      </c>
      <c r="E106" s="246">
        <v>3</v>
      </c>
      <c r="F106" s="314">
        <v>0</v>
      </c>
      <c r="G106" s="314">
        <v>0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719</v>
      </c>
      <c r="O106" s="206" t="s">
        <v>687</v>
      </c>
      <c r="P106" s="5"/>
      <c r="Q106" s="5"/>
    </row>
    <row r="107" spans="1:31">
      <c r="A107" s="245" t="s">
        <v>4</v>
      </c>
      <c r="B107" s="178" t="s">
        <v>1188</v>
      </c>
      <c r="C107" s="178" t="s">
        <v>352</v>
      </c>
      <c r="D107" s="246" t="s">
        <v>302</v>
      </c>
      <c r="E107" s="246">
        <v>3</v>
      </c>
      <c r="F107" s="314">
        <v>0</v>
      </c>
      <c r="G107" s="314">
        <v>1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719</v>
      </c>
      <c r="O107" s="206" t="s">
        <v>687</v>
      </c>
      <c r="P107" s="5"/>
      <c r="Q107" s="5"/>
    </row>
    <row r="108" spans="1:31">
      <c r="A108" s="245" t="s">
        <v>4</v>
      </c>
      <c r="B108" s="178" t="s">
        <v>1189</v>
      </c>
      <c r="C108" s="178" t="s">
        <v>349</v>
      </c>
      <c r="D108" s="246" t="s">
        <v>1198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719</v>
      </c>
      <c r="O108" s="206" t="s">
        <v>687</v>
      </c>
      <c r="P108" s="5"/>
      <c r="Q108" s="5"/>
    </row>
    <row r="109" spans="1:31">
      <c r="A109" s="245" t="s">
        <v>4</v>
      </c>
      <c r="B109" s="178" t="s">
        <v>1190</v>
      </c>
      <c r="C109" s="178" t="s">
        <v>349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</row>
    <row r="110" spans="1:31">
      <c r="A110" s="245" t="s">
        <v>4</v>
      </c>
      <c r="B110" s="178" t="s">
        <v>1191</v>
      </c>
      <c r="C110" s="178" t="s">
        <v>349</v>
      </c>
      <c r="D110" s="246" t="s">
        <v>1199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 s="204" customFormat="1">
      <c r="A111" s="245" t="s">
        <v>4</v>
      </c>
      <c r="B111" s="178" t="s">
        <v>1192</v>
      </c>
      <c r="C111" s="178" t="s">
        <v>351</v>
      </c>
      <c r="D111" s="246" t="s">
        <v>1198</v>
      </c>
      <c r="E111" s="246">
        <v>3</v>
      </c>
      <c r="F111" s="314">
        <v>0</v>
      </c>
      <c r="G111" s="314">
        <v>0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</row>
    <row r="112" spans="1:31">
      <c r="A112" s="245" t="s">
        <v>4</v>
      </c>
      <c r="B112" s="178" t="s">
        <v>1193</v>
      </c>
      <c r="C112" s="178" t="s">
        <v>351</v>
      </c>
      <c r="D112" s="246" t="s">
        <v>302</v>
      </c>
      <c r="E112" s="246">
        <v>3</v>
      </c>
      <c r="F112" s="314">
        <v>0</v>
      </c>
      <c r="G112" s="314">
        <v>1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1194</v>
      </c>
      <c r="C113" s="178" t="s">
        <v>351</v>
      </c>
      <c r="D113" s="246" t="s">
        <v>1199</v>
      </c>
      <c r="E113" s="246">
        <v>3</v>
      </c>
      <c r="F113" s="314">
        <v>0</v>
      </c>
      <c r="G113" s="314">
        <v>2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23"/>
      <c r="B114" s="223"/>
      <c r="C114" s="223"/>
      <c r="D114" s="224"/>
      <c r="E114" s="225"/>
      <c r="F114" s="225"/>
      <c r="G114" s="225"/>
      <c r="H114" s="225"/>
      <c r="I114" s="225"/>
      <c r="J114" s="226"/>
      <c r="K114" s="226"/>
      <c r="L114" s="226"/>
      <c r="M114" s="225"/>
    </row>
    <row r="115" spans="1:31"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</row>
    <row r="116" spans="1:31" ht="15.75" thickBot="1"/>
    <row r="117" spans="1:31" ht="23.25">
      <c r="A117" s="12" t="s">
        <v>435</v>
      </c>
      <c r="B117" s="12"/>
      <c r="C117" s="12"/>
      <c r="D117" s="12"/>
      <c r="E117" s="204"/>
      <c r="F117" s="204"/>
      <c r="G117" s="204"/>
      <c r="H117" s="204"/>
      <c r="I117" s="204"/>
      <c r="J117" s="204"/>
      <c r="K117" s="204"/>
      <c r="L117" s="204"/>
    </row>
    <row r="119" spans="1:31" ht="159.75">
      <c r="A119" s="141" t="s">
        <v>436</v>
      </c>
      <c r="B119" s="142" t="s">
        <v>5</v>
      </c>
      <c r="C119" s="142" t="s">
        <v>190</v>
      </c>
      <c r="D119" s="145" t="s">
        <v>25</v>
      </c>
      <c r="E119" s="145" t="s">
        <v>220</v>
      </c>
      <c r="F119" s="145" t="s">
        <v>327</v>
      </c>
      <c r="G119" s="145" t="s">
        <v>391</v>
      </c>
      <c r="H119" s="145" t="s">
        <v>441</v>
      </c>
    </row>
    <row r="120" spans="1:31">
      <c r="A120" s="208" t="s">
        <v>4</v>
      </c>
      <c r="B120" s="183" t="s">
        <v>437</v>
      </c>
      <c r="C120" s="183" t="s">
        <v>187</v>
      </c>
      <c r="D120" s="190">
        <v>42</v>
      </c>
      <c r="E120" s="190">
        <v>8</v>
      </c>
      <c r="F120" s="190">
        <v>1.3</v>
      </c>
      <c r="G120" s="190">
        <v>2</v>
      </c>
      <c r="H120" s="190">
        <v>0.25</v>
      </c>
    </row>
    <row r="121" spans="1:31">
      <c r="A121" s="208" t="s">
        <v>4</v>
      </c>
      <c r="B121" s="183" t="s">
        <v>438</v>
      </c>
      <c r="C121" s="183" t="s">
        <v>188</v>
      </c>
      <c r="D121" s="190">
        <v>92</v>
      </c>
      <c r="E121" s="190">
        <v>10</v>
      </c>
      <c r="F121" s="190">
        <v>1.1000000000000001</v>
      </c>
      <c r="G121" s="190">
        <v>2</v>
      </c>
      <c r="H121" s="190">
        <v>0.3</v>
      </c>
    </row>
    <row r="122" spans="1:31">
      <c r="A122" s="208" t="s">
        <v>4</v>
      </c>
      <c r="B122" s="183" t="s">
        <v>439</v>
      </c>
      <c r="C122" s="183" t="s">
        <v>189</v>
      </c>
      <c r="D122" s="190">
        <v>235</v>
      </c>
      <c r="E122" s="190">
        <v>12</v>
      </c>
      <c r="F122" s="190">
        <v>0.9</v>
      </c>
      <c r="G122" s="190">
        <v>2</v>
      </c>
      <c r="H122" s="190">
        <v>0.32500000000000001</v>
      </c>
    </row>
    <row r="123" spans="1:31">
      <c r="A123" s="208" t="s">
        <v>4</v>
      </c>
      <c r="B123" s="183" t="s">
        <v>440</v>
      </c>
      <c r="C123" s="183" t="s">
        <v>210</v>
      </c>
      <c r="D123" s="190">
        <v>686</v>
      </c>
      <c r="E123" s="190">
        <v>14</v>
      </c>
      <c r="F123" s="190">
        <v>0.7</v>
      </c>
      <c r="G123" s="190">
        <v>2</v>
      </c>
      <c r="H123" s="190">
        <v>0.35</v>
      </c>
    </row>
    <row r="124" spans="1:31">
      <c r="A124" s="208" t="s">
        <v>4</v>
      </c>
      <c r="B124" s="183" t="s">
        <v>460</v>
      </c>
      <c r="C124" s="183" t="s">
        <v>211</v>
      </c>
      <c r="D124" s="190">
        <v>1040</v>
      </c>
      <c r="E124" s="190">
        <v>14</v>
      </c>
      <c r="F124" s="190">
        <v>0.5</v>
      </c>
      <c r="G124" s="190">
        <v>2</v>
      </c>
      <c r="H124" s="190">
        <v>0.35</v>
      </c>
    </row>
    <row r="127" spans="1:31">
      <c r="D127" s="275">
        <v>42</v>
      </c>
      <c r="F127" s="275">
        <v>1.3</v>
      </c>
      <c r="G127" s="67">
        <f>D120*F120</f>
        <v>54.6</v>
      </c>
      <c r="I127" s="67">
        <f>D127*F127</f>
        <v>54.6</v>
      </c>
    </row>
    <row r="128" spans="1:31">
      <c r="D128" s="275">
        <v>92</v>
      </c>
      <c r="F128" s="275">
        <v>1.1000000000000001</v>
      </c>
      <c r="G128" s="67">
        <f>D121*F121</f>
        <v>101.2</v>
      </c>
      <c r="I128" s="67">
        <f t="shared" ref="I128:I131" si="0">D128*F128</f>
        <v>101.2</v>
      </c>
    </row>
    <row r="129" spans="4:9">
      <c r="D129" s="275">
        <v>235</v>
      </c>
      <c r="F129" s="275">
        <v>0.9</v>
      </c>
      <c r="G129" s="67">
        <f>D122*F122</f>
        <v>211.5</v>
      </c>
      <c r="I129" s="67">
        <f t="shared" si="0"/>
        <v>211.5</v>
      </c>
    </row>
    <row r="130" spans="4:9">
      <c r="D130" s="275">
        <v>686</v>
      </c>
      <c r="F130" s="275">
        <v>0.7</v>
      </c>
      <c r="G130" s="67">
        <f>D123*F123</f>
        <v>480.2</v>
      </c>
      <c r="I130" s="67">
        <f t="shared" si="0"/>
        <v>480.2</v>
      </c>
    </row>
    <row r="131" spans="4:9">
      <c r="D131" s="275">
        <v>1040</v>
      </c>
      <c r="F131" s="275">
        <v>0.5</v>
      </c>
      <c r="G131" s="67">
        <f>D124*F124</f>
        <v>520</v>
      </c>
      <c r="I131" s="67">
        <f t="shared" si="0"/>
        <v>520</v>
      </c>
    </row>
  </sheetData>
  <mergeCells count="3">
    <mergeCell ref="E21:F21"/>
    <mergeCell ref="E3:F3"/>
    <mergeCell ref="F102:G102"/>
  </mergeCells>
  <conditionalFormatting sqref="M96:P9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4:O113 J114:L114 AA23:AE99"/>
    <dataValidation type="list" allowBlank="1" showInputMessage="1" showErrorMessage="1" sqref="C104:C114 C23:C99">
      <formula1>INDIRECT("entityCategoryDefinitions['[sku']]")</formula1>
    </dataValidation>
    <dataValidation type="decimal" allowBlank="1" showInputMessage="1" prompt="probability [0..1]" sqref="M114 H114:I114 H104:L113 W23:Z99">
      <formula1>0</formula1>
      <formula2>1</formula2>
    </dataValidation>
    <dataValidation type="decimal" allowBlank="1" sqref="D104:G114 M23:N99 P23:V99">
      <formula1>1</formula1>
      <formula2>10</formula2>
    </dataValidation>
    <dataValidation type="decimal" operator="greaterThanOrEqual" showInputMessage="1" showErrorMessage="1" sqref="H41:I42 G41 G23:I40 G43:I99">
      <formula1>0</formula1>
    </dataValidation>
    <dataValidation operator="greaterThanOrEqual" showInputMessage="1" showErrorMessage="1" sqref="G42"/>
    <dataValidation type="list" sqref="L23:L99">
      <formula1>"true,false"</formula1>
    </dataValidation>
    <dataValidation type="whole" operator="greaterThanOrEqual" showInputMessage="1" showErrorMessage="1" sqref="D23:F99">
      <formula1>0</formula1>
    </dataValidation>
    <dataValidation type="decimal" showInputMessage="1" showErrorMessage="1" prompt="probability [0..1]" sqref="J23:K99">
      <formula1>0</formula1>
      <formula2>1</formula2>
    </dataValidation>
    <dataValidation type="list" sqref="O23:O9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1486</v>
      </c>
      <c r="J5" s="15" t="s">
        <v>1432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581" t="s">
        <v>297</v>
      </c>
      <c r="K3" s="581"/>
      <c r="M3" s="581"/>
      <c r="N3" s="581"/>
      <c r="O3" s="581"/>
      <c r="P3" s="58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1470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82"/>
      <c r="G22" s="582"/>
      <c r="H22" s="58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583" t="s">
        <v>304</v>
      </c>
      <c r="H34" s="58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1470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581"/>
      <c r="G3" s="58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1470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1469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1462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1500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1499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1573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1565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1464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1441</v>
      </c>
      <c r="F34" s="487" t="s">
        <v>1328</v>
      </c>
      <c r="G34" s="327" t="s">
        <v>1325</v>
      </c>
      <c r="H34" s="327">
        <v>10</v>
      </c>
      <c r="I34" s="488" t="s">
        <v>1443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1443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1443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1443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1463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1465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1433</v>
      </c>
      <c r="F41" s="465" t="s">
        <v>1433</v>
      </c>
      <c r="G41" s="466">
        <v>100</v>
      </c>
      <c r="H41" s="466"/>
      <c r="I41" s="473" t="s">
        <v>1434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1435</v>
      </c>
      <c r="F42" s="465" t="s">
        <v>1435</v>
      </c>
      <c r="G42" s="466"/>
      <c r="H42" s="466"/>
      <c r="I42" s="473" t="s">
        <v>1434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1439</v>
      </c>
      <c r="F43" s="465" t="s">
        <v>1437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1438</v>
      </c>
      <c r="F44" s="465" t="s">
        <v>1437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1440</v>
      </c>
      <c r="F45" s="465" t="s">
        <v>1437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1442</v>
      </c>
      <c r="F46" s="475" t="s">
        <v>1526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I24" sqref="I24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1575</v>
      </c>
      <c r="G5" s="145" t="s">
        <v>1574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1470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1576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1576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1576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1576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1576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1576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1528</v>
      </c>
      <c r="D18" s="548" t="s">
        <v>1527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1531</v>
      </c>
      <c r="N18" s="556"/>
      <c r="O18" s="556"/>
      <c r="P18" s="559" t="s">
        <v>917</v>
      </c>
    </row>
    <row r="19" spans="2:16">
      <c r="B19" s="415" t="s">
        <v>4</v>
      </c>
      <c r="C19" s="540" t="s">
        <v>1529</v>
      </c>
      <c r="D19" s="540" t="s">
        <v>1527</v>
      </c>
      <c r="E19" s="536">
        <v>1</v>
      </c>
      <c r="F19" s="418">
        <v>20</v>
      </c>
      <c r="G19" s="357" t="s">
        <v>939</v>
      </c>
      <c r="H19" s="537">
        <f>shopPacksDefinitions[[#This Row],['[amount']]]-(shopPacksDefinitions[[#This Row],['[amount']]]*shopPacksDefinitions[[#This Row],['[bonusAmount']]])</f>
        <v>4.5</v>
      </c>
      <c r="I19" s="423">
        <v>0.1</v>
      </c>
      <c r="J19" s="423">
        <v>5</v>
      </c>
      <c r="K19" s="537">
        <f>shopPacksDefinitions[[#This Row],['[amount']]]/shopPacksDefinitions[[#This Row],['[price']]]</f>
        <v>0.25</v>
      </c>
      <c r="L19" s="359" t="b">
        <v>0</v>
      </c>
      <c r="M19" s="428" t="s">
        <v>1532</v>
      </c>
      <c r="N19" s="364"/>
      <c r="O19" s="364"/>
      <c r="P19" s="539" t="s">
        <v>917</v>
      </c>
    </row>
    <row r="20" spans="2:16">
      <c r="B20" s="415" t="s">
        <v>4</v>
      </c>
      <c r="C20" s="535" t="s">
        <v>1530</v>
      </c>
      <c r="D20" s="540" t="s">
        <v>1527</v>
      </c>
      <c r="E20" s="536">
        <v>2</v>
      </c>
      <c r="F20" s="418">
        <v>50</v>
      </c>
      <c r="G20" s="357" t="s">
        <v>939</v>
      </c>
      <c r="H20" s="537">
        <f>shopPacksDefinitions[[#This Row],['[amount']]]-(shopPacksDefinitions[[#This Row],['[amount']]]*shopPacksDefinitions[[#This Row],['[bonusAmount']]])</f>
        <v>8</v>
      </c>
      <c r="I20" s="423">
        <v>0.2</v>
      </c>
      <c r="J20" s="423">
        <v>10</v>
      </c>
      <c r="K20" s="537">
        <f>shopPacksDefinitions[[#This Row],['[amount']]]/shopPacksDefinitions[[#This Row],['[price']]]</f>
        <v>0.2</v>
      </c>
      <c r="L20" s="359" t="b">
        <v>1</v>
      </c>
      <c r="M20" s="428" t="s">
        <v>1533</v>
      </c>
      <c r="N20" s="364"/>
      <c r="O20" s="364"/>
      <c r="P20" s="539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81"/>
      <c r="G3" s="58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2017-08-28T13:50:50Z</dcterms:modified>
</cp:coreProperties>
</file>