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3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3"/>
  </bookViews>
  <sheets>
    <sheet name="about" sheetId="4" r:id="rId1"/>
    <sheet name="sample_table_2" sheetId="33" r:id="rId2"/>
    <sheet name="dragons" sheetId="35" r:id="rId3"/>
    <sheet name="gacha" sheetId="3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34" l="1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O24" i="35"/>
  <c r="P24" i="35"/>
  <c r="O18" i="35"/>
  <c r="O19" i="35"/>
  <c r="O20" i="35"/>
  <c r="O21" i="35"/>
  <c r="O22" i="35"/>
  <c r="O23" i="35"/>
  <c r="P18" i="35"/>
  <c r="P19" i="35"/>
  <c r="P20" i="35"/>
  <c r="P21" i="35"/>
  <c r="P22" i="35"/>
  <c r="P23" i="35"/>
  <c r="F31" i="35"/>
  <c r="F32" i="35"/>
  <c r="F33" i="35"/>
  <c r="E31" i="35"/>
  <c r="E32" i="35"/>
  <c r="E33" i="35"/>
  <c r="G7" i="35"/>
  <c r="F7" i="35"/>
  <c r="G6" i="35"/>
  <c r="F6" i="35"/>
  <c r="G5" i="35"/>
  <c r="F5" i="35"/>
  <c r="P17" i="35"/>
  <c r="O17" i="35"/>
  <c r="P16" i="35"/>
  <c r="O16" i="35"/>
  <c r="P15" i="35"/>
  <c r="O15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<sst xmlns="http://schemas.openxmlformats.org/spreadsheetml/2006/main" count="936" uniqueCount="272">
  <si>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</si>
  <si>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</si>
  <si>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</si>
  <si>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</si>
  <si>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</si>
  <si>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</si>
  <si>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</si>
  <si>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</si>
  <si>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</si>
  <si>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</si>
  <si>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</si>
  <si>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</si>
  <si>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</si>
  <si>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</si>
  <si>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</si>
  <si>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</si>
  <si>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</si>
  <si>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</si>
  <si>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</si>
  <si>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</si>
  <si>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</si>
  <si>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</si>
  <si>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</si>
  <si>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</si>
  <si>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</si>
  <si>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</si>
  <si>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</si>
  <si>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</si>
  <si>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</si>
  <si>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</si>
  <si>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</si>
  <si>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</si>
  <si>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</si>
  <si>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</si>
  <si>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</si>
  <si>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</si>
  <si>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</si>
  <si>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</si>
  <si>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</si>
  <si>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</si>
  <si>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</si>
  <si>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</si>
  <si>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</si>
  <si>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</si>
  <si>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</si>
  <si>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</si>
  <si>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</si>
  <si>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</si>
  <si>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</si>
  <si>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</si>
  <si>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</si>
  <si>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</si>
  <si>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</si>
  <si>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</si>
  <si>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</si>
  <si>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</si>
  <si>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</si>
  <si>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</si>
  <si>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</si>
  <si>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</si>
  <si>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</si>
  <si>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</si>
  <si>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</si>
  <si>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</si>
  <si>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</si>
  <si>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</si>
  <si>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</si>
  <si>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</si>
  <si>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</si>
  <si>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</si>
  <si>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</si>
  <si>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</si>
  <si>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</si>
  <si>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</si>
  <si>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</si>
  <si>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</si>
  <si>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</si>
  <si>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</si>
  <si>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</si>
  <si>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</si>
  <si>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</si>
  <si>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</si>
  <si>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</si>
  <si>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</si>
  <si>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</si>
  <si>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</si>
  <si>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</si>
  <si>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</si>
  <si>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</si>
  <si>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</si>
  <si>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</si>
  <si>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</si>
  <si>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</si>
  <si>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</si>
  <si>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</si>
  <si>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</si>
  <si>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</si>
  <si>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</si>
  <si>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</si>
  <si>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</si>
  <si>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</si>
  <si>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</si>
  <si>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</si>
  <si>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</si>
  <si>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</si>
  <si>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</si>
  <si>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</si>
  <si>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</si>
  <si>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</si>
  <si>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</si>
  <si>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</si>
  <si>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</si>
  <si>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</si>
  <si>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</si>
  <si>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</si>
  <si>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</si>
  <si>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</si>
  <si>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</si>
  <si>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</si>
  <si>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</si>
  <si>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</si>
  <si>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</si>
  <si>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</si>
  <si>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</si>
  <si>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</si>
  <si>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</si>
  <si>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</si>
  <si>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</si>
  <si>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</si>
  <si>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</si>
  <si>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</si>
  <si>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</si>
  <si>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</si>
  <si>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</si>
  <si>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</si>
  <si>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</si>
  <si>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</si>
  <si>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</si>
  <si>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</si>
  <si>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</si>
  <si>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</si>
  <si>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</si>
  <si>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</si>
  <si>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</si>
  <si>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</si>
  <si>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</si>
  <si>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</si>
  <si>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</si>
  <si>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</si>
  <si>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</si>
  <si>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</si>
  <si>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</si>
  <si>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</si>
  <si>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</si>
  <si>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</si>
  <si>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</si>
  <si>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</si>
  <si>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</si>
  <si>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</si>
  <si>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</si>
  <si>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</si>
  <si>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</si>
  <si>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</si>
  <si>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</si>
  <si>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</si>
  <si>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</si>
  <si>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</si>
  <si>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</si>
  <si>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</si>
  <si>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</si>
  <si>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</si>
  <si>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</si>
  <si>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</si>
  <si>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</si>
  <si>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</si>
  <si>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</si>
  <si>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</si>
  <si>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</si>
  <si>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</si>
  <si>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</si>
  <si>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</si>
  <si>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</si>
  <si>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</si>
  <si>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</si>
  <si>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</si>
  <si>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</si>
  <si>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Gacha</t>
  </si>
  <si>
    <t>Dragons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</si>
  <si>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</si>
  <si>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</si>
  <si>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</si>
  <si>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</si>
  <si>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</si>
  <si>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</si>
  <si>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</si>
  <si>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</si>
  <si>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</si>
  <si>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</si>
  <si>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</si>
  <si>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</si>
  <si>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</si>
  <si>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</si>
  <si>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</si>
  <si>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</si>
  <si>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</si>
  <si>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</si>
  <si>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</si>
  <si>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</si>
  <si>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</si>
  <si>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</si>
  <si>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Art Data</t>
  </si>
  <si>
    <t>Economy and Progression Data</t>
  </si>
  <si>
    <t>[cameraZoomOffset]</t>
  </si>
  <si>
    <t>[levelMax]</t>
  </si>
  <si>
    <t>[xpCoefA]</t>
  </si>
  <si>
    <t>[xpCoefB]</t>
  </si>
  <si>
    <t>xp to complete level X = [order + 1]*[xpCoefA] + X*[xpCoefB]</t>
  </si>
  <si>
    <t>DRAGON SKILL DEFINITIONS</t>
  </si>
  <si>
    <t>fire</t>
  </si>
  <si>
    <t>speed</t>
  </si>
  <si>
    <t>boost</t>
  </si>
  <si>
    <t>[skillLevels]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</si>
  <si>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</si>
  <si>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</si>
  <si>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</si>
  <si>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</si>
  <si>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</si>
  <si>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</si>
  <si>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</si>
  <si>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</si>
  <si>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</si>
  <si>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</si>
  <si>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</si>
  <si>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</si>
  <si>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</si>
  <si>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</si>
  <si>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dragonSkillDefinitions</t>
  </si>
  <si>
    <t>dragonDefinitions</t>
  </si>
  <si>
    <t>dragonTierDefinitions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</si>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</sst>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0" fillId="5" borderId="18" xfId="0" applyNumberFormat="1" applyFill="1" applyBorder="1"/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54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dragonDefinitions" displayName="dragonDefinitions" ref="B14:P24" totalsRowShown="0" headerRowDxfId="53" headerRowBorderDxfId="52" tableBorderDxfId="51" totalsRowBorderDxfId="50">
  <autoFilter ref="B14:P24"/>
  <tableColumns count="15">
    <tableColumn id="1" name="dragonDefinitions" dataDxfId="49"/>
    <tableColumn id="2" name="[sku]"/>
    <tableColumn id="9" name="[tier]"/>
    <tableColumn id="3" name="[order]" dataDxfId="48"/>
    <tableColumn id="4" name="[unlockPriceCoins]" dataDxfId="47"/>
    <tableColumn id="5" name="[unlockPricePC]" dataDxfId="46"/>
    <tableColumn id="12" name="[levelMax]" dataDxfId="45"/>
    <tableColumn id="13" name="[xpCoefA]" dataDxfId="44"/>
    <tableColumn id="15" name="[xpCoefB]" dataDxfId="43"/>
    <tableColumn id="14" name="[skillLevels]" dataDxfId="42"/>
    <tableColumn id="11" name="[cameraZoomOffset]" dataDxfId="41"/>
    <tableColumn id="6" name="[gamePrefab]" dataDxfId="40"/>
    <tableColumn id="10" name="[menuPrefab]" dataDxfId="39"/>
    <tableColumn id="7" name="[tidName]" dataDxfId="38">
      <calculatedColumnFormula>CONCATENATE("TID_",UPPER(dragonDefinitions[[#This Row],['[sku']]]),"_NAME")</calculatedColumnFormula>
    </tableColumn>
    <tableColumn id="8" name="[tidDesc]" dataDxfId="37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TierDefinitions" displayName="dragonTierDefinitions" ref="B4:G7" totalsRowShown="0" headerRowDxfId="36" headerRowBorderDxfId="35" tableBorderDxfId="34" totalsRowBorderDxfId="33">
  <autoFilter ref="B4:G7"/>
  <tableColumns count="6">
    <tableColumn id="1" name="dragonTierDefinitions" dataDxfId="32"/>
    <tableColumn id="2" name="[sku]"/>
    <tableColumn id="9" name="[order]"/>
    <tableColumn id="10" name="[icon]" dataDxfId="31"/>
    <tableColumn id="7" name="[tidName]" dataDxfId="30">
      <calculatedColumnFormula>CONCATENATE("TID_",UPPER(dragonTierDefinitions[[#This Row],['[sku']]]),"_NAME")</calculatedColumnFormula>
    </tableColumn>
    <tableColumn id="8" name="[tidDesc]" dataDxfId="29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dragonSkillDefinitions" displayName="dragonSkillDefinitions" ref="B30:F33" totalsRowShown="0" headerRowDxfId="28" headerRowBorderDxfId="27" tableBorderDxfId="26" totalsRowBorderDxfId="25">
  <autoFilter ref="B30:F33"/>
  <tableColumns count="5">
    <tableColumn id="1" name="dragonSkillDefinitions" dataDxfId="24"/>
    <tableColumn id="2" name="[sku]" dataDxfId="23"/>
    <tableColumn id="3" name="[icon]" dataDxfId="22"/>
    <tableColumn id="4" name="[tidName]" dataDxfId="21">
      <calculatedColumnFormula>CONCATENATE("TID_",UPPER(dragonSkillDefinitions[[#This Row],['[sku']]]),"_NAME")</calculatedColumnFormula>
    </tableColumn>
    <tableColumn id="5" name="[tidDesc]" dataDxfId="2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eggDefinitions" displayName="eggDefinitions" ref="B4:J14" totalsRowShown="0" headerRowDxfId="19" headerRowBorderDxfId="18" tableBorderDxfId="17" totalsRowBorderDxfId="16">
  <autoFilter ref="B4:J14"/>
  <tableColumns count="9">
    <tableColumn id="1" name="{eggDefinitions}" dataDxfId="4"/>
    <tableColumn id="6" name="[sku]" dataDxfId="2">
      <calculatedColumnFormula>CONCATENATE("egg_",eggDefinitions[[#This Row],['[dragonSku']]])</calculatedColumnFormula>
    </tableColumn>
    <tableColumn id="9" name="[dragonSku]" dataDxfId="3"/>
    <tableColumn id="3" name="[shopOrder]" dataDxfId="15"/>
    <tableColumn id="4" name="[pricePC]" dataDxfId="14"/>
    <tableColumn id="5" name="[incubationMinutes]" dataDxfId="13"/>
    <tableColumn id="10" name="[prefabPath]" dataDxfId="12"/>
    <tableColumn id="7" name="[tidName]" dataDxfId="1">
      <calculatedColumnFormula>CONCATENATE("TID_",UPPER(eggDefinitions[[#This Row],['[sku']]]),"_NAME")</calculatedColumnFormula>
    </tableColumn>
    <tableColumn id="8" name="[tidDesc]" dataDxfId="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6" name="eggRewardDefinitions" displayName="eggRewardDefinitions" ref="B18:E24" totalsRowShown="0" headerRowDxfId="11" headerRowBorderDxfId="10" tableBorderDxfId="9" totalsRowBorderDxfId="8">
  <autoFilter ref="B18:E24"/>
  <tableColumns count="4">
    <tableColumn id="1" name="{eggRewardDefinitions}" dataDxfId="7"/>
    <tableColumn id="2" name="[sku]"/>
    <tableColumn id="3" name="[type]" dataDxfId="6"/>
    <tableColumn id="4" name="[droprate]" dataDxfId="5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0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52" t="s">
        <v>187</v>
      </c>
      <c r="C14" s="22"/>
    </row>
    <row r="15" spans="2:14" s="67" customFormat="1" x14ac:dyDescent="0.2">
      <c r="B15" s="151" t="s">
        <v>186</v>
      </c>
      <c r="C15" s="22"/>
    </row>
    <row r="16" spans="2:14" s="67" customFormat="1" x14ac:dyDescent="0.2">
      <c r="B16" s="130" t="s">
        <v>174</v>
      </c>
      <c r="C16" s="22"/>
    </row>
    <row r="17" spans="2:15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21" x14ac:dyDescent="0.25">
      <c r="B18" s="125" t="s">
        <v>1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 spans="2:15" x14ac:dyDescent="0.2">
      <c r="B19" t="s">
        <v>2</v>
      </c>
      <c r="C19" t="s">
        <v>3</v>
      </c>
    </row>
    <row r="21" spans="2:15" ht="21" x14ac:dyDescent="0.25">
      <c r="B21" s="125" t="s">
        <v>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6" t="s">
        <v>208</v>
      </c>
    </row>
    <row r="23" spans="2:15" s="67" customFormat="1" x14ac:dyDescent="0.2">
      <c r="B23" s="131" t="s">
        <v>211</v>
      </c>
    </row>
    <row r="24" spans="2:15" x14ac:dyDescent="0.2">
      <c r="B24" s="17" t="s">
        <v>210</v>
      </c>
    </row>
    <row r="25" spans="2:15" x14ac:dyDescent="0.2">
      <c r="B25" s="18" t="s">
        <v>209</v>
      </c>
    </row>
    <row r="26" spans="2:15" x14ac:dyDescent="0.2">
      <c r="B26" s="19" t="s">
        <v>8</v>
      </c>
    </row>
    <row r="27" spans="2:15" x14ac:dyDescent="0.2">
      <c r="B27" s="1" t="s">
        <v>9</v>
      </c>
      <c r="C27" t="s">
        <v>19</v>
      </c>
    </row>
    <row r="28" spans="2:15" x14ac:dyDescent="0.2">
      <c r="B28" s="6" t="s">
        <v>10</v>
      </c>
      <c r="C28" t="s">
        <v>11</v>
      </c>
    </row>
    <row r="29" spans="2:15" x14ac:dyDescent="0.2">
      <c r="B29" s="7" t="s">
        <v>12</v>
      </c>
      <c r="C29" t="s">
        <v>13</v>
      </c>
    </row>
    <row r="30" spans="2:15" x14ac:dyDescent="0.2">
      <c r="B30" s="8" t="s">
        <v>14</v>
      </c>
      <c r="C30" t="s">
        <v>15</v>
      </c>
    </row>
    <row r="31" spans="2:15" x14ac:dyDescent="0.2">
      <c r="B31" s="9" t="s">
        <v>16</v>
      </c>
      <c r="C31" t="s">
        <v>17</v>
      </c>
    </row>
    <row r="32" spans="2:15" s="67" customFormat="1" x14ac:dyDescent="0.2">
      <c r="B32" s="5" t="s">
        <v>18</v>
      </c>
      <c r="C32" t="s">
        <v>162</v>
      </c>
      <c r="D32"/>
      <c r="E32"/>
      <c r="F32"/>
      <c r="G32"/>
      <c r="H32"/>
      <c r="I32"/>
      <c r="J32"/>
      <c r="K32"/>
      <c r="L32"/>
      <c r="M32"/>
      <c r="N32"/>
    </row>
    <row r="33" spans="2:14" x14ac:dyDescent="0.2">
      <c r="B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ht="21" x14ac:dyDescent="0.25">
      <c r="B34" s="125" t="s">
        <v>161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 spans="2:14" x14ac:dyDescent="0.2">
      <c r="B35" s="128" t="s">
        <v>169</v>
      </c>
    </row>
    <row r="36" spans="2:14" x14ac:dyDescent="0.2">
      <c r="B36" s="128" t="s">
        <v>168</v>
      </c>
    </row>
    <row r="37" spans="2:14" x14ac:dyDescent="0.2">
      <c r="B37" s="128" t="s">
        <v>167</v>
      </c>
    </row>
    <row r="38" spans="2:14" x14ac:dyDescent="0.2">
      <c r="B38" s="128" t="s">
        <v>170</v>
      </c>
    </row>
    <row r="39" spans="2:14" x14ac:dyDescent="0.2">
      <c r="B39" s="128" t="s">
        <v>171</v>
      </c>
    </row>
    <row r="40" spans="2:14" x14ac:dyDescent="0.2">
      <c r="B4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7" sqref="A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239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33"/>
  <sheetViews>
    <sheetView workbookViewId="0">
      <selection activeCell="N25" sqref="N25"/>
    </sheetView>
  </sheetViews>
  <sheetFormatPr baseColWidth="10" defaultRowHeight="15" x14ac:dyDescent="0.2"/>
  <cols>
    <col min="1" max="1" width="3.1640625" style="67" customWidth="1"/>
    <col min="2" max="2" width="26.6640625" style="67" customWidth="1"/>
    <col min="3" max="12" width="22.5" style="67" customWidth="1"/>
    <col min="13" max="13" width="27" style="67" bestFit="1" customWidth="1"/>
    <col min="14" max="14" width="33.83203125" style="67" bestFit="1" customWidth="1"/>
    <col min="15" max="15" width="24.6640625" style="67" bestFit="1" customWidth="1"/>
    <col min="16" max="16" width="23.6640625" style="67" bestFit="1" customWidth="1"/>
    <col min="17" max="20" width="22.5" style="67" customWidth="1"/>
    <col min="21" max="16384" width="10.83203125" style="67"/>
  </cols>
  <sheetData>
    <row r="1" spans="2:25" ht="16" thickBot="1" x14ac:dyDescent="0.25"/>
    <row r="2" spans="2:25" ht="24" x14ac:dyDescent="0.3">
      <c r="B2" s="12" t="s">
        <v>205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53"/>
      <c r="C3" s="10"/>
      <c r="D3" s="10"/>
      <c r="E3" s="10"/>
      <c r="F3" s="10"/>
      <c r="G3" s="10"/>
    </row>
    <row r="4" spans="2:25" ht="107" x14ac:dyDescent="0.2">
      <c r="B4" s="143" t="s">
        <v>238</v>
      </c>
      <c r="C4" s="144" t="s">
        <v>5</v>
      </c>
      <c r="D4" s="144" t="s">
        <v>192</v>
      </c>
      <c r="E4" s="148" t="s">
        <v>23</v>
      </c>
      <c r="F4" s="149" t="s">
        <v>38</v>
      </c>
      <c r="G4" s="150" t="s">
        <v>178</v>
      </c>
    </row>
    <row r="5" spans="2:25" x14ac:dyDescent="0.2">
      <c r="B5" s="134" t="s">
        <v>4</v>
      </c>
      <c r="C5" s="13" t="s">
        <v>193</v>
      </c>
      <c r="D5" s="13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5" x14ac:dyDescent="0.2">
      <c r="B6" s="134" t="s">
        <v>4</v>
      </c>
      <c r="C6" s="13" t="s">
        <v>194</v>
      </c>
      <c r="D6" s="13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5" x14ac:dyDescent="0.2">
      <c r="B7" s="136" t="s">
        <v>4</v>
      </c>
      <c r="C7" s="137" t="s">
        <v>195</v>
      </c>
      <c r="D7" s="154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11" spans="2:25" ht="16" thickBot="1" x14ac:dyDescent="0.25"/>
    <row r="12" spans="2:25" ht="24" x14ac:dyDescent="0.3">
      <c r="B12" s="12" t="s">
        <v>188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2:25" x14ac:dyDescent="0.2">
      <c r="B13" s="10" t="s">
        <v>16</v>
      </c>
      <c r="C13" s="10"/>
      <c r="D13" s="10"/>
      <c r="E13" s="10"/>
      <c r="F13" s="10"/>
      <c r="G13" s="10"/>
      <c r="H13" s="5" t="s">
        <v>216</v>
      </c>
      <c r="I13" s="5"/>
      <c r="J13" s="5"/>
    </row>
    <row r="14" spans="2:25" ht="102" x14ac:dyDescent="0.2">
      <c r="B14" s="143" t="s">
        <v>237</v>
      </c>
      <c r="C14" s="144" t="s">
        <v>5</v>
      </c>
      <c r="D14" s="144" t="s">
        <v>196</v>
      </c>
      <c r="E14" s="144" t="s">
        <v>192</v>
      </c>
      <c r="F14" s="146" t="s">
        <v>206</v>
      </c>
      <c r="G14" s="147" t="s">
        <v>207</v>
      </c>
      <c r="H14" s="147" t="s">
        <v>213</v>
      </c>
      <c r="I14" s="147" t="s">
        <v>214</v>
      </c>
      <c r="J14" s="147" t="s">
        <v>215</v>
      </c>
      <c r="K14" s="147" t="s">
        <v>221</v>
      </c>
      <c r="L14" s="155" t="s">
        <v>212</v>
      </c>
      <c r="M14" s="148" t="s">
        <v>197</v>
      </c>
      <c r="N14" s="148" t="s">
        <v>198</v>
      </c>
      <c r="O14" s="149" t="s">
        <v>38</v>
      </c>
      <c r="P14" s="150" t="s">
        <v>178</v>
      </c>
    </row>
    <row r="15" spans="2:25" x14ac:dyDescent="0.2">
      <c r="B15" s="134" t="s">
        <v>4</v>
      </c>
      <c r="C15" s="13" t="s">
        <v>189</v>
      </c>
      <c r="D15" s="13" t="s">
        <v>193</v>
      </c>
      <c r="E15" s="13">
        <v>0</v>
      </c>
      <c r="F15" s="14">
        <v>0</v>
      </c>
      <c r="G15" s="133">
        <v>0</v>
      </c>
      <c r="H15" s="133">
        <v>5</v>
      </c>
      <c r="I15" s="133">
        <v>500</v>
      </c>
      <c r="J15" s="133">
        <v>100</v>
      </c>
      <c r="K15" s="133">
        <v>3</v>
      </c>
      <c r="L15" s="20">
        <v>5</v>
      </c>
      <c r="M15" s="15" t="s">
        <v>200</v>
      </c>
      <c r="N15" s="15" t="s">
        <v>199</v>
      </c>
      <c r="O15" s="21" t="str">
        <f>CONCATENATE("TID_",UPPER(dragonDefinitions[[#This Row],['[sku']]]),"_NAME")</f>
        <v>TID_DRAGON_SMALL_NAME</v>
      </c>
      <c r="P15" s="135" t="str">
        <f>CONCATENATE("TID_",UPPER(dragonDefinitions[[#This Row],['[sku']]]),"_DESC")</f>
        <v>TID_DRAGON_SMALL_DESC</v>
      </c>
    </row>
    <row r="16" spans="2:25" x14ac:dyDescent="0.2">
      <c r="B16" s="134" t="s">
        <v>4</v>
      </c>
      <c r="C16" s="13" t="s">
        <v>190</v>
      </c>
      <c r="D16" s="13" t="s">
        <v>194</v>
      </c>
      <c r="E16" s="13">
        <v>1</v>
      </c>
      <c r="F16" s="14">
        <v>1000</v>
      </c>
      <c r="G16" s="133">
        <v>20</v>
      </c>
      <c r="H16" s="133">
        <v>10</v>
      </c>
      <c r="I16" s="133">
        <v>500</v>
      </c>
      <c r="J16" s="133">
        <v>100</v>
      </c>
      <c r="K16" s="133">
        <v>5</v>
      </c>
      <c r="L16" s="20">
        <v>15</v>
      </c>
      <c r="M16" s="15" t="s">
        <v>201</v>
      </c>
      <c r="N16" s="15" t="s">
        <v>204</v>
      </c>
      <c r="O16" s="21" t="str">
        <f>CONCATENATE("TID_",UPPER(dragonDefinitions[[#This Row],['[sku']]]),"_NAME")</f>
        <v>TID_RHINO_NAME</v>
      </c>
      <c r="P16" s="135" t="str">
        <f>CONCATENATE("TID_",UPPER(dragonDefinitions[[#This Row],['[sku']]]),"_DESC")</f>
        <v>TID_RHINO_DESC</v>
      </c>
    </row>
    <row r="17" spans="2:25" x14ac:dyDescent="0.2">
      <c r="B17" s="136" t="s">
        <v>4</v>
      </c>
      <c r="C17" s="137" t="s">
        <v>191</v>
      </c>
      <c r="D17" s="137" t="s">
        <v>195</v>
      </c>
      <c r="E17" s="13">
        <v>2</v>
      </c>
      <c r="F17" s="139">
        <v>6500</v>
      </c>
      <c r="G17" s="140">
        <v>150</v>
      </c>
      <c r="H17" s="140">
        <v>20</v>
      </c>
      <c r="I17" s="133">
        <v>500</v>
      </c>
      <c r="J17" s="133">
        <v>100</v>
      </c>
      <c r="K17" s="133">
        <v>8</v>
      </c>
      <c r="L17" s="156">
        <v>30</v>
      </c>
      <c r="M17" s="15" t="s">
        <v>202</v>
      </c>
      <c r="N17" s="15" t="s">
        <v>203</v>
      </c>
      <c r="O17" s="141" t="str">
        <f>CONCATENATE("TID_",UPPER(dragonDefinitions[[#This Row],['[sku']]]),"_NAME")</f>
        <v>TID_DRAGON_BIG_NAME</v>
      </c>
      <c r="P17" s="142" t="str">
        <f>CONCATENATE("TID_",UPPER(dragonDefinitions[[#This Row],['[sku']]]),"_DESC")</f>
        <v>TID_DRAGON_BIG_DESC</v>
      </c>
    </row>
    <row r="18" spans="2:25" x14ac:dyDescent="0.2">
      <c r="B18" s="136" t="s">
        <v>4</v>
      </c>
      <c r="C18" s="137" t="s">
        <v>244</v>
      </c>
      <c r="D18" s="13" t="s">
        <v>193</v>
      </c>
      <c r="E18" s="13">
        <v>3</v>
      </c>
      <c r="F18" s="14">
        <v>0</v>
      </c>
      <c r="G18" s="133">
        <v>0</v>
      </c>
      <c r="H18" s="133">
        <v>5</v>
      </c>
      <c r="I18" s="133">
        <v>500</v>
      </c>
      <c r="J18" s="133">
        <v>100</v>
      </c>
      <c r="K18" s="133">
        <v>3</v>
      </c>
      <c r="L18" s="20">
        <v>5</v>
      </c>
      <c r="M18" s="15" t="s">
        <v>251</v>
      </c>
      <c r="N18" s="15" t="s">
        <v>253</v>
      </c>
      <c r="O18" s="141" t="str">
        <f>CONCATENATE("TID_",UPPER(dragonDefinitions[[#This Row],['[sku']]]),"_NAME")</f>
        <v>TID_DRAGON_SMALL_1_NAME</v>
      </c>
      <c r="P18" s="142" t="str">
        <f>CONCATENATE("TID_",UPPER(dragonDefinitions[[#This Row],['[sku']]]),"_DESC")</f>
        <v>TID_DRAGON_SMALL_1_DESC</v>
      </c>
    </row>
    <row r="19" spans="2:25" x14ac:dyDescent="0.2">
      <c r="B19" s="136" t="s">
        <v>4</v>
      </c>
      <c r="C19" s="137" t="s">
        <v>245</v>
      </c>
      <c r="D19" s="13" t="s">
        <v>193</v>
      </c>
      <c r="E19" s="13">
        <v>4</v>
      </c>
      <c r="F19" s="14">
        <v>0</v>
      </c>
      <c r="G19" s="133">
        <v>0</v>
      </c>
      <c r="H19" s="133">
        <v>5</v>
      </c>
      <c r="I19" s="133">
        <v>500</v>
      </c>
      <c r="J19" s="133">
        <v>100</v>
      </c>
      <c r="K19" s="133">
        <v>3</v>
      </c>
      <c r="L19" s="20">
        <v>5</v>
      </c>
      <c r="M19" s="15" t="s">
        <v>252</v>
      </c>
      <c r="N19" s="15" t="s">
        <v>254</v>
      </c>
      <c r="O19" s="141" t="str">
        <f>CONCATENATE("TID_",UPPER(dragonDefinitions[[#This Row],['[sku']]]),"_NAME")</f>
        <v>TID_DRAGON_SMALL_2_NAME</v>
      </c>
      <c r="P19" s="142" t="str">
        <f>CONCATENATE("TID_",UPPER(dragonDefinitions[[#This Row],['[sku']]]),"_DESC")</f>
        <v>TID_DRAGON_SMALL_2_DESC</v>
      </c>
    </row>
    <row r="20" spans="2:25" x14ac:dyDescent="0.2">
      <c r="B20" s="136" t="s">
        <v>4</v>
      </c>
      <c r="C20" s="137" t="s">
        <v>246</v>
      </c>
      <c r="D20" s="13" t="s">
        <v>194</v>
      </c>
      <c r="E20" s="13">
        <v>5</v>
      </c>
      <c r="F20" s="14">
        <v>1000</v>
      </c>
      <c r="G20" s="133">
        <v>20</v>
      </c>
      <c r="H20" s="133">
        <v>10</v>
      </c>
      <c r="I20" s="133">
        <v>500</v>
      </c>
      <c r="J20" s="133">
        <v>100</v>
      </c>
      <c r="K20" s="133">
        <v>5</v>
      </c>
      <c r="L20" s="20">
        <v>15</v>
      </c>
      <c r="M20" s="15" t="s">
        <v>255</v>
      </c>
      <c r="N20" s="15" t="s">
        <v>257</v>
      </c>
      <c r="O20" s="141" t="str">
        <f>CONCATENATE("TID_",UPPER(dragonDefinitions[[#This Row],['[sku']]]),"_NAME")</f>
        <v>TID_RHINO_1_NAME</v>
      </c>
      <c r="P20" s="142" t="str">
        <f>CONCATENATE("TID_",UPPER(dragonDefinitions[[#This Row],['[sku']]]),"_DESC")</f>
        <v>TID_RHINO_1_DESC</v>
      </c>
    </row>
    <row r="21" spans="2:25" x14ac:dyDescent="0.2">
      <c r="B21" s="136" t="s">
        <v>4</v>
      </c>
      <c r="C21" s="137" t="s">
        <v>247</v>
      </c>
      <c r="D21" s="13" t="s">
        <v>194</v>
      </c>
      <c r="E21" s="13">
        <v>6</v>
      </c>
      <c r="F21" s="14">
        <v>1000</v>
      </c>
      <c r="G21" s="133">
        <v>20</v>
      </c>
      <c r="H21" s="133">
        <v>10</v>
      </c>
      <c r="I21" s="133">
        <v>500</v>
      </c>
      <c r="J21" s="133">
        <v>100</v>
      </c>
      <c r="K21" s="133">
        <v>5</v>
      </c>
      <c r="L21" s="20">
        <v>15</v>
      </c>
      <c r="M21" s="15" t="s">
        <v>256</v>
      </c>
      <c r="N21" s="15" t="s">
        <v>258</v>
      </c>
      <c r="O21" s="141" t="str">
        <f>CONCATENATE("TID_",UPPER(dragonDefinitions[[#This Row],['[sku']]]),"_NAME")</f>
        <v>TID_RHINO_2_NAME</v>
      </c>
      <c r="P21" s="142" t="str">
        <f>CONCATENATE("TID_",UPPER(dragonDefinitions[[#This Row],['[sku']]]),"_DESC")</f>
        <v>TID_RHINO_2_DESC</v>
      </c>
    </row>
    <row r="22" spans="2:25" x14ac:dyDescent="0.2">
      <c r="B22" s="136" t="s">
        <v>4</v>
      </c>
      <c r="C22" s="137" t="s">
        <v>248</v>
      </c>
      <c r="D22" s="137" t="s">
        <v>195</v>
      </c>
      <c r="E22" s="13">
        <v>7</v>
      </c>
      <c r="F22" s="139">
        <v>6500</v>
      </c>
      <c r="G22" s="140">
        <v>150</v>
      </c>
      <c r="H22" s="140">
        <v>20</v>
      </c>
      <c r="I22" s="133">
        <v>500</v>
      </c>
      <c r="J22" s="133">
        <v>100</v>
      </c>
      <c r="K22" s="133">
        <v>8</v>
      </c>
      <c r="L22" s="156">
        <v>30</v>
      </c>
      <c r="M22" s="15" t="s">
        <v>259</v>
      </c>
      <c r="N22" s="15" t="s">
        <v>262</v>
      </c>
      <c r="O22" s="141" t="str">
        <f>CONCATENATE("TID_",UPPER(dragonDefinitions[[#This Row],['[sku']]]),"_NAME")</f>
        <v>TID_DRAGON_BIG_1_NAME</v>
      </c>
      <c r="P22" s="142" t="str">
        <f>CONCATENATE("TID_",UPPER(dragonDefinitions[[#This Row],['[sku']]]),"_DESC")</f>
        <v>TID_DRAGON_BIG_1_DESC</v>
      </c>
    </row>
    <row r="23" spans="2:25" x14ac:dyDescent="0.2">
      <c r="B23" s="136" t="s">
        <v>4</v>
      </c>
      <c r="C23" s="137" t="s">
        <v>249</v>
      </c>
      <c r="D23" s="137" t="s">
        <v>195</v>
      </c>
      <c r="E23" s="13">
        <v>8</v>
      </c>
      <c r="F23" s="139">
        <v>6500</v>
      </c>
      <c r="G23" s="140">
        <v>150</v>
      </c>
      <c r="H23" s="140">
        <v>20</v>
      </c>
      <c r="I23" s="133">
        <v>500</v>
      </c>
      <c r="J23" s="133">
        <v>100</v>
      </c>
      <c r="K23" s="133">
        <v>8</v>
      </c>
      <c r="L23" s="156">
        <v>30</v>
      </c>
      <c r="M23" s="15" t="s">
        <v>260</v>
      </c>
      <c r="N23" s="15" t="s">
        <v>263</v>
      </c>
      <c r="O23" s="141" t="str">
        <f>CONCATENATE("TID_",UPPER(dragonDefinitions[[#This Row],['[sku']]]),"_NAME")</f>
        <v>TID_DRAGON_BIG_2_NAME</v>
      </c>
      <c r="P23" s="142" t="str">
        <f>CONCATENATE("TID_",UPPER(dragonDefinitions[[#This Row],['[sku']]]),"_DESC")</f>
        <v>TID_DRAGON_BIG_2_DESC</v>
      </c>
    </row>
    <row r="24" spans="2:25" x14ac:dyDescent="0.2">
      <c r="B24" s="136" t="s">
        <v>4</v>
      </c>
      <c r="C24" s="137" t="s">
        <v>250</v>
      </c>
      <c r="D24" s="137" t="s">
        <v>195</v>
      </c>
      <c r="E24" s="13">
        <v>9</v>
      </c>
      <c r="F24" s="139">
        <v>6500</v>
      </c>
      <c r="G24" s="140">
        <v>150</v>
      </c>
      <c r="H24" s="140">
        <v>20</v>
      </c>
      <c r="I24" s="133">
        <v>500</v>
      </c>
      <c r="J24" s="133">
        <v>100</v>
      </c>
      <c r="K24" s="133">
        <v>8</v>
      </c>
      <c r="L24" s="156">
        <v>30</v>
      </c>
      <c r="M24" s="15" t="s">
        <v>261</v>
      </c>
      <c r="N24" s="15" t="s">
        <v>264</v>
      </c>
      <c r="O24" s="159" t="str">
        <f>CONCATENATE("TID_",UPPER(dragonDefinitions[[#This Row],['[sku']]]),"_NAME")</f>
        <v>TID_DRAGON_BIG_3_NAME</v>
      </c>
      <c r="P24" s="160" t="str">
        <f>CONCATENATE("TID_",UPPER(dragonDefinitions[[#This Row],['[sku']]]),"_DESC")</f>
        <v>TID_DRAGON_BIG_3_DESC</v>
      </c>
    </row>
    <row r="27" spans="2:25" ht="16" thickBot="1" x14ac:dyDescent="0.25"/>
    <row r="28" spans="2:25" ht="24" x14ac:dyDescent="0.3">
      <c r="B28" s="12" t="s">
        <v>217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2:25" x14ac:dyDescent="0.2">
      <c r="B29" s="153"/>
      <c r="C29" s="10"/>
      <c r="D29" s="10"/>
    </row>
    <row r="30" spans="2:25" ht="107" x14ac:dyDescent="0.2">
      <c r="B30" s="143" t="s">
        <v>236</v>
      </c>
      <c r="C30" s="144" t="s">
        <v>5</v>
      </c>
      <c r="D30" s="148" t="s">
        <v>23</v>
      </c>
      <c r="E30" s="149" t="s">
        <v>38</v>
      </c>
      <c r="F30" s="149" t="s">
        <v>178</v>
      </c>
    </row>
    <row r="31" spans="2:25" x14ac:dyDescent="0.2">
      <c r="B31" s="157" t="s">
        <v>4</v>
      </c>
      <c r="C31" s="13" t="s">
        <v>218</v>
      </c>
      <c r="D31" s="15"/>
      <c r="E31" s="21" t="str">
        <f>CONCATENATE("TID_",UPPER(dragonSkillDefinitions[[#This Row],['[sku']]]),"_NAME")</f>
        <v>TID_FIRE_NAME</v>
      </c>
      <c r="F31" s="21" t="str">
        <f>CONCATENATE("TID_",UPPER(dragonSkillDefinitions[[#This Row],['[sku']]]),"_DESC")</f>
        <v>TID_FIRE_DESC</v>
      </c>
    </row>
    <row r="32" spans="2:25" x14ac:dyDescent="0.2">
      <c r="B32" s="157" t="s">
        <v>4</v>
      </c>
      <c r="C32" s="13" t="s">
        <v>219</v>
      </c>
      <c r="D32" s="15"/>
      <c r="E32" s="21" t="str">
        <f>CONCATENATE("TID_",UPPER(dragonSkillDefinitions[[#This Row],['[sku']]]),"_NAME")</f>
        <v>TID_SPEED_NAME</v>
      </c>
      <c r="F32" s="21" t="str">
        <f>CONCATENATE("TID_",UPPER(dragonSkillDefinitions[[#This Row],['[sku']]]),"_DESC")</f>
        <v>TID_SPEED_DESC</v>
      </c>
    </row>
    <row r="33" spans="2:6" x14ac:dyDescent="0.2">
      <c r="B33" s="157" t="s">
        <v>4</v>
      </c>
      <c r="C33" s="158" t="s">
        <v>220</v>
      </c>
      <c r="D33" s="15"/>
      <c r="E33" s="21" t="str">
        <f>CONCATENATE("TID_",UPPER(dragonSkillDefinitions[[#This Row],['[sku']]]),"_NAME")</f>
        <v>TID_BOOST_NAME</v>
      </c>
      <c r="F33" s="21" t="str">
        <f>CONCATENATE("TID_",UPPER(dragonSkillDefinitions[[#This Row],['[sku']]]),"_DESC")</f>
        <v>TID_BOOST_DESC</v>
      </c>
    </row>
  </sheetData>
  <phoneticPr fontId="42" type="noConversion"/>
  <dataValidations count="1">
    <dataValidation type="list" showInputMessage="1" showErrorMessage="1" sqref="D15:D24">
      <formula1>INDIRECT("dragonTierDefinitions['[sku']]")</formula1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Y24"/>
  <sheetViews>
    <sheetView tabSelected="1" workbookViewId="0">
      <selection activeCell="I10" sqref="I10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240</v>
      </c>
      <c r="I4" s="149" t="s">
        <v>38</v>
      </c>
      <c r="J4" s="150" t="s">
        <v>178</v>
      </c>
    </row>
    <row r="5" spans="2:25" x14ac:dyDescent="0.2">
      <c r="B5" s="134" t="s">
        <v>4</v>
      </c>
      <c r="C5" s="161" t="str">
        <f>CONCATENATE("egg_",eggDefinitions[[#This Row],['[dragonSku']]])</f>
        <v>egg_dragon_small</v>
      </c>
      <c r="D5" s="13" t="s">
        <v>189</v>
      </c>
      <c r="E5" s="132">
        <v>0</v>
      </c>
      <c r="F5" s="14">
        <v>70</v>
      </c>
      <c r="G5" s="133">
        <v>240</v>
      </c>
      <c r="H5" s="15" t="s">
        <v>241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1" t="str">
        <f>CONCATENATE("egg_",eggDefinitions[[#This Row],['[dragonSku']]])</f>
        <v>egg_rhino</v>
      </c>
      <c r="D6" s="13" t="s">
        <v>190</v>
      </c>
      <c r="E6" s="132">
        <v>1</v>
      </c>
      <c r="F6" s="14">
        <v>70</v>
      </c>
      <c r="G6" s="133">
        <v>240</v>
      </c>
      <c r="H6" s="15" t="s">
        <v>242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2" t="str">
        <f>CONCATENATE("egg_",eggDefinitions[[#This Row],['[dragonSku']]])</f>
        <v>egg_dragon_big</v>
      </c>
      <c r="D7" s="137" t="s">
        <v>191</v>
      </c>
      <c r="E7" s="138">
        <v>2</v>
      </c>
      <c r="F7" s="139">
        <v>70</v>
      </c>
      <c r="G7" s="140">
        <v>240</v>
      </c>
      <c r="H7" s="15" t="s">
        <v>243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1" t="str">
        <f>CONCATENATE("egg_",eggDefinitions[[#This Row],['[dragonSku']]])</f>
        <v>egg_dragon_small_1</v>
      </c>
      <c r="D8" s="13" t="s">
        <v>244</v>
      </c>
      <c r="E8" s="138">
        <v>3</v>
      </c>
      <c r="F8" s="139">
        <v>70</v>
      </c>
      <c r="G8" s="140">
        <v>240</v>
      </c>
      <c r="H8" s="15" t="s">
        <v>265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1" t="str">
        <f>CONCATENATE("egg_",eggDefinitions[[#This Row],['[dragonSku']]])</f>
        <v>egg_dragon_small_2</v>
      </c>
      <c r="D9" s="13" t="s">
        <v>245</v>
      </c>
      <c r="E9" s="138">
        <v>4</v>
      </c>
      <c r="F9" s="139">
        <v>70</v>
      </c>
      <c r="G9" s="140">
        <v>240</v>
      </c>
      <c r="H9" s="15" t="s">
        <v>266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1" t="str">
        <f>CONCATENATE("egg_",eggDefinitions[[#This Row],['[dragonSku']]])</f>
        <v>egg_rhino_1</v>
      </c>
      <c r="D10" s="13" t="s">
        <v>246</v>
      </c>
      <c r="E10" s="138">
        <v>5</v>
      </c>
      <c r="F10" s="139">
        <v>70</v>
      </c>
      <c r="G10" s="140">
        <v>240</v>
      </c>
      <c r="H10" s="15" t="s">
        <v>267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1" t="str">
        <f>CONCATENATE("egg_",eggDefinitions[[#This Row],['[dragonSku']]])</f>
        <v>egg_rhino_2</v>
      </c>
      <c r="D11" s="13" t="s">
        <v>247</v>
      </c>
      <c r="E11" s="138">
        <v>6</v>
      </c>
      <c r="F11" s="139">
        <v>70</v>
      </c>
      <c r="G11" s="140">
        <v>240</v>
      </c>
      <c r="H11" s="15" t="s">
        <v>268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1" t="str">
        <f>CONCATENATE("egg_",eggDefinitions[[#This Row],['[dragonSku']]])</f>
        <v>egg_dragon_big_1</v>
      </c>
      <c r="D12" s="13" t="s">
        <v>248</v>
      </c>
      <c r="E12" s="138">
        <v>7</v>
      </c>
      <c r="F12" s="139">
        <v>70</v>
      </c>
      <c r="G12" s="140">
        <v>240</v>
      </c>
      <c r="H12" s="15" t="s">
        <v>269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1" t="str">
        <f>CONCATENATE("egg_",eggDefinitions[[#This Row],['[dragonSku']]])</f>
        <v>egg_dragon_big_2</v>
      </c>
      <c r="D13" s="13" t="s">
        <v>249</v>
      </c>
      <c r="E13" s="138">
        <v>8</v>
      </c>
      <c r="F13" s="139">
        <v>70</v>
      </c>
      <c r="G13" s="140">
        <v>240</v>
      </c>
      <c r="H13" s="15" t="s">
        <v>270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1" t="str">
        <f>CONCATENATE("egg_",eggDefinitions[[#This Row],['[dragonSku']]])</f>
        <v>egg_dragon_big_3</v>
      </c>
      <c r="D14" s="13" t="s">
        <v>250</v>
      </c>
      <c r="E14" s="138">
        <v>9</v>
      </c>
      <c r="F14" s="139">
        <v>70</v>
      </c>
      <c r="G14" s="140">
        <v>240</v>
      </c>
      <c r="H14" s="15" t="s">
        <v>271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222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224</v>
      </c>
      <c r="F17" s="10"/>
      <c r="G17" s="10"/>
      <c r="H17" s="67"/>
      <c r="I17" s="67"/>
      <c r="J17" s="67"/>
    </row>
    <row r="18" spans="2:10" ht="115" x14ac:dyDescent="0.2">
      <c r="B18" s="143" t="s">
        <v>231</v>
      </c>
      <c r="C18" s="144" t="s">
        <v>5</v>
      </c>
      <c r="D18" s="144" t="s">
        <v>232</v>
      </c>
      <c r="E18" s="146" t="s">
        <v>223</v>
      </c>
    </row>
    <row r="19" spans="2:10" x14ac:dyDescent="0.2">
      <c r="B19" s="134" t="s">
        <v>4</v>
      </c>
      <c r="C19" s="13" t="s">
        <v>225</v>
      </c>
      <c r="D19" s="13" t="s">
        <v>233</v>
      </c>
      <c r="E19" s="14">
        <v>0.81399999999999995</v>
      </c>
    </row>
    <row r="20" spans="2:10" x14ac:dyDescent="0.2">
      <c r="B20" s="134" t="s">
        <v>4</v>
      </c>
      <c r="C20" s="13" t="s">
        <v>226</v>
      </c>
      <c r="D20" s="13" t="s">
        <v>233</v>
      </c>
      <c r="E20" s="14">
        <v>0.11700000000000001</v>
      </c>
    </row>
    <row r="21" spans="2:10" x14ac:dyDescent="0.2">
      <c r="B21" s="134" t="s">
        <v>4</v>
      </c>
      <c r="C21" s="13" t="s">
        <v>227</v>
      </c>
      <c r="D21" s="13" t="s">
        <v>233</v>
      </c>
      <c r="E21" s="14">
        <v>3.7999999999999999E-2</v>
      </c>
    </row>
    <row r="22" spans="2:10" x14ac:dyDescent="0.2">
      <c r="B22" s="134" t="s">
        <v>4</v>
      </c>
      <c r="C22" s="13" t="s">
        <v>228</v>
      </c>
      <c r="D22" s="13" t="s">
        <v>234</v>
      </c>
      <c r="E22" s="14">
        <v>1.7000000000000001E-2</v>
      </c>
    </row>
    <row r="23" spans="2:10" x14ac:dyDescent="0.2">
      <c r="B23" s="134" t="s">
        <v>4</v>
      </c>
      <c r="C23" s="13" t="s">
        <v>229</v>
      </c>
      <c r="D23" s="13" t="s">
        <v>234</v>
      </c>
      <c r="E23" s="14">
        <v>8.9999999999999993E-3</v>
      </c>
    </row>
    <row r="24" spans="2:10" x14ac:dyDescent="0.2">
      <c r="B24" s="134" t="s">
        <v>4</v>
      </c>
      <c r="C24" s="13" t="s">
        <v>230</v>
      </c>
      <c r="D24" s="13" t="s">
        <v>235</v>
      </c>
      <c r="E24" s="14">
        <v>5.0000000000000001E-3</v>
      </c>
    </row>
  </sheetData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sample_table_2</vt:lpstr>
      <vt:lpstr>dragons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2016-03-07T08:47:25Z</dcterms:modified>
</cp:coreProperties>
</file>